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54" i="2"/>
  <c r="C56" s="1"/>
  <c r="F53"/>
  <c r="E53"/>
  <c r="D53"/>
  <c r="C53"/>
  <c r="I31" i="1"/>
  <c r="I19"/>
  <c r="J156" s="1"/>
  <c r="I157" s="1"/>
  <c r="I160"/>
  <c r="H173"/>
  <c r="J174"/>
  <c r="F61"/>
  <c r="I30"/>
  <c r="I29"/>
  <c r="C55" i="2" l="1"/>
  <c r="C57" s="1"/>
  <c r="J148" i="1"/>
  <c r="J152"/>
  <c r="J150"/>
  <c r="J154"/>
  <c r="H178" s="1"/>
  <c r="J149"/>
  <c r="J151"/>
  <c r="J153"/>
  <c r="I32"/>
  <c r="F177"/>
  <c r="H177" s="1"/>
  <c r="I177" s="1"/>
  <c r="I178" l="1"/>
  <c r="J178" s="1"/>
  <c r="J160"/>
  <c r="J177"/>
</calcChain>
</file>

<file path=xl/sharedStrings.xml><?xml version="1.0" encoding="utf-8"?>
<sst xmlns="http://schemas.openxmlformats.org/spreadsheetml/2006/main" count="536" uniqueCount="368">
  <si>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</si>
  <si>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</si>
  <si>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</si>
  <si>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</si>
  <si>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</si>
  <si>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</si>
  <si>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</si>
  <si>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</si>
  <si>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</si>
  <si>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</si>
  <si>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</si>
  <si>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</si>
  <si>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</si>
  <si>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</si>
  <si>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</si>
  <si>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</si>
  <si>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</si>
  <si>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</si>
  <si>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</si>
  <si>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</si>
  <si>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</si>
  <si>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</si>
  <si>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</si>
  <si>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</si>
  <si>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</si>
  <si>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</si>
  <si>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</si>
  <si>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</si>
  <si>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</si>
  <si>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</si>
  <si>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</si>
  <si>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</si>
  <si>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</si>
  <si>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</si>
  <si>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</si>
  <si>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</si>
  <si>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</si>
  <si>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</si>
  <si>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</si>
  <si>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</si>
  <si>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</si>
  <si>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</si>
  <si>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</si>
  <si>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</si>
  <si>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</si>
  <si>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</si>
  <si>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</si>
  <si>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</si>
  <si>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</si>
  <si>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</si>
  <si>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</si>
  <si>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</si>
  <si>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</si>
  <si>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</si>
  <si>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</si>
  <si>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</si>
  <si>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</si>
  <si>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</si>
  <si>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</si>
  <si>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</si>
  <si>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</si>
  <si>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</si>
  <si>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</si>
  <si>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</si>
  <si>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</si>
  <si>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</si>
  <si>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</si>
  <si>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</si>
  <si>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</si>
  <si>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</si>
  <si>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</si>
  <si>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</si>
  <si>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</si>
  <si>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</si>
  <si>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</si>
  <si>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</si>
  <si>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</si>
  <si>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</si>
  <si>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</si>
  <si>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</si>
  <si>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</si>
  <si>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</si>
  <si>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</si>
  <si>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</si>
  <si>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</si>
  <si>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</si>
  <si>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</si>
  <si>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</si>
  <si>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</si>
  <si>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</si>
  <si>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</si>
  <si>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</si>
  <si>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</si>
  <si>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</si>
  <si>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</si>
  <si>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</si>
  <si>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</si>
  <si>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</si>
  <si>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</si>
  <si>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</si>
  <si>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</si>
  <si>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</si>
  <si>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</si>
  <si>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</si>
  <si>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</si>
  <si>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</si>
  <si>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</si>
  <si>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</si>
  <si>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</si>
  <si>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</si>
  <si>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</si>
  <si>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</si>
  <si>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</si>
  <si>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</si>
  <si>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</si>
  <si>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</si>
  <si>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</si>
  <si>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</si>
  <si>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</si>
  <si>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</si>
  <si>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</si>
  <si>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</si>
  <si>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</si>
  <si>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</si>
  <si>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</si>
  <si>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</si>
  <si>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</si>
  <si>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</si>
  <si>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</si>
  <si>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</si>
  <si>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</si>
  <si>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</si>
  <si>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</si>
  <si>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</si>
  <si>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</si>
  <si>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</si>
  <si>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</si>
  <si>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</si>
  <si>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</si>
  <si>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</si>
  <si>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</si>
  <si>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</si>
  <si>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</si>
  <si>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</si>
  <si>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</si>
  <si>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</si>
  <si>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</si>
  <si>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</si>
  <si>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</si>
  <si>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</si>
  <si>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</si>
  <si>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</si>
  <si>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</si>
  <si>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</si>
  <si>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</si>
  <si>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</si>
  <si>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</si>
  <si>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</si>
  <si>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</si>
  <si>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</si>
  <si>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</si>
  <si>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</si>
  <si>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</si>
  <si>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</si>
  <si>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</si>
  <si>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</si>
  <si>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</si>
  <si>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</si>
  <si>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</si>
  <si>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>Очистка козырьков от наледи и снега.</t>
  </si>
  <si>
    <t>Февраль</t>
  </si>
  <si>
    <t>Установка розеток для проведения ремонтных работ.</t>
  </si>
  <si>
    <t xml:space="preserve">Июнь </t>
  </si>
  <si>
    <t>Скашивание травы.</t>
  </si>
  <si>
    <t>Закрытие чердаков.</t>
  </si>
  <si>
    <t>Сентябрь</t>
  </si>
  <si>
    <t xml:space="preserve">Октябрь </t>
  </si>
  <si>
    <t xml:space="preserve">Ноябрь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</si>
  <si>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</si>
  <si>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</si>
  <si>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</si>
  <si>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</si>
  <si>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</si>
  <si>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</si>
  <si>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</si>
  <si>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</si>
  <si>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</si>
  <si>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</si>
  <si>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</si>
  <si>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</si>
  <si>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</si>
  <si>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</si>
  <si>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</si>
  <si>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</si>
  <si>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</si>
  <si>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</si>
  <si>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</si>
  <si>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</si>
  <si>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</si>
  <si>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</si>
  <si>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</si>
  <si>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</si>
  <si>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</si>
  <si>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</si>
  <si>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</si>
  <si>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</si>
  <si>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</si>
  <si>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</si>
  <si>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</si>
  <si>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</si>
  <si>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</si>
  <si>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</si>
  <si>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</si>
  <si>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</si>
  <si>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</si>
  <si>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</si>
  <si>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</si>
  <si>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</si>
  <si>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</si>
  <si>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</si>
  <si>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</si>
  <si>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</si>
  <si>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</si>
  <si>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</si>
  <si>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</si>
  <si>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</si>
  <si>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</si>
  <si>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</si>
  <si>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</si>
  <si>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</si>
  <si>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</si>
  <si>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</si>
  <si>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</si>
  <si>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</si>
  <si>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</si>
  <si>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</si>
  <si>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</si>
  <si>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</si>
  <si>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</si>
  <si>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</si>
  <si>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</si>
  <si>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theme="1"/>
        <rFont val="Calibri"/>
        <family val="2"/>
        <charset val="204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</si>
  <si>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</si>
  <si>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</si>
  <si>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</si>
  <si>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</si>
  <si>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</si>
  <si>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</si>
  <si>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</si>
  <si>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</si>
  <si>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</si>
  <si>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</si>
  <si>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</si>
  <si>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</si>
  <si>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</si>
  <si>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</si>
  <si>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</si>
  <si>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</si>
  <si>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</si>
  <si>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</si>
  <si>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</si>
  <si>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</si>
  <si>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</si>
  <si>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</si>
  <si>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>Площадь  кв. м.</t>
  </si>
  <si>
    <t>Общая площадь жилых и нежилых помещений кв. м.</t>
  </si>
  <si>
    <t>Площадь лестниц (включая межквартирные лестничные площадки) кв. м.</t>
  </si>
  <si>
    <t>Поступление субсидий</t>
  </si>
  <si>
    <t xml:space="preserve">Сумма долга 
руб. </t>
  </si>
  <si>
    <t>Содержание 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</si>
  <si>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</si>
  <si>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Объем потребления горячей воды - централизованное ГВС Гкал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</si>
  <si>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</si>
  <si>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</si>
  <si>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</si>
  <si>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</si>
  <si>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</si>
  <si>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</si>
  <si>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</si>
  <si>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</si>
  <si>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</si>
  <si>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</si>
  <si>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</si>
  <si>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</si>
  <si>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</si>
  <si>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</si>
  <si>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</si>
  <si>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</si>
  <si>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</si>
  <si>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</si>
  <si>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</si>
  <si>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</si>
  <si>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г. Устюжна, ул. Интернациональная, д. 22</t>
  </si>
  <si>
    <t>35:19:0103004:612</t>
  </si>
  <si>
    <t xml:space="preserve">Задолженность населения на конец периода  </t>
  </si>
  <si>
    <t>Замена трубопроводов (подводок к радиатору с.о. -ком. №61)</t>
  </si>
  <si>
    <t>Остекление 2-х рам на 2 этаже( туалет и коридор).Установка пружины на деревянной  двери 2-го этажа. Установка двери на 1 -м этаже.</t>
  </si>
  <si>
    <t>Замена лампочек на площадках и в санузле.</t>
  </si>
  <si>
    <t>Замена  части  трубопровода канализации в подвале.</t>
  </si>
  <si>
    <t>Замена лампочек в МОП.</t>
  </si>
  <si>
    <t>Ремонт двух козырьков над подъездами.</t>
  </si>
  <si>
    <t>Заделка пожарных щитов ДВП, закрепление раковины на 3-м этаже,остекление рам в МОП,ремонт дверей ,заделка стены в МОП на 1-м этаже.</t>
  </si>
  <si>
    <t>Замена патронов, лампочек, подвязка и укрепление проводов в подъездах и коридорах.</t>
  </si>
  <si>
    <t>08.02.</t>
  </si>
  <si>
    <t>Очистка крыши от наледи и снега.</t>
  </si>
  <si>
    <t xml:space="preserve">Март </t>
  </si>
  <si>
    <t>Замена крана на стояке х.в.с. в подвале.</t>
  </si>
  <si>
    <t>Ремонт деревянных дверей на этажах.</t>
  </si>
  <si>
    <t>Ремонт деревянной коробки в 1 подъезде.</t>
  </si>
  <si>
    <t>Апрель</t>
  </si>
  <si>
    <t>Косметический ремонт 1 этажа(покраска потолка,стен,бетонного пола). Косметический ремонт лестничных маршей 1 и 2 подъездов(побелка потолка,стен, покраска панелей, поручней, перил).</t>
  </si>
  <si>
    <t>Замена трубопровода (подводок) к батарее, замена крана перед батареей в кв.29.</t>
  </si>
  <si>
    <t>Замена трубопровода розлива с.о. в подвале.</t>
  </si>
  <si>
    <t>Май</t>
  </si>
  <si>
    <t>Ревизия  в электрощитовой, установка  выключателя.</t>
  </si>
  <si>
    <t>Остекление рам в МОП.</t>
  </si>
  <si>
    <t>Промывка и гидравлическое испытание системы отопления.</t>
  </si>
  <si>
    <t>Ревизия вводного электрощита.</t>
  </si>
  <si>
    <t xml:space="preserve">Август </t>
  </si>
  <si>
    <t>Установка прожектора у подъезда №2.</t>
  </si>
  <si>
    <t>Замена крана на мойке в общем помещении.</t>
  </si>
  <si>
    <t>Замена крана Маевского (кв.51)</t>
  </si>
  <si>
    <t>Замена крана Маевского (кв.39)</t>
  </si>
  <si>
    <t>Замена части трубопровода стояка х.в.с.,  замена крана на стояке х.в.с. (1;2;подвалы, санузел).</t>
  </si>
  <si>
    <t>Замена участка трубопровода розлива  с.о. в подвале.</t>
  </si>
  <si>
    <t>Остекление рам в подъездах.</t>
  </si>
  <si>
    <t>Ревизия автомата защиты (ком.40;41)</t>
  </si>
  <si>
    <t xml:space="preserve">Декабрь </t>
  </si>
  <si>
    <t>Ремонт слухового окна на чердаке, ремонт  и закрытие  люка на чердак, ремонт входной двери в подъезд.</t>
  </si>
  <si>
    <t>Замена крана на мойке  на 4 этаже.</t>
  </si>
  <si>
    <t>Замена трубопроводов подводок к батарее с.о. и установка кранов перед батареей с.о. в кв.15.</t>
  </si>
  <si>
    <t>Замена футорки на батарее с.о. в кв.16</t>
  </si>
  <si>
    <t>ремонт инженерных коммуникаций</t>
  </si>
  <si>
    <t>итого коммуникаций</t>
  </si>
  <si>
    <t>итого конструкций</t>
  </si>
  <si>
    <t>ул. Интернациональная,  д. 22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</si>
  <si>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</si>
  <si>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9 месяцев</t>
  </si>
  <si>
    <t>направлено досудебное</t>
  </si>
  <si>
    <t>12 месяцев</t>
  </si>
  <si>
    <t>передано в суд</t>
  </si>
  <si>
    <t>15 месяцев</t>
  </si>
  <si>
    <t>более 3-х лет</t>
  </si>
  <si>
    <t>27 месяцев</t>
  </si>
  <si>
    <t>19 месяцев</t>
  </si>
  <si>
    <t>20 месяцев</t>
  </si>
  <si>
    <t>26 месяцев</t>
  </si>
  <si>
    <t>40 месяцев</t>
  </si>
  <si>
    <t>8 месяцев</t>
  </si>
  <si>
    <t>39 месяцев</t>
  </si>
  <si>
    <t>18 месяцев</t>
  </si>
  <si>
    <t>13 месяцев</t>
  </si>
  <si>
    <t>28 месяцев</t>
  </si>
  <si>
    <t>38 месяцев</t>
  </si>
  <si>
    <t>30 месяцев</t>
  </si>
  <si>
    <t>44 месяца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</si>
  <si>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</si>
  <si>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</si>
  <si>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(кВт.ч)     </t>
  </si>
  <si>
    <t>отсутствуеет</t>
  </si>
  <si>
    <t>контроль состояния и восстановление или замена отдельных элементов крылец и зонтов над входами в здание, в подвалы ;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</si>
  <si>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</si>
  <si>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 ;</t>
  </si>
  <si>
    <t xml:space="preserve">проверка состояния защитных бетонных плит и ограждений, элементов на эксплуатируемых крышах; </t>
  </si>
  <si>
    <t>проверка температурно-влажностного режима и воздухообмена на чердаке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</si>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</sst>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wrapText="1"/>
    </xf>
    <xf numFmtId="0" fontId="0" fillId="0" borderId="1" xfId="0" applyFont="1" applyBorder="1"/>
    <xf numFmtId="0" fontId="11" fillId="0" borderId="1" xfId="0" applyFont="1" applyBorder="1"/>
    <xf numFmtId="2" fontId="0" fillId="0" borderId="1" xfId="0" applyNumberFormat="1" applyBorder="1"/>
    <xf numFmtId="0" fontId="11" fillId="0" borderId="1" xfId="0" applyFont="1" applyBorder="1" applyAlignme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2" fontId="9" fillId="0" borderId="1" xfId="0" applyNumberFormat="1" applyFont="1" applyBorder="1"/>
    <xf numFmtId="0" fontId="9" fillId="0" borderId="1" xfId="0" applyFont="1" applyBorder="1"/>
    <xf numFmtId="2" fontId="9" fillId="0" borderId="0" xfId="0" applyNumberFormat="1" applyFont="1"/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8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6.25" customHeight="1">
      <c r="A2" s="204" t="s">
        <v>232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6.5" customHeight="1">
      <c r="A3" s="3"/>
      <c r="B3" s="26"/>
      <c r="C3" s="163" t="s">
        <v>292</v>
      </c>
      <c r="D3" s="163"/>
      <c r="E3" s="163"/>
      <c r="F3" s="163"/>
      <c r="G3" s="163"/>
      <c r="H3" s="163"/>
      <c r="I3" s="3"/>
      <c r="J3" s="3"/>
    </row>
    <row r="4" spans="1:10">
      <c r="A4" s="5" t="s">
        <v>2</v>
      </c>
      <c r="B4" s="169" t="s">
        <v>3</v>
      </c>
      <c r="C4" s="169"/>
      <c r="D4" s="16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68" t="s">
        <v>7</v>
      </c>
      <c r="C6" s="168"/>
      <c r="D6" s="168"/>
      <c r="E6" s="168"/>
      <c r="F6" s="168"/>
      <c r="G6" s="168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60" t="s">
        <v>242</v>
      </c>
      <c r="C8" s="160"/>
      <c r="D8" s="160"/>
      <c r="E8" s="160"/>
      <c r="F8" s="160"/>
      <c r="G8" s="160"/>
      <c r="H8" s="160"/>
      <c r="I8" s="160"/>
      <c r="J8" s="160"/>
    </row>
    <row r="9" spans="1:10">
      <c r="A9" s="7" t="s">
        <v>11</v>
      </c>
      <c r="B9" s="169" t="s">
        <v>12</v>
      </c>
      <c r="C9" s="169"/>
      <c r="D9" s="169"/>
      <c r="E9" s="169"/>
      <c r="F9" s="169"/>
      <c r="G9" s="3"/>
      <c r="H9" s="3"/>
      <c r="I9" s="3"/>
      <c r="J9" s="3"/>
    </row>
    <row r="10" spans="1:10">
      <c r="A10" s="3" t="s">
        <v>13</v>
      </c>
      <c r="B10" s="168" t="s">
        <v>14</v>
      </c>
      <c r="C10" s="168"/>
      <c r="D10" s="168"/>
      <c r="E10" s="168"/>
      <c r="F10" s="168"/>
      <c r="G10" s="3"/>
      <c r="H10" s="3"/>
      <c r="I10" s="3"/>
      <c r="J10" s="3"/>
    </row>
    <row r="11" spans="1:10" ht="26.25" customHeight="1">
      <c r="A11" s="3"/>
      <c r="B11" s="4">
        <v>1</v>
      </c>
      <c r="C11" s="157" t="s">
        <v>15</v>
      </c>
      <c r="D11" s="158"/>
      <c r="E11" s="158"/>
      <c r="F11" s="158"/>
      <c r="G11" s="158"/>
      <c r="H11" s="159"/>
      <c r="I11" s="205" t="s">
        <v>292</v>
      </c>
      <c r="J11" s="206"/>
    </row>
    <row r="12" spans="1:10" ht="15" customHeight="1">
      <c r="B12" s="4">
        <v>2</v>
      </c>
      <c r="C12" s="98" t="s">
        <v>23</v>
      </c>
      <c r="D12" s="99"/>
      <c r="E12" s="99"/>
      <c r="F12" s="99"/>
      <c r="G12" s="99"/>
      <c r="H12" s="100"/>
      <c r="I12" s="170" t="s">
        <v>293</v>
      </c>
      <c r="J12" s="171"/>
    </row>
    <row r="13" spans="1:10">
      <c r="B13" s="4">
        <v>3</v>
      </c>
      <c r="C13" s="157" t="s">
        <v>16</v>
      </c>
      <c r="D13" s="158"/>
      <c r="E13" s="158"/>
      <c r="F13" s="158"/>
      <c r="G13" s="158"/>
      <c r="H13" s="159"/>
      <c r="I13" s="170">
        <v>1974</v>
      </c>
      <c r="J13" s="171"/>
    </row>
    <row r="14" spans="1:10">
      <c r="B14" s="4">
        <v>4</v>
      </c>
      <c r="C14" s="157" t="s">
        <v>18</v>
      </c>
      <c r="D14" s="158"/>
      <c r="E14" s="158"/>
      <c r="F14" s="158"/>
      <c r="G14" s="158"/>
      <c r="H14" s="159"/>
      <c r="I14" s="170">
        <v>58</v>
      </c>
      <c r="J14" s="171"/>
    </row>
    <row r="15" spans="1:10" ht="13.5" customHeight="1">
      <c r="B15" s="4">
        <v>5</v>
      </c>
      <c r="C15" s="98" t="s">
        <v>17</v>
      </c>
      <c r="D15" s="99"/>
      <c r="E15" s="99"/>
      <c r="F15" s="99"/>
      <c r="G15" s="99"/>
      <c r="H15" s="100"/>
      <c r="I15" s="170">
        <v>1</v>
      </c>
      <c r="J15" s="171"/>
    </row>
    <row r="16" spans="1:10">
      <c r="B16" s="4">
        <v>6</v>
      </c>
      <c r="C16" s="157" t="s">
        <v>264</v>
      </c>
      <c r="D16" s="158"/>
      <c r="E16" s="158"/>
      <c r="F16" s="158"/>
      <c r="G16" s="158"/>
      <c r="H16" s="159"/>
      <c r="I16" s="170"/>
      <c r="J16" s="171"/>
    </row>
    <row r="17" spans="1:10">
      <c r="B17" s="4"/>
      <c r="C17" s="157" t="s">
        <v>19</v>
      </c>
      <c r="D17" s="158"/>
      <c r="E17" s="158"/>
      <c r="F17" s="158"/>
      <c r="G17" s="158"/>
      <c r="H17" s="159"/>
      <c r="I17" s="172">
        <v>1299.5</v>
      </c>
      <c r="J17" s="173"/>
    </row>
    <row r="18" spans="1:10" ht="28.5" customHeight="1">
      <c r="B18" s="4"/>
      <c r="C18" s="98" t="s">
        <v>20</v>
      </c>
      <c r="D18" s="99"/>
      <c r="E18" s="99"/>
      <c r="F18" s="99"/>
      <c r="G18" s="99"/>
      <c r="H18" s="100"/>
      <c r="I18" s="172">
        <v>64</v>
      </c>
      <c r="J18" s="173"/>
    </row>
    <row r="19" spans="1:10">
      <c r="B19" s="4">
        <v>7</v>
      </c>
      <c r="C19" s="157" t="s">
        <v>265</v>
      </c>
      <c r="D19" s="158"/>
      <c r="E19" s="158"/>
      <c r="F19" s="158"/>
      <c r="G19" s="158"/>
      <c r="H19" s="159"/>
      <c r="I19" s="174">
        <f>I17+I18</f>
        <v>1363.5</v>
      </c>
      <c r="J19" s="175"/>
    </row>
    <row r="20" spans="1:10" ht="16.5" customHeight="1">
      <c r="B20" s="4">
        <v>8</v>
      </c>
      <c r="C20" s="98" t="s">
        <v>266</v>
      </c>
      <c r="D20" s="99"/>
      <c r="E20" s="99"/>
      <c r="F20" s="99"/>
      <c r="G20" s="99"/>
      <c r="H20" s="100"/>
      <c r="I20" s="172">
        <v>417.25</v>
      </c>
      <c r="J20" s="173"/>
    </row>
    <row r="21" spans="1:10">
      <c r="B21" s="4">
        <v>9</v>
      </c>
      <c r="C21" s="157" t="s">
        <v>21</v>
      </c>
      <c r="D21" s="158"/>
      <c r="E21" s="158"/>
      <c r="F21" s="158"/>
      <c r="G21" s="158"/>
      <c r="H21" s="159"/>
      <c r="I21" s="157" t="s">
        <v>22</v>
      </c>
      <c r="J21" s="159"/>
    </row>
    <row r="22" spans="1:10">
      <c r="A22" s="2" t="s">
        <v>24</v>
      </c>
      <c r="B22" s="169" t="s">
        <v>25</v>
      </c>
      <c r="C22" s="169"/>
      <c r="D22" s="169"/>
      <c r="E22" s="169"/>
      <c r="F22" s="169"/>
      <c r="G22" s="169"/>
      <c r="H22" s="169"/>
      <c r="I22" s="169"/>
      <c r="J22" s="169"/>
    </row>
    <row r="23" spans="1:10">
      <c r="A23" s="3" t="s">
        <v>26</v>
      </c>
      <c r="B23" s="160" t="s">
        <v>29</v>
      </c>
      <c r="C23" s="160"/>
      <c r="D23" s="160"/>
      <c r="E23" s="160"/>
      <c r="F23" s="160"/>
      <c r="G23" s="160"/>
      <c r="H23" s="160"/>
      <c r="I23" s="160"/>
      <c r="J23" s="3"/>
    </row>
    <row r="24" spans="1:10" ht="14.25" customHeight="1">
      <c r="B24" s="130" t="s">
        <v>27</v>
      </c>
      <c r="C24" s="130"/>
      <c r="D24" s="130"/>
      <c r="E24" s="130"/>
      <c r="F24" s="130"/>
      <c r="G24" s="130"/>
      <c r="H24" s="130"/>
      <c r="I24" s="180">
        <v>406035.24</v>
      </c>
      <c r="J24" s="94"/>
    </row>
    <row r="25" spans="1:10" ht="15" customHeight="1">
      <c r="B25" s="130" t="s">
        <v>237</v>
      </c>
      <c r="C25" s="130"/>
      <c r="D25" s="130"/>
      <c r="E25" s="130"/>
      <c r="F25" s="130"/>
      <c r="G25" s="130"/>
      <c r="H25" s="130"/>
      <c r="I25" s="181">
        <v>503686.2</v>
      </c>
      <c r="J25" s="96"/>
    </row>
    <row r="26" spans="1:10" ht="13.5" customHeight="1">
      <c r="B26" s="130" t="s">
        <v>238</v>
      </c>
      <c r="C26" s="130"/>
      <c r="D26" s="130"/>
      <c r="E26" s="130"/>
      <c r="F26" s="130"/>
      <c r="G26" s="130"/>
      <c r="H26" s="130"/>
      <c r="I26" s="180">
        <v>397672.85</v>
      </c>
      <c r="J26" s="94"/>
    </row>
    <row r="27" spans="1:10" ht="14.25" customHeight="1">
      <c r="B27" s="130" t="s">
        <v>234</v>
      </c>
      <c r="C27" s="130"/>
      <c r="D27" s="130"/>
      <c r="E27" s="130"/>
      <c r="F27" s="130"/>
      <c r="G27" s="130"/>
      <c r="H27" s="130"/>
      <c r="I27" s="180">
        <v>24806.400000000001</v>
      </c>
      <c r="J27" s="94"/>
    </row>
    <row r="28" spans="1:10" ht="15" customHeight="1">
      <c r="B28" s="130" t="s">
        <v>28</v>
      </c>
      <c r="C28" s="130"/>
      <c r="D28" s="130"/>
      <c r="E28" s="130"/>
      <c r="F28" s="130"/>
      <c r="G28" s="130"/>
      <c r="H28" s="130"/>
      <c r="I28" s="180">
        <v>24806.400000000001</v>
      </c>
      <c r="J28" s="94"/>
    </row>
    <row r="29" spans="1:10" ht="15" customHeight="1">
      <c r="B29" s="98" t="s">
        <v>236</v>
      </c>
      <c r="C29" s="99"/>
      <c r="D29" s="99"/>
      <c r="E29" s="99"/>
      <c r="F29" s="99"/>
      <c r="G29" s="99"/>
      <c r="H29" s="100"/>
      <c r="I29" s="177">
        <f>I25+I27</f>
        <v>528492.6</v>
      </c>
      <c r="J29" s="178"/>
    </row>
    <row r="30" spans="1:10">
      <c r="A30" s="3"/>
      <c r="B30" s="130" t="s">
        <v>235</v>
      </c>
      <c r="C30" s="130"/>
      <c r="D30" s="130"/>
      <c r="E30" s="130"/>
      <c r="F30" s="130"/>
      <c r="G30" s="130"/>
      <c r="H30" s="130"/>
      <c r="I30" s="182">
        <f>I26+I28</f>
        <v>422479.25</v>
      </c>
      <c r="J30" s="178"/>
    </row>
    <row r="31" spans="1:10">
      <c r="A31" s="3"/>
      <c r="B31" s="130" t="s">
        <v>30</v>
      </c>
      <c r="C31" s="130"/>
      <c r="D31" s="130"/>
      <c r="E31" s="130"/>
      <c r="F31" s="130"/>
      <c r="G31" s="130"/>
      <c r="H31" s="130"/>
      <c r="I31" s="183">
        <f>I26/I25*100</f>
        <v>78.952500584689432</v>
      </c>
      <c r="J31" s="184"/>
    </row>
    <row r="32" spans="1:10">
      <c r="A32" s="3"/>
      <c r="B32" s="130" t="s">
        <v>31</v>
      </c>
      <c r="C32" s="130"/>
      <c r="D32" s="130"/>
      <c r="E32" s="130"/>
      <c r="F32" s="130"/>
      <c r="G32" s="130"/>
      <c r="H32" s="130"/>
      <c r="I32" s="182">
        <f>I24+I29-I30</f>
        <v>512048.58999999997</v>
      </c>
      <c r="J32" s="178"/>
    </row>
    <row r="33" spans="1:10" ht="15" customHeight="1">
      <c r="A33" s="3"/>
      <c r="B33" s="109" t="s">
        <v>267</v>
      </c>
      <c r="C33" s="110"/>
      <c r="D33" s="110"/>
      <c r="E33" s="110"/>
      <c r="F33" s="110"/>
      <c r="G33" s="110"/>
      <c r="H33" s="111"/>
      <c r="I33" s="185">
        <v>0</v>
      </c>
      <c r="J33" s="186"/>
    </row>
    <row r="34" spans="1:10" ht="31.5" customHeight="1">
      <c r="A34" s="3" t="s">
        <v>32</v>
      </c>
      <c r="B34" s="164" t="s">
        <v>336</v>
      </c>
      <c r="C34" s="164"/>
      <c r="D34" s="164"/>
      <c r="E34" s="164"/>
      <c r="F34" s="164"/>
      <c r="G34" s="164"/>
      <c r="H34" s="164"/>
      <c r="I34" s="164"/>
      <c r="J34" s="164"/>
    </row>
    <row r="35" spans="1:10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>
      <c r="A36" s="3" t="s">
        <v>35</v>
      </c>
      <c r="B36" s="3" t="s">
        <v>243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33" t="s">
        <v>38</v>
      </c>
      <c r="E37" s="133"/>
      <c r="F37" s="165" t="s">
        <v>268</v>
      </c>
      <c r="G37" s="166"/>
      <c r="H37" s="167" t="s">
        <v>39</v>
      </c>
      <c r="I37" s="166"/>
      <c r="J37" s="25" t="s">
        <v>233</v>
      </c>
    </row>
    <row r="38" spans="1:10" ht="17.25" customHeight="1">
      <c r="A38" s="3"/>
      <c r="B38" s="32">
        <v>1</v>
      </c>
      <c r="C38" s="32">
        <v>3</v>
      </c>
      <c r="D38" s="93" t="s">
        <v>337</v>
      </c>
      <c r="E38" s="94"/>
      <c r="F38" s="93">
        <v>9505.89</v>
      </c>
      <c r="G38" s="94"/>
      <c r="H38" s="91" t="s">
        <v>338</v>
      </c>
      <c r="I38" s="92"/>
      <c r="J38" s="32"/>
    </row>
    <row r="39" spans="1:10" ht="17.25" customHeight="1">
      <c r="A39" s="3"/>
      <c r="B39" s="32">
        <v>2</v>
      </c>
      <c r="C39" s="32">
        <v>5</v>
      </c>
      <c r="D39" s="93" t="s">
        <v>339</v>
      </c>
      <c r="E39" s="94"/>
      <c r="F39" s="93">
        <v>7698.64</v>
      </c>
      <c r="G39" s="94"/>
      <c r="H39" s="91" t="s">
        <v>340</v>
      </c>
      <c r="I39" s="92"/>
      <c r="J39" s="32"/>
    </row>
    <row r="40" spans="1:10" ht="17.25" customHeight="1">
      <c r="A40" s="3"/>
      <c r="B40" s="32">
        <v>3</v>
      </c>
      <c r="C40" s="32">
        <v>9</v>
      </c>
      <c r="D40" s="93" t="s">
        <v>341</v>
      </c>
      <c r="E40" s="94"/>
      <c r="F40" s="93">
        <v>16077.55</v>
      </c>
      <c r="G40" s="94"/>
      <c r="H40" s="91" t="s">
        <v>338</v>
      </c>
      <c r="I40" s="92"/>
      <c r="J40" s="32"/>
    </row>
    <row r="41" spans="1:10">
      <c r="A41" s="3"/>
      <c r="B41" s="32">
        <v>4</v>
      </c>
      <c r="C41" s="32">
        <v>10</v>
      </c>
      <c r="D41" s="93" t="s">
        <v>342</v>
      </c>
      <c r="E41" s="94"/>
      <c r="F41" s="93">
        <v>52208.34</v>
      </c>
      <c r="G41" s="94"/>
      <c r="H41" s="91" t="s">
        <v>340</v>
      </c>
      <c r="I41" s="92"/>
      <c r="J41" s="32"/>
    </row>
    <row r="42" spans="1:10">
      <c r="A42" s="3"/>
      <c r="B42" s="32">
        <v>5</v>
      </c>
      <c r="C42" s="32">
        <v>13</v>
      </c>
      <c r="D42" s="93" t="s">
        <v>337</v>
      </c>
      <c r="E42" s="94"/>
      <c r="F42" s="93">
        <v>5513.77</v>
      </c>
      <c r="G42" s="94"/>
      <c r="H42" s="91" t="s">
        <v>340</v>
      </c>
      <c r="I42" s="92"/>
      <c r="J42" s="32"/>
    </row>
    <row r="43" spans="1:10">
      <c r="A43" s="3"/>
      <c r="B43" s="32">
        <v>6</v>
      </c>
      <c r="C43" s="32">
        <v>22</v>
      </c>
      <c r="D43" s="93" t="s">
        <v>343</v>
      </c>
      <c r="E43" s="94"/>
      <c r="F43" s="93">
        <v>14773.7</v>
      </c>
      <c r="G43" s="94"/>
      <c r="H43" s="91" t="s">
        <v>340</v>
      </c>
      <c r="I43" s="92"/>
      <c r="J43" s="32"/>
    </row>
    <row r="44" spans="1:10">
      <c r="A44" s="3"/>
      <c r="B44" s="32">
        <v>7</v>
      </c>
      <c r="C44" s="32">
        <v>25</v>
      </c>
      <c r="D44" s="93" t="s">
        <v>342</v>
      </c>
      <c r="E44" s="94"/>
      <c r="F44" s="93">
        <v>39128.519999999997</v>
      </c>
      <c r="G44" s="94"/>
      <c r="H44" s="91" t="s">
        <v>338</v>
      </c>
      <c r="I44" s="92"/>
      <c r="J44" s="32"/>
    </row>
    <row r="45" spans="1:10">
      <c r="A45" s="3"/>
      <c r="B45" s="32">
        <v>8</v>
      </c>
      <c r="C45" s="32">
        <v>30</v>
      </c>
      <c r="D45" s="93" t="s">
        <v>344</v>
      </c>
      <c r="E45" s="94"/>
      <c r="F45" s="93">
        <v>11275.93</v>
      </c>
      <c r="G45" s="94"/>
      <c r="H45" s="91" t="s">
        <v>340</v>
      </c>
      <c r="I45" s="92"/>
      <c r="J45" s="32"/>
    </row>
    <row r="46" spans="1:10">
      <c r="A46" s="3"/>
      <c r="B46" s="32">
        <v>9</v>
      </c>
      <c r="C46" s="32">
        <v>31</v>
      </c>
      <c r="D46" s="93" t="s">
        <v>345</v>
      </c>
      <c r="E46" s="94"/>
      <c r="F46" s="95">
        <v>11604</v>
      </c>
      <c r="G46" s="96"/>
      <c r="H46" s="91" t="s">
        <v>338</v>
      </c>
      <c r="I46" s="92"/>
      <c r="J46" s="32"/>
    </row>
    <row r="47" spans="1:10">
      <c r="A47" s="3"/>
      <c r="B47" s="32">
        <v>10</v>
      </c>
      <c r="C47" s="32">
        <v>35</v>
      </c>
      <c r="D47" s="93" t="s">
        <v>346</v>
      </c>
      <c r="E47" s="94"/>
      <c r="F47" s="95">
        <v>28933.23</v>
      </c>
      <c r="G47" s="96"/>
      <c r="H47" s="91" t="s">
        <v>338</v>
      </c>
      <c r="I47" s="92"/>
      <c r="J47" s="32"/>
    </row>
    <row r="48" spans="1:10">
      <c r="A48" s="3"/>
      <c r="B48" s="32">
        <v>11</v>
      </c>
      <c r="C48" s="32">
        <v>37</v>
      </c>
      <c r="D48" s="93" t="s">
        <v>347</v>
      </c>
      <c r="E48" s="94"/>
      <c r="F48" s="95">
        <v>45229.02</v>
      </c>
      <c r="G48" s="96"/>
      <c r="H48" s="91" t="s">
        <v>340</v>
      </c>
      <c r="I48" s="92"/>
      <c r="J48" s="32"/>
    </row>
    <row r="49" spans="1:10">
      <c r="A49" s="3"/>
      <c r="B49" s="32">
        <v>12</v>
      </c>
      <c r="C49" s="32">
        <v>44</v>
      </c>
      <c r="D49" s="93" t="s">
        <v>348</v>
      </c>
      <c r="E49" s="94"/>
      <c r="F49" s="95">
        <v>9510.7800000000007</v>
      </c>
      <c r="G49" s="96"/>
      <c r="H49" s="91" t="s">
        <v>340</v>
      </c>
      <c r="I49" s="92"/>
      <c r="J49" s="32"/>
    </row>
    <row r="50" spans="1:10">
      <c r="A50" s="3"/>
      <c r="B50" s="32">
        <v>13</v>
      </c>
      <c r="C50" s="32">
        <v>46</v>
      </c>
      <c r="D50" s="93" t="s">
        <v>349</v>
      </c>
      <c r="E50" s="94"/>
      <c r="F50" s="95">
        <v>24767.81</v>
      </c>
      <c r="G50" s="96"/>
      <c r="H50" s="91" t="s">
        <v>340</v>
      </c>
      <c r="I50" s="92"/>
      <c r="J50" s="32"/>
    </row>
    <row r="51" spans="1:10">
      <c r="A51" s="3"/>
      <c r="B51" s="32">
        <v>14</v>
      </c>
      <c r="C51" s="32">
        <v>47</v>
      </c>
      <c r="D51" s="93" t="s">
        <v>350</v>
      </c>
      <c r="E51" s="94"/>
      <c r="F51" s="95">
        <v>20822.990000000002</v>
      </c>
      <c r="G51" s="96"/>
      <c r="H51" s="91" t="s">
        <v>340</v>
      </c>
      <c r="I51" s="92"/>
      <c r="J51" s="32"/>
    </row>
    <row r="52" spans="1:10">
      <c r="A52" s="3"/>
      <c r="B52" s="32">
        <v>15</v>
      </c>
      <c r="C52" s="32">
        <v>51</v>
      </c>
      <c r="D52" s="93" t="s">
        <v>351</v>
      </c>
      <c r="E52" s="94"/>
      <c r="F52" s="95">
        <v>7920.8</v>
      </c>
      <c r="G52" s="96"/>
      <c r="H52" s="91" t="s">
        <v>340</v>
      </c>
      <c r="I52" s="92"/>
      <c r="J52" s="32"/>
    </row>
    <row r="53" spans="1:10">
      <c r="A53" s="3"/>
      <c r="B53" s="32">
        <v>16</v>
      </c>
      <c r="C53" s="32">
        <v>56</v>
      </c>
      <c r="D53" s="93" t="s">
        <v>337</v>
      </c>
      <c r="E53" s="94"/>
      <c r="F53" s="95">
        <v>5116.32</v>
      </c>
      <c r="G53" s="96"/>
      <c r="H53" s="91" t="s">
        <v>338</v>
      </c>
      <c r="I53" s="92"/>
      <c r="J53" s="32"/>
    </row>
    <row r="54" spans="1:10">
      <c r="A54" s="3"/>
      <c r="B54" s="32">
        <v>17</v>
      </c>
      <c r="C54" s="32">
        <v>58</v>
      </c>
      <c r="D54" s="93" t="s">
        <v>352</v>
      </c>
      <c r="E54" s="94"/>
      <c r="F54" s="95">
        <v>15124.44</v>
      </c>
      <c r="G54" s="96"/>
      <c r="H54" s="91" t="s">
        <v>340</v>
      </c>
      <c r="I54" s="92"/>
      <c r="J54" s="32"/>
    </row>
    <row r="55" spans="1:10">
      <c r="A55" s="3"/>
      <c r="B55" s="32">
        <v>18</v>
      </c>
      <c r="C55" s="32">
        <v>59</v>
      </c>
      <c r="D55" s="93" t="s">
        <v>342</v>
      </c>
      <c r="E55" s="94"/>
      <c r="F55" s="95">
        <v>32694.79</v>
      </c>
      <c r="G55" s="96"/>
      <c r="H55" s="91" t="s">
        <v>340</v>
      </c>
      <c r="I55" s="92"/>
      <c r="J55" s="32"/>
    </row>
    <row r="56" spans="1:10">
      <c r="A56" s="3"/>
      <c r="B56" s="32">
        <v>19</v>
      </c>
      <c r="C56" s="32">
        <v>66</v>
      </c>
      <c r="D56" s="93" t="s">
        <v>342</v>
      </c>
      <c r="E56" s="94"/>
      <c r="F56" s="95">
        <v>35728.550000000003</v>
      </c>
      <c r="G56" s="96"/>
      <c r="H56" s="91" t="s">
        <v>340</v>
      </c>
      <c r="I56" s="92"/>
      <c r="J56" s="32"/>
    </row>
    <row r="57" spans="1:10">
      <c r="A57" s="3"/>
      <c r="B57" s="32">
        <v>20</v>
      </c>
      <c r="C57" s="32">
        <v>67</v>
      </c>
      <c r="D57" s="93" t="s">
        <v>353</v>
      </c>
      <c r="E57" s="94"/>
      <c r="F57" s="95">
        <v>21571.83</v>
      </c>
      <c r="G57" s="96"/>
      <c r="H57" s="91" t="s">
        <v>340</v>
      </c>
      <c r="I57" s="92"/>
      <c r="J57" s="32"/>
    </row>
    <row r="58" spans="1:10">
      <c r="A58" s="3"/>
      <c r="B58" s="32">
        <v>21</v>
      </c>
      <c r="C58" s="32">
        <v>68</v>
      </c>
      <c r="D58" s="93" t="s">
        <v>354</v>
      </c>
      <c r="E58" s="94"/>
      <c r="F58" s="95">
        <v>15855.74</v>
      </c>
      <c r="G58" s="96"/>
      <c r="H58" s="91" t="s">
        <v>340</v>
      </c>
      <c r="I58" s="92"/>
      <c r="J58" s="32"/>
    </row>
    <row r="59" spans="1:10">
      <c r="A59" s="3"/>
      <c r="B59" s="32">
        <v>22</v>
      </c>
      <c r="C59" s="32">
        <v>71</v>
      </c>
      <c r="D59" s="93" t="s">
        <v>355</v>
      </c>
      <c r="E59" s="94"/>
      <c r="F59" s="95">
        <v>23032.75</v>
      </c>
      <c r="G59" s="96"/>
      <c r="H59" s="91" t="s">
        <v>340</v>
      </c>
      <c r="I59" s="92"/>
      <c r="J59" s="32"/>
    </row>
    <row r="60" spans="1:10">
      <c r="A60" s="3"/>
      <c r="B60" s="32"/>
      <c r="C60" s="32"/>
      <c r="D60" s="93"/>
      <c r="E60" s="94"/>
      <c r="F60" s="93"/>
      <c r="G60" s="94"/>
      <c r="H60" s="91"/>
      <c r="I60" s="92"/>
      <c r="J60" s="32"/>
    </row>
    <row r="61" spans="1:10" ht="16.5" customHeight="1">
      <c r="A61" s="3"/>
      <c r="B61" s="176" t="s">
        <v>40</v>
      </c>
      <c r="C61" s="176"/>
      <c r="D61" s="176"/>
      <c r="E61" s="176"/>
      <c r="F61" s="177">
        <f>SUM(F38:F60)</f>
        <v>454095.38999999996</v>
      </c>
      <c r="G61" s="178"/>
      <c r="H61" s="108"/>
      <c r="I61" s="108"/>
      <c r="J61" s="8"/>
    </row>
    <row r="62" spans="1:10">
      <c r="A62" s="3"/>
      <c r="B62" s="176"/>
      <c r="C62" s="176"/>
      <c r="D62" s="176"/>
      <c r="E62" s="176"/>
      <c r="F62" s="108"/>
      <c r="G62" s="108"/>
      <c r="H62" s="108"/>
      <c r="I62" s="108"/>
      <c r="J62" s="8"/>
    </row>
    <row r="63" spans="1:10" ht="24.75" customHeight="1">
      <c r="A63" s="33" t="s">
        <v>41</v>
      </c>
      <c r="B63" s="187" t="s">
        <v>244</v>
      </c>
      <c r="C63" s="187"/>
      <c r="D63" s="187"/>
      <c r="E63" s="187"/>
      <c r="F63" s="187"/>
      <c r="G63" s="187"/>
      <c r="H63" s="187"/>
      <c r="I63" s="187"/>
      <c r="J63" s="187"/>
    </row>
    <row r="64" spans="1:10" ht="30.75" customHeight="1">
      <c r="A64" s="34" t="s">
        <v>42</v>
      </c>
      <c r="B64" s="160" t="s">
        <v>356</v>
      </c>
      <c r="C64" s="160"/>
      <c r="D64" s="160"/>
      <c r="E64" s="160"/>
      <c r="F64" s="160"/>
      <c r="G64" s="160"/>
      <c r="H64" s="160"/>
      <c r="I64" s="160"/>
      <c r="J64" s="160"/>
    </row>
    <row r="66" spans="1:11" ht="39" customHeight="1">
      <c r="A66" s="12" t="s">
        <v>36</v>
      </c>
      <c r="B66" s="161" t="s">
        <v>43</v>
      </c>
      <c r="C66" s="161"/>
      <c r="D66" s="162" t="s">
        <v>44</v>
      </c>
      <c r="E66" s="162"/>
      <c r="F66" s="162"/>
      <c r="G66" s="162"/>
      <c r="H66" s="12" t="s">
        <v>45</v>
      </c>
      <c r="I66" s="43" t="s">
        <v>245</v>
      </c>
      <c r="J66" s="44"/>
      <c r="K66" s="3"/>
    </row>
    <row r="67" spans="1:11" ht="53.25" customHeight="1">
      <c r="A67" s="127" t="s">
        <v>46</v>
      </c>
      <c r="B67" s="145"/>
      <c r="C67" s="145"/>
      <c r="D67" s="145"/>
      <c r="E67" s="145"/>
      <c r="F67" s="145"/>
      <c r="G67" s="145"/>
      <c r="H67" s="146"/>
      <c r="I67" s="46"/>
      <c r="J67" s="45"/>
      <c r="K67" s="3"/>
    </row>
    <row r="68" spans="1:11" ht="51.75" customHeight="1">
      <c r="A68" s="125" t="s">
        <v>1</v>
      </c>
      <c r="B68" s="112" t="s">
        <v>47</v>
      </c>
      <c r="C68" s="112"/>
      <c r="D68" s="130" t="s">
        <v>48</v>
      </c>
      <c r="E68" s="97"/>
      <c r="F68" s="97"/>
      <c r="G68" s="97"/>
      <c r="H68" s="11" t="s">
        <v>51</v>
      </c>
      <c r="I68" s="12" t="s">
        <v>246</v>
      </c>
      <c r="J68" s="113"/>
      <c r="K68" s="3"/>
    </row>
    <row r="69" spans="1:11" ht="54.75" customHeight="1">
      <c r="A69" s="125"/>
      <c r="B69" s="112"/>
      <c r="C69" s="112"/>
      <c r="D69" s="130" t="s">
        <v>49</v>
      </c>
      <c r="E69" s="130"/>
      <c r="F69" s="130"/>
      <c r="G69" s="130"/>
      <c r="H69" s="16" t="s">
        <v>52</v>
      </c>
      <c r="I69" s="12" t="s">
        <v>246</v>
      </c>
      <c r="J69" s="113"/>
      <c r="K69" s="3"/>
    </row>
    <row r="70" spans="1:11" ht="102" customHeight="1">
      <c r="A70" s="125"/>
      <c r="B70" s="112"/>
      <c r="C70" s="112"/>
      <c r="D70" s="130" t="s">
        <v>366</v>
      </c>
      <c r="E70" s="130"/>
      <c r="F70" s="130"/>
      <c r="G70" s="130"/>
      <c r="H70" s="16" t="s">
        <v>53</v>
      </c>
      <c r="I70" s="12" t="s">
        <v>246</v>
      </c>
      <c r="J70" s="113"/>
      <c r="K70" s="3"/>
    </row>
    <row r="71" spans="1:11" ht="66" customHeight="1">
      <c r="A71" s="125"/>
      <c r="B71" s="112"/>
      <c r="C71" s="112"/>
      <c r="D71" s="109" t="s">
        <v>50</v>
      </c>
      <c r="E71" s="110"/>
      <c r="F71" s="110"/>
      <c r="G71" s="111"/>
      <c r="H71" s="11" t="s">
        <v>51</v>
      </c>
      <c r="I71" s="12" t="s">
        <v>246</v>
      </c>
      <c r="J71" s="113"/>
      <c r="K71" s="3"/>
    </row>
    <row r="72" spans="1:11" ht="54.75" customHeight="1">
      <c r="A72" s="154" t="s">
        <v>6</v>
      </c>
      <c r="B72" s="139" t="s">
        <v>279</v>
      </c>
      <c r="C72" s="148"/>
      <c r="D72" s="109" t="s">
        <v>276</v>
      </c>
      <c r="E72" s="110"/>
      <c r="F72" s="110"/>
      <c r="G72" s="111"/>
      <c r="H72" s="14" t="s">
        <v>261</v>
      </c>
      <c r="I72" s="12" t="s">
        <v>246</v>
      </c>
      <c r="J72" s="60"/>
      <c r="K72" s="3"/>
    </row>
    <row r="73" spans="1:11" ht="105.75" customHeight="1">
      <c r="A73" s="155"/>
      <c r="B73" s="149"/>
      <c r="C73" s="150"/>
      <c r="D73" s="109" t="s">
        <v>277</v>
      </c>
      <c r="E73" s="110"/>
      <c r="F73" s="110"/>
      <c r="G73" s="111"/>
      <c r="H73" s="14" t="s">
        <v>57</v>
      </c>
      <c r="I73" s="12" t="s">
        <v>246</v>
      </c>
      <c r="J73" s="60"/>
      <c r="K73" s="3"/>
    </row>
    <row r="74" spans="1:11" ht="66" customHeight="1">
      <c r="A74" s="156"/>
      <c r="B74" s="151"/>
      <c r="C74" s="152"/>
      <c r="D74" s="109" t="s">
        <v>278</v>
      </c>
      <c r="E74" s="110"/>
      <c r="F74" s="110"/>
      <c r="G74" s="111"/>
      <c r="H74" s="14" t="s">
        <v>280</v>
      </c>
      <c r="I74" s="12" t="s">
        <v>246</v>
      </c>
      <c r="J74" s="60"/>
      <c r="K74" s="3"/>
    </row>
    <row r="75" spans="1:11" ht="111" customHeight="1">
      <c r="A75" s="134" t="s">
        <v>54</v>
      </c>
      <c r="B75" s="147" t="s">
        <v>55</v>
      </c>
      <c r="C75" s="148"/>
      <c r="D75" s="98" t="s">
        <v>56</v>
      </c>
      <c r="E75" s="99"/>
      <c r="F75" s="99"/>
      <c r="G75" s="100"/>
      <c r="H75" s="16" t="s">
        <v>57</v>
      </c>
      <c r="I75" s="12" t="s">
        <v>246</v>
      </c>
      <c r="J75" s="113"/>
      <c r="K75" s="3"/>
    </row>
    <row r="76" spans="1:11" ht="107.25" customHeight="1">
      <c r="A76" s="153"/>
      <c r="B76" s="149"/>
      <c r="C76" s="150"/>
      <c r="D76" s="109" t="s">
        <v>58</v>
      </c>
      <c r="E76" s="110"/>
      <c r="F76" s="110"/>
      <c r="G76" s="111"/>
      <c r="H76" s="18" t="s">
        <v>57</v>
      </c>
      <c r="I76" s="12" t="s">
        <v>246</v>
      </c>
      <c r="J76" s="113"/>
      <c r="K76" s="3"/>
    </row>
    <row r="77" spans="1:11" ht="75.75" customHeight="1">
      <c r="A77" s="135"/>
      <c r="B77" s="151"/>
      <c r="C77" s="152"/>
      <c r="D77" s="98" t="s">
        <v>59</v>
      </c>
      <c r="E77" s="99"/>
      <c r="F77" s="99"/>
      <c r="G77" s="100"/>
      <c r="H77" s="16" t="s">
        <v>53</v>
      </c>
      <c r="I77" s="12" t="s">
        <v>246</v>
      </c>
      <c r="J77" s="113"/>
      <c r="K77" s="3"/>
    </row>
    <row r="78" spans="1:11" ht="63" customHeight="1">
      <c r="A78" s="112" t="s">
        <v>60</v>
      </c>
      <c r="B78" s="139" t="s">
        <v>61</v>
      </c>
      <c r="C78" s="140"/>
      <c r="D78" s="130" t="s">
        <v>62</v>
      </c>
      <c r="E78" s="130"/>
      <c r="F78" s="130"/>
      <c r="G78" s="130"/>
      <c r="H78" s="12" t="s">
        <v>57</v>
      </c>
      <c r="I78" s="12" t="s">
        <v>246</v>
      </c>
      <c r="J78" s="113"/>
      <c r="K78" s="3"/>
    </row>
    <row r="79" spans="1:11" ht="105" customHeight="1">
      <c r="A79" s="112"/>
      <c r="B79" s="141"/>
      <c r="C79" s="142"/>
      <c r="D79" s="109" t="s">
        <v>281</v>
      </c>
      <c r="E79" s="110"/>
      <c r="F79" s="110"/>
      <c r="G79" s="111"/>
      <c r="H79" s="12" t="s">
        <v>57</v>
      </c>
      <c r="I79" s="12" t="s">
        <v>246</v>
      </c>
      <c r="J79" s="113"/>
      <c r="K79" s="3"/>
    </row>
    <row r="80" spans="1:11" ht="143.25" customHeight="1">
      <c r="A80" s="112"/>
      <c r="B80" s="141"/>
      <c r="C80" s="142"/>
      <c r="D80" s="109" t="s">
        <v>282</v>
      </c>
      <c r="E80" s="110"/>
      <c r="F80" s="110"/>
      <c r="G80" s="111"/>
      <c r="H80" s="12" t="s">
        <v>57</v>
      </c>
      <c r="I80" s="12" t="s">
        <v>246</v>
      </c>
      <c r="J80" s="113"/>
      <c r="K80" s="3"/>
    </row>
    <row r="81" spans="1:11" ht="55.5" customHeight="1">
      <c r="A81" s="112"/>
      <c r="B81" s="141"/>
      <c r="C81" s="142"/>
      <c r="D81" s="109" t="s">
        <v>283</v>
      </c>
      <c r="E81" s="110"/>
      <c r="F81" s="110"/>
      <c r="G81" s="111"/>
      <c r="H81" s="12" t="s">
        <v>57</v>
      </c>
      <c r="I81" s="12" t="s">
        <v>246</v>
      </c>
      <c r="J81" s="113"/>
      <c r="K81" s="3"/>
    </row>
    <row r="82" spans="1:11" ht="48.75" customHeight="1">
      <c r="A82" s="112"/>
      <c r="B82" s="143"/>
      <c r="C82" s="144"/>
      <c r="D82" s="130" t="s">
        <v>63</v>
      </c>
      <c r="E82" s="130"/>
      <c r="F82" s="130"/>
      <c r="G82" s="130"/>
      <c r="H82" s="61" t="s">
        <v>53</v>
      </c>
      <c r="I82" s="12" t="s">
        <v>246</v>
      </c>
      <c r="J82" s="113"/>
      <c r="K82" s="3"/>
    </row>
    <row r="83" spans="1:11" ht="51.75" customHeight="1">
      <c r="A83" s="136" t="s">
        <v>64</v>
      </c>
      <c r="B83" s="139" t="s">
        <v>67</v>
      </c>
      <c r="C83" s="140"/>
      <c r="D83" s="130" t="s">
        <v>68</v>
      </c>
      <c r="E83" s="130"/>
      <c r="F83" s="130"/>
      <c r="G83" s="130"/>
      <c r="H83" s="20" t="s">
        <v>57</v>
      </c>
      <c r="I83" s="12" t="s">
        <v>246</v>
      </c>
      <c r="J83" s="131"/>
      <c r="K83" s="3"/>
    </row>
    <row r="84" spans="1:11" ht="79.5" customHeight="1">
      <c r="A84" s="137"/>
      <c r="B84" s="141"/>
      <c r="C84" s="142"/>
      <c r="D84" s="109" t="s">
        <v>284</v>
      </c>
      <c r="E84" s="110"/>
      <c r="F84" s="110"/>
      <c r="G84" s="111"/>
      <c r="H84" s="61" t="s">
        <v>96</v>
      </c>
      <c r="I84" s="12" t="s">
        <v>246</v>
      </c>
      <c r="J84" s="131"/>
      <c r="K84" s="3"/>
    </row>
    <row r="85" spans="1:11" ht="68.25" customHeight="1">
      <c r="A85" s="137"/>
      <c r="B85" s="141"/>
      <c r="C85" s="142"/>
      <c r="D85" s="109" t="s">
        <v>285</v>
      </c>
      <c r="E85" s="110"/>
      <c r="F85" s="110"/>
      <c r="G85" s="111"/>
      <c r="H85" s="59" t="s">
        <v>286</v>
      </c>
      <c r="I85" s="12" t="s">
        <v>246</v>
      </c>
      <c r="J85" s="131"/>
      <c r="K85" s="3"/>
    </row>
    <row r="86" spans="1:11" ht="65.25" customHeight="1">
      <c r="A86" s="138"/>
      <c r="B86" s="143"/>
      <c r="C86" s="144"/>
      <c r="D86" s="130" t="s">
        <v>69</v>
      </c>
      <c r="E86" s="130"/>
      <c r="F86" s="130"/>
      <c r="G86" s="130"/>
      <c r="H86" s="20" t="s">
        <v>53</v>
      </c>
      <c r="I86" s="12" t="s">
        <v>246</v>
      </c>
      <c r="J86" s="131"/>
      <c r="K86" s="3"/>
    </row>
    <row r="87" spans="1:11" ht="65.25" customHeight="1">
      <c r="A87" s="112" t="s">
        <v>66</v>
      </c>
      <c r="B87" s="112" t="s">
        <v>71</v>
      </c>
      <c r="C87" s="112"/>
      <c r="D87" s="109" t="s">
        <v>287</v>
      </c>
      <c r="E87" s="110"/>
      <c r="F87" s="110"/>
      <c r="G87" s="111"/>
      <c r="H87" s="20" t="s">
        <v>57</v>
      </c>
      <c r="I87" s="12" t="s">
        <v>246</v>
      </c>
      <c r="J87" s="47"/>
      <c r="K87" s="3"/>
    </row>
    <row r="88" spans="1:11" ht="66.75" customHeight="1">
      <c r="A88" s="112"/>
      <c r="B88" s="112"/>
      <c r="C88" s="112"/>
      <c r="D88" s="109" t="s">
        <v>288</v>
      </c>
      <c r="E88" s="110"/>
      <c r="F88" s="110"/>
      <c r="G88" s="111"/>
      <c r="H88" s="20" t="s">
        <v>57</v>
      </c>
      <c r="I88" s="12" t="s">
        <v>246</v>
      </c>
      <c r="J88" s="47"/>
      <c r="K88" s="3"/>
    </row>
    <row r="89" spans="1:11" ht="56.25" customHeight="1">
      <c r="A89" s="112"/>
      <c r="B89" s="112"/>
      <c r="C89" s="112"/>
      <c r="D89" s="109" t="s">
        <v>360</v>
      </c>
      <c r="E89" s="110"/>
      <c r="F89" s="110"/>
      <c r="G89" s="111"/>
      <c r="H89" s="20" t="s">
        <v>57</v>
      </c>
      <c r="I89" s="12" t="s">
        <v>246</v>
      </c>
      <c r="J89" s="47"/>
      <c r="K89" s="3"/>
    </row>
    <row r="90" spans="1:11" ht="64.5" customHeight="1">
      <c r="A90" s="112"/>
      <c r="B90" s="112"/>
      <c r="C90" s="112"/>
      <c r="D90" s="130" t="s">
        <v>73</v>
      </c>
      <c r="E90" s="130"/>
      <c r="F90" s="130"/>
      <c r="G90" s="130"/>
      <c r="H90" s="21" t="s">
        <v>74</v>
      </c>
      <c r="I90" s="12" t="s">
        <v>246</v>
      </c>
      <c r="J90" s="47"/>
      <c r="K90" s="3"/>
    </row>
    <row r="91" spans="1:11" ht="62.25" customHeight="1">
      <c r="A91" s="112"/>
      <c r="B91" s="112"/>
      <c r="C91" s="112"/>
      <c r="D91" s="130" t="s">
        <v>72</v>
      </c>
      <c r="E91" s="130"/>
      <c r="F91" s="130"/>
      <c r="G91" s="130"/>
      <c r="H91" s="20" t="s">
        <v>53</v>
      </c>
      <c r="I91" s="12" t="s">
        <v>246</v>
      </c>
      <c r="J91" s="47"/>
      <c r="K91" s="3"/>
    </row>
    <row r="92" spans="1:11" ht="106.5" customHeight="1">
      <c r="A92" s="134" t="s">
        <v>70</v>
      </c>
      <c r="B92" s="107" t="s">
        <v>76</v>
      </c>
      <c r="C92" s="112"/>
      <c r="D92" s="109" t="s">
        <v>289</v>
      </c>
      <c r="E92" s="110"/>
      <c r="F92" s="110"/>
      <c r="G92" s="111"/>
      <c r="H92" s="12" t="s">
        <v>57</v>
      </c>
      <c r="I92" s="12" t="s">
        <v>246</v>
      </c>
      <c r="J92" s="113"/>
      <c r="K92" s="3"/>
    </row>
    <row r="93" spans="1:11" ht="65.25" customHeight="1">
      <c r="A93" s="135"/>
      <c r="B93" s="112"/>
      <c r="C93" s="112"/>
      <c r="D93" s="130" t="s">
        <v>77</v>
      </c>
      <c r="E93" s="130"/>
      <c r="F93" s="130"/>
      <c r="G93" s="130"/>
      <c r="H93" s="12" t="s">
        <v>53</v>
      </c>
      <c r="I93" s="12" t="s">
        <v>246</v>
      </c>
      <c r="J93" s="113"/>
      <c r="K93" s="3"/>
    </row>
    <row r="94" spans="1:11" ht="102" customHeight="1">
      <c r="A94" s="16" t="s">
        <v>75</v>
      </c>
      <c r="B94" s="107" t="s">
        <v>79</v>
      </c>
      <c r="C94" s="112"/>
      <c r="D94" s="106" t="s">
        <v>361</v>
      </c>
      <c r="E94" s="132"/>
      <c r="F94" s="132"/>
      <c r="G94" s="132"/>
      <c r="H94" s="14" t="s">
        <v>255</v>
      </c>
      <c r="I94" s="12" t="s">
        <v>246</v>
      </c>
      <c r="J94" s="47"/>
      <c r="K94" s="3"/>
    </row>
    <row r="95" spans="1:11" ht="26.25" customHeight="1">
      <c r="A95" s="108" t="s">
        <v>78</v>
      </c>
      <c r="B95" s="133" t="s">
        <v>81</v>
      </c>
      <c r="C95" s="108"/>
      <c r="D95" s="98" t="s">
        <v>82</v>
      </c>
      <c r="E95" s="99"/>
      <c r="F95" s="99"/>
      <c r="G95" s="100"/>
      <c r="H95" s="8" t="s">
        <v>57</v>
      </c>
      <c r="I95" s="12" t="s">
        <v>246</v>
      </c>
      <c r="J95" s="113"/>
      <c r="K95" s="3"/>
    </row>
    <row r="96" spans="1:11" ht="67.5" customHeight="1">
      <c r="A96" s="108"/>
      <c r="B96" s="108"/>
      <c r="C96" s="108"/>
      <c r="D96" s="98" t="s">
        <v>65</v>
      </c>
      <c r="E96" s="99"/>
      <c r="F96" s="99"/>
      <c r="G96" s="100"/>
      <c r="H96" s="12" t="s">
        <v>53</v>
      </c>
      <c r="I96" s="12" t="s">
        <v>246</v>
      </c>
      <c r="J96" s="113"/>
      <c r="K96" s="3"/>
    </row>
    <row r="97" spans="1:11" ht="105.75" customHeight="1">
      <c r="A97" s="112" t="s">
        <v>80</v>
      </c>
      <c r="B97" s="107" t="s">
        <v>84</v>
      </c>
      <c r="C97" s="112"/>
      <c r="D97" s="98" t="s">
        <v>85</v>
      </c>
      <c r="E97" s="99"/>
      <c r="F97" s="99"/>
      <c r="G97" s="100"/>
      <c r="H97" s="12" t="s">
        <v>57</v>
      </c>
      <c r="I97" s="12" t="s">
        <v>246</v>
      </c>
      <c r="J97" s="113"/>
      <c r="K97" s="3"/>
    </row>
    <row r="98" spans="1:11" ht="92.25" customHeight="1">
      <c r="A98" s="112"/>
      <c r="B98" s="112"/>
      <c r="C98" s="112"/>
      <c r="D98" s="98" t="s">
        <v>86</v>
      </c>
      <c r="E98" s="99"/>
      <c r="F98" s="99"/>
      <c r="G98" s="100"/>
      <c r="H98" s="12" t="s">
        <v>53</v>
      </c>
      <c r="I98" s="12" t="s">
        <v>246</v>
      </c>
      <c r="J98" s="113"/>
      <c r="K98" s="3"/>
    </row>
    <row r="99" spans="1:11" ht="27.75" customHeight="1">
      <c r="A99" s="112" t="s">
        <v>83</v>
      </c>
      <c r="B99" s="107" t="s">
        <v>87</v>
      </c>
      <c r="C99" s="107"/>
      <c r="D99" s="130" t="s">
        <v>88</v>
      </c>
      <c r="E99" s="130"/>
      <c r="F99" s="130"/>
      <c r="G99" s="130"/>
      <c r="H99" s="12" t="s">
        <v>57</v>
      </c>
      <c r="I99" s="12" t="s">
        <v>246</v>
      </c>
      <c r="J99" s="113"/>
      <c r="K99" s="3"/>
    </row>
    <row r="100" spans="1:11" ht="132" customHeight="1">
      <c r="A100" s="112"/>
      <c r="B100" s="107"/>
      <c r="C100" s="107"/>
      <c r="D100" s="109" t="s">
        <v>362</v>
      </c>
      <c r="E100" s="110"/>
      <c r="F100" s="110"/>
      <c r="G100" s="111"/>
      <c r="H100" s="12" t="s">
        <v>57</v>
      </c>
      <c r="I100" s="12" t="s">
        <v>246</v>
      </c>
      <c r="J100" s="113"/>
      <c r="K100" s="3"/>
    </row>
    <row r="101" spans="1:11" ht="42.75" customHeight="1">
      <c r="A101" s="112"/>
      <c r="B101" s="107"/>
      <c r="C101" s="107"/>
      <c r="D101" s="109" t="s">
        <v>363</v>
      </c>
      <c r="E101" s="110"/>
      <c r="F101" s="110"/>
      <c r="G101" s="111"/>
      <c r="H101" s="12" t="s">
        <v>57</v>
      </c>
      <c r="I101" s="12" t="s">
        <v>246</v>
      </c>
      <c r="J101" s="113"/>
      <c r="K101" s="3"/>
    </row>
    <row r="102" spans="1:11" ht="30" customHeight="1">
      <c r="A102" s="112"/>
      <c r="B102" s="107"/>
      <c r="C102" s="107"/>
      <c r="D102" s="109" t="s">
        <v>364</v>
      </c>
      <c r="E102" s="110"/>
      <c r="F102" s="110"/>
      <c r="G102" s="111"/>
      <c r="H102" s="12" t="s">
        <v>57</v>
      </c>
      <c r="I102" s="12"/>
      <c r="J102" s="113"/>
      <c r="K102" s="3"/>
    </row>
    <row r="103" spans="1:11" ht="78.75" customHeight="1">
      <c r="A103" s="112"/>
      <c r="B103" s="107"/>
      <c r="C103" s="107"/>
      <c r="D103" s="109" t="s">
        <v>290</v>
      </c>
      <c r="E103" s="110"/>
      <c r="F103" s="110"/>
      <c r="G103" s="111"/>
      <c r="H103" s="14" t="s">
        <v>291</v>
      </c>
      <c r="I103" s="12" t="s">
        <v>246</v>
      </c>
      <c r="J103" s="113"/>
      <c r="K103" s="3"/>
    </row>
    <row r="104" spans="1:11" ht="47.25" customHeight="1">
      <c r="A104" s="112"/>
      <c r="B104" s="107"/>
      <c r="C104" s="107"/>
      <c r="D104" s="130" t="s">
        <v>90</v>
      </c>
      <c r="E104" s="130"/>
      <c r="F104" s="130"/>
      <c r="G104" s="130"/>
      <c r="H104" s="14" t="s">
        <v>91</v>
      </c>
      <c r="I104" s="12" t="s">
        <v>246</v>
      </c>
      <c r="J104" s="113"/>
      <c r="K104" s="3"/>
    </row>
    <row r="105" spans="1:11" ht="78.75" customHeight="1">
      <c r="A105" s="112"/>
      <c r="B105" s="107"/>
      <c r="C105" s="107"/>
      <c r="D105" s="130" t="s">
        <v>89</v>
      </c>
      <c r="E105" s="130"/>
      <c r="F105" s="130"/>
      <c r="G105" s="130"/>
      <c r="H105" s="12" t="s">
        <v>53</v>
      </c>
      <c r="I105" s="12" t="s">
        <v>246</v>
      </c>
      <c r="J105" s="113"/>
      <c r="K105" s="3"/>
    </row>
    <row r="106" spans="1:11" ht="41.25" customHeight="1">
      <c r="A106" s="127" t="s">
        <v>92</v>
      </c>
      <c r="B106" s="128"/>
      <c r="C106" s="128"/>
      <c r="D106" s="128"/>
      <c r="E106" s="128"/>
      <c r="F106" s="128"/>
      <c r="G106" s="128"/>
      <c r="H106" s="129"/>
      <c r="I106" s="52"/>
      <c r="J106" s="48"/>
      <c r="K106" s="3"/>
    </row>
    <row r="107" spans="1:11" ht="51.75" customHeight="1">
      <c r="A107" s="198" t="s">
        <v>93</v>
      </c>
      <c r="B107" s="139" t="s">
        <v>94</v>
      </c>
      <c r="C107" s="140"/>
      <c r="D107" s="106" t="s">
        <v>95</v>
      </c>
      <c r="E107" s="106"/>
      <c r="F107" s="106"/>
      <c r="G107" s="106"/>
      <c r="H107" s="12" t="s">
        <v>142</v>
      </c>
      <c r="I107" s="12" t="s">
        <v>246</v>
      </c>
      <c r="J107" s="55"/>
      <c r="K107" s="3"/>
    </row>
    <row r="108" spans="1:11" ht="78" customHeight="1">
      <c r="A108" s="199"/>
      <c r="B108" s="141"/>
      <c r="C108" s="142"/>
      <c r="D108" s="109" t="s">
        <v>256</v>
      </c>
      <c r="E108" s="201"/>
      <c r="F108" s="201"/>
      <c r="G108" s="202"/>
      <c r="H108" s="12" t="s">
        <v>53</v>
      </c>
      <c r="I108" s="12" t="s">
        <v>246</v>
      </c>
      <c r="J108" s="58"/>
      <c r="K108" s="3"/>
    </row>
    <row r="109" spans="1:11" ht="66.75" customHeight="1">
      <c r="A109" s="200"/>
      <c r="B109" s="143"/>
      <c r="C109" s="144"/>
      <c r="D109" s="109" t="s">
        <v>65</v>
      </c>
      <c r="E109" s="110"/>
      <c r="F109" s="110"/>
      <c r="G109" s="111"/>
      <c r="H109" s="12" t="s">
        <v>53</v>
      </c>
      <c r="I109" s="12" t="s">
        <v>246</v>
      </c>
      <c r="J109" s="58"/>
      <c r="K109" s="3"/>
    </row>
    <row r="110" spans="1:11" ht="65.25" customHeight="1">
      <c r="A110" s="198" t="s">
        <v>257</v>
      </c>
      <c r="B110" s="139" t="s">
        <v>258</v>
      </c>
      <c r="C110" s="140"/>
      <c r="D110" s="109" t="s">
        <v>259</v>
      </c>
      <c r="E110" s="110"/>
      <c r="F110" s="110"/>
      <c r="G110" s="111"/>
      <c r="H110" s="14" t="s">
        <v>261</v>
      </c>
      <c r="I110" s="12" t="s">
        <v>246</v>
      </c>
      <c r="J110" s="58"/>
      <c r="K110" s="3"/>
    </row>
    <row r="111" spans="1:11" ht="57" customHeight="1">
      <c r="A111" s="199"/>
      <c r="B111" s="141"/>
      <c r="C111" s="142"/>
      <c r="D111" s="109" t="s">
        <v>260</v>
      </c>
      <c r="E111" s="110"/>
      <c r="F111" s="110"/>
      <c r="G111" s="111"/>
      <c r="H111" s="14" t="s">
        <v>262</v>
      </c>
      <c r="I111" s="12" t="s">
        <v>246</v>
      </c>
      <c r="J111" s="58"/>
      <c r="K111" s="3"/>
    </row>
    <row r="112" spans="1:11" ht="154.5" customHeight="1">
      <c r="A112" s="107" t="s">
        <v>97</v>
      </c>
      <c r="B112" s="107" t="s">
        <v>263</v>
      </c>
      <c r="C112" s="107"/>
      <c r="D112" s="106" t="s">
        <v>98</v>
      </c>
      <c r="E112" s="106"/>
      <c r="F112" s="106"/>
      <c r="G112" s="106"/>
      <c r="H112" s="12" t="s">
        <v>104</v>
      </c>
      <c r="I112" s="12" t="s">
        <v>246</v>
      </c>
      <c r="J112" s="113"/>
      <c r="K112" s="3"/>
    </row>
    <row r="113" spans="1:11" ht="89.25" customHeight="1">
      <c r="A113" s="107"/>
      <c r="B113" s="107"/>
      <c r="C113" s="107"/>
      <c r="D113" s="106" t="s">
        <v>99</v>
      </c>
      <c r="E113" s="106"/>
      <c r="F113" s="106"/>
      <c r="G113" s="106"/>
      <c r="H113" s="12" t="s">
        <v>105</v>
      </c>
      <c r="I113" s="12" t="s">
        <v>246</v>
      </c>
      <c r="J113" s="113"/>
      <c r="K113" s="3"/>
    </row>
    <row r="114" spans="1:11" ht="50.25" customHeight="1">
      <c r="A114" s="107"/>
      <c r="B114" s="107"/>
      <c r="C114" s="107"/>
      <c r="D114" s="106" t="s">
        <v>100</v>
      </c>
      <c r="E114" s="106"/>
      <c r="F114" s="106"/>
      <c r="G114" s="106"/>
      <c r="H114" s="22" t="s">
        <v>105</v>
      </c>
      <c r="I114" s="12" t="s">
        <v>246</v>
      </c>
      <c r="J114" s="113"/>
      <c r="K114" s="3"/>
    </row>
    <row r="115" spans="1:11" ht="78.75" customHeight="1">
      <c r="A115" s="107"/>
      <c r="B115" s="107"/>
      <c r="C115" s="107"/>
      <c r="D115" s="106" t="s">
        <v>101</v>
      </c>
      <c r="E115" s="106"/>
      <c r="F115" s="106"/>
      <c r="G115" s="106"/>
      <c r="H115" s="12" t="s">
        <v>53</v>
      </c>
      <c r="I115" s="12" t="s">
        <v>246</v>
      </c>
      <c r="J115" s="113"/>
      <c r="K115" s="3"/>
    </row>
    <row r="116" spans="1:11" ht="52.5" customHeight="1">
      <c r="A116" s="107"/>
      <c r="B116" s="107"/>
      <c r="C116" s="107"/>
      <c r="D116" s="106" t="s">
        <v>102</v>
      </c>
      <c r="E116" s="106"/>
      <c r="F116" s="106"/>
      <c r="G116" s="106"/>
      <c r="H116" s="12" t="s">
        <v>105</v>
      </c>
      <c r="I116" s="12" t="s">
        <v>246</v>
      </c>
      <c r="J116" s="113"/>
      <c r="K116" s="3"/>
    </row>
    <row r="117" spans="1:11" ht="42.75" customHeight="1">
      <c r="A117" s="107"/>
      <c r="B117" s="107"/>
      <c r="C117" s="107"/>
      <c r="D117" s="106" t="s">
        <v>103</v>
      </c>
      <c r="E117" s="106"/>
      <c r="F117" s="106"/>
      <c r="G117" s="106"/>
      <c r="H117" s="12" t="s">
        <v>105</v>
      </c>
      <c r="I117" s="12" t="s">
        <v>246</v>
      </c>
      <c r="J117" s="113"/>
      <c r="K117" s="3"/>
    </row>
    <row r="118" spans="1:11" ht="52.5" customHeight="1">
      <c r="A118" s="112" t="s">
        <v>106</v>
      </c>
      <c r="B118" s="107" t="s">
        <v>107</v>
      </c>
      <c r="C118" s="112"/>
      <c r="D118" s="109" t="s">
        <v>108</v>
      </c>
      <c r="E118" s="110"/>
      <c r="F118" s="110"/>
      <c r="G118" s="111"/>
      <c r="H118" s="11" t="s">
        <v>111</v>
      </c>
      <c r="I118" s="12" t="s">
        <v>246</v>
      </c>
      <c r="J118" s="113"/>
      <c r="K118" s="3"/>
    </row>
    <row r="119" spans="1:11" ht="26.25" customHeight="1">
      <c r="A119" s="112"/>
      <c r="B119" s="112"/>
      <c r="C119" s="112"/>
      <c r="D119" s="109" t="s">
        <v>109</v>
      </c>
      <c r="E119" s="110"/>
      <c r="F119" s="110"/>
      <c r="G119" s="111"/>
      <c r="H119" s="14" t="s">
        <v>110</v>
      </c>
      <c r="I119" s="12" t="s">
        <v>246</v>
      </c>
      <c r="J119" s="113"/>
      <c r="K119" s="3"/>
    </row>
    <row r="120" spans="1:11" ht="67.5" customHeight="1">
      <c r="A120" s="107" t="s">
        <v>112</v>
      </c>
      <c r="B120" s="107" t="s">
        <v>113</v>
      </c>
      <c r="C120" s="107"/>
      <c r="D120" s="106" t="s">
        <v>114</v>
      </c>
      <c r="E120" s="106"/>
      <c r="F120" s="106"/>
      <c r="G120" s="106"/>
      <c r="H120" s="12" t="s">
        <v>117</v>
      </c>
      <c r="I120" s="12" t="s">
        <v>246</v>
      </c>
      <c r="J120" s="113"/>
      <c r="K120" s="3"/>
    </row>
    <row r="121" spans="1:11" ht="88.5" customHeight="1">
      <c r="A121" s="107"/>
      <c r="B121" s="107"/>
      <c r="C121" s="107"/>
      <c r="D121" s="106" t="s">
        <v>115</v>
      </c>
      <c r="E121" s="106"/>
      <c r="F121" s="106"/>
      <c r="G121" s="106"/>
      <c r="H121" s="14" t="s">
        <v>118</v>
      </c>
      <c r="I121" s="12" t="s">
        <v>246</v>
      </c>
      <c r="J121" s="113"/>
      <c r="K121" s="3"/>
    </row>
    <row r="122" spans="1:11" ht="41.25" customHeight="1">
      <c r="A122" s="107"/>
      <c r="B122" s="107"/>
      <c r="C122" s="107"/>
      <c r="D122" s="106" t="s">
        <v>116</v>
      </c>
      <c r="E122" s="106"/>
      <c r="F122" s="106"/>
      <c r="G122" s="106"/>
      <c r="H122" s="12" t="s">
        <v>57</v>
      </c>
      <c r="I122" s="12" t="s">
        <v>246</v>
      </c>
      <c r="J122" s="113"/>
      <c r="K122" s="3"/>
    </row>
    <row r="123" spans="1:11">
      <c r="A123" s="126" t="s">
        <v>119</v>
      </c>
      <c r="B123" s="126"/>
      <c r="C123" s="126"/>
      <c r="D123" s="126"/>
      <c r="E123" s="126"/>
      <c r="F123" s="126"/>
      <c r="G123" s="126"/>
      <c r="H123" s="126"/>
      <c r="I123" s="52"/>
      <c r="J123" s="49"/>
      <c r="K123" s="3"/>
    </row>
    <row r="124" spans="1:11" ht="63.75">
      <c r="A124" s="107" t="s">
        <v>26</v>
      </c>
      <c r="B124" s="107" t="s">
        <v>120</v>
      </c>
      <c r="C124" s="107"/>
      <c r="D124" s="106" t="s">
        <v>121</v>
      </c>
      <c r="E124" s="106"/>
      <c r="F124" s="106"/>
      <c r="G124" s="106"/>
      <c r="H124" s="21" t="s">
        <v>122</v>
      </c>
      <c r="I124" s="14" t="s">
        <v>247</v>
      </c>
      <c r="J124" s="113"/>
      <c r="K124" s="3"/>
    </row>
    <row r="125" spans="1:11" ht="39.75" customHeight="1">
      <c r="A125" s="107"/>
      <c r="B125" s="107"/>
      <c r="C125" s="107"/>
      <c r="D125" s="106" t="s">
        <v>123</v>
      </c>
      <c r="E125" s="106"/>
      <c r="F125" s="106"/>
      <c r="G125" s="106"/>
      <c r="H125" s="21" t="s">
        <v>124</v>
      </c>
      <c r="I125" s="14" t="s">
        <v>247</v>
      </c>
      <c r="J125" s="113"/>
      <c r="K125" s="3"/>
    </row>
    <row r="126" spans="1:11" ht="55.5" customHeight="1">
      <c r="A126" s="107"/>
      <c r="B126" s="107"/>
      <c r="C126" s="107"/>
      <c r="D126" s="106" t="s">
        <v>125</v>
      </c>
      <c r="E126" s="106"/>
      <c r="F126" s="106"/>
      <c r="G126" s="106"/>
      <c r="H126" s="21" t="s">
        <v>57</v>
      </c>
      <c r="I126" s="14" t="s">
        <v>247</v>
      </c>
      <c r="J126" s="113"/>
      <c r="K126" s="3"/>
    </row>
    <row r="127" spans="1:11" ht="43.5" customHeight="1">
      <c r="A127" s="107"/>
      <c r="B127" s="107"/>
      <c r="C127" s="107"/>
      <c r="D127" s="106" t="s">
        <v>126</v>
      </c>
      <c r="E127" s="106"/>
      <c r="F127" s="106"/>
      <c r="G127" s="106"/>
      <c r="H127" s="21" t="s">
        <v>53</v>
      </c>
      <c r="I127" s="14" t="s">
        <v>247</v>
      </c>
      <c r="J127" s="113"/>
      <c r="K127" s="3"/>
    </row>
    <row r="128" spans="1:11" ht="51" customHeight="1">
      <c r="A128" s="107" t="s">
        <v>32</v>
      </c>
      <c r="B128" s="107" t="s">
        <v>127</v>
      </c>
      <c r="C128" s="107"/>
      <c r="D128" s="106" t="s">
        <v>128</v>
      </c>
      <c r="E128" s="106"/>
      <c r="F128" s="106"/>
      <c r="G128" s="106"/>
      <c r="H128" s="14" t="s">
        <v>133</v>
      </c>
      <c r="I128" s="14" t="s">
        <v>247</v>
      </c>
      <c r="J128" s="113"/>
      <c r="K128" s="3"/>
    </row>
    <row r="129" spans="1:11" ht="29.25" customHeight="1">
      <c r="A129" s="107"/>
      <c r="B129" s="107"/>
      <c r="C129" s="107"/>
      <c r="D129" s="106" t="s">
        <v>129</v>
      </c>
      <c r="E129" s="106"/>
      <c r="F129" s="106"/>
      <c r="G129" s="106"/>
      <c r="H129" s="14" t="s">
        <v>53</v>
      </c>
      <c r="I129" s="14" t="s">
        <v>247</v>
      </c>
      <c r="J129" s="113"/>
      <c r="K129" s="3"/>
    </row>
    <row r="130" spans="1:11">
      <c r="A130" s="107"/>
      <c r="B130" s="107"/>
      <c r="C130" s="107"/>
      <c r="D130" s="106" t="s">
        <v>130</v>
      </c>
      <c r="E130" s="106"/>
      <c r="F130" s="106"/>
      <c r="G130" s="106"/>
      <c r="H130" s="14" t="s">
        <v>53</v>
      </c>
      <c r="I130" s="14" t="s">
        <v>247</v>
      </c>
      <c r="J130" s="113"/>
      <c r="K130" s="3"/>
    </row>
    <row r="131" spans="1:11" ht="27" customHeight="1">
      <c r="A131" s="107"/>
      <c r="B131" s="107"/>
      <c r="C131" s="107"/>
      <c r="D131" s="106" t="s">
        <v>131</v>
      </c>
      <c r="E131" s="106"/>
      <c r="F131" s="106"/>
      <c r="G131" s="106"/>
      <c r="H131" s="14" t="s">
        <v>53</v>
      </c>
      <c r="I131" s="14" t="s">
        <v>247</v>
      </c>
      <c r="J131" s="113"/>
      <c r="K131" s="3"/>
    </row>
    <row r="132" spans="1:11" ht="38.25">
      <c r="A132" s="107"/>
      <c r="B132" s="107"/>
      <c r="C132" s="107"/>
      <c r="D132" s="106" t="s">
        <v>132</v>
      </c>
      <c r="E132" s="106"/>
      <c r="F132" s="106"/>
      <c r="G132" s="106"/>
      <c r="H132" s="14" t="s">
        <v>134</v>
      </c>
      <c r="I132" s="14" t="s">
        <v>247</v>
      </c>
      <c r="J132" s="113"/>
      <c r="K132" s="3"/>
    </row>
    <row r="133" spans="1:11">
      <c r="A133" s="125" t="s">
        <v>33</v>
      </c>
      <c r="B133" s="107" t="s">
        <v>135</v>
      </c>
      <c r="C133" s="107"/>
      <c r="D133" s="106" t="s">
        <v>136</v>
      </c>
      <c r="E133" s="106"/>
      <c r="F133" s="106"/>
      <c r="G133" s="106"/>
      <c r="H133" s="8" t="s">
        <v>104</v>
      </c>
      <c r="I133" s="14" t="s">
        <v>247</v>
      </c>
      <c r="J133" s="113"/>
      <c r="K133" s="3"/>
    </row>
    <row r="134" spans="1:11" ht="26.25">
      <c r="A134" s="125"/>
      <c r="B134" s="107"/>
      <c r="C134" s="107"/>
      <c r="D134" s="106" t="s">
        <v>140</v>
      </c>
      <c r="E134" s="106"/>
      <c r="F134" s="106"/>
      <c r="G134" s="106"/>
      <c r="H134" s="11" t="s">
        <v>141</v>
      </c>
      <c r="I134" s="14" t="s">
        <v>247</v>
      </c>
      <c r="J134" s="113"/>
      <c r="K134" s="3"/>
    </row>
    <row r="135" spans="1:11">
      <c r="A135" s="125"/>
      <c r="B135" s="107"/>
      <c r="C135" s="107"/>
      <c r="D135" s="106" t="s">
        <v>137</v>
      </c>
      <c r="E135" s="106"/>
      <c r="F135" s="106"/>
      <c r="G135" s="106"/>
      <c r="H135" s="8" t="s">
        <v>142</v>
      </c>
      <c r="I135" s="14" t="s">
        <v>247</v>
      </c>
      <c r="J135" s="113"/>
      <c r="K135" s="3"/>
    </row>
    <row r="136" spans="1:11">
      <c r="A136" s="125"/>
      <c r="B136" s="107"/>
      <c r="C136" s="107"/>
      <c r="D136" s="106" t="s">
        <v>138</v>
      </c>
      <c r="E136" s="106"/>
      <c r="F136" s="106"/>
      <c r="G136" s="106"/>
      <c r="H136" s="8" t="s">
        <v>143</v>
      </c>
      <c r="I136" s="14" t="s">
        <v>247</v>
      </c>
      <c r="J136" s="113"/>
      <c r="K136" s="3"/>
    </row>
    <row r="137" spans="1:11" ht="40.5" customHeight="1">
      <c r="A137" s="125"/>
      <c r="B137" s="107"/>
      <c r="C137" s="107"/>
      <c r="D137" s="106" t="s">
        <v>139</v>
      </c>
      <c r="E137" s="106"/>
      <c r="F137" s="106"/>
      <c r="G137" s="106"/>
      <c r="H137" s="11" t="s">
        <v>124</v>
      </c>
      <c r="I137" s="14" t="s">
        <v>247</v>
      </c>
      <c r="J137" s="113"/>
      <c r="K137" s="3"/>
    </row>
    <row r="138" spans="1:11" ht="55.5" customHeight="1">
      <c r="A138" s="23" t="s">
        <v>41</v>
      </c>
      <c r="B138" s="124" t="s">
        <v>144</v>
      </c>
      <c r="C138" s="124"/>
      <c r="D138" s="106" t="s">
        <v>145</v>
      </c>
      <c r="E138" s="106"/>
      <c r="F138" s="106"/>
      <c r="G138" s="106"/>
      <c r="H138" s="12" t="s">
        <v>57</v>
      </c>
      <c r="I138" s="14" t="s">
        <v>247</v>
      </c>
      <c r="J138" s="47"/>
      <c r="K138" s="3"/>
    </row>
    <row r="139" spans="1:11" ht="51.75">
      <c r="A139" s="23" t="s">
        <v>146</v>
      </c>
      <c r="B139" s="124" t="s">
        <v>149</v>
      </c>
      <c r="C139" s="124"/>
      <c r="D139" s="106" t="s">
        <v>150</v>
      </c>
      <c r="E139" s="106"/>
      <c r="F139" s="106"/>
      <c r="G139" s="106"/>
      <c r="H139" s="11" t="s">
        <v>151</v>
      </c>
      <c r="I139" s="14" t="s">
        <v>247</v>
      </c>
      <c r="J139" s="50"/>
      <c r="K139" s="3"/>
    </row>
    <row r="140" spans="1:11">
      <c r="A140" s="117" t="s">
        <v>147</v>
      </c>
      <c r="B140" s="118" t="s">
        <v>152</v>
      </c>
      <c r="C140" s="119"/>
      <c r="D140" s="108"/>
      <c r="E140" s="108"/>
      <c r="F140" s="108"/>
      <c r="G140" s="108"/>
      <c r="H140" s="8"/>
      <c r="I140" s="53"/>
      <c r="J140" s="47"/>
      <c r="K140" s="3"/>
    </row>
    <row r="141" spans="1:11" ht="36.75" customHeight="1">
      <c r="A141" s="117"/>
      <c r="B141" s="120"/>
      <c r="C141" s="121"/>
      <c r="D141" s="98" t="s">
        <v>153</v>
      </c>
      <c r="E141" s="99"/>
      <c r="F141" s="99"/>
      <c r="G141" s="100"/>
      <c r="H141" s="12" t="s">
        <v>155</v>
      </c>
      <c r="I141" s="54" t="s">
        <v>246</v>
      </c>
      <c r="J141" s="47"/>
      <c r="K141" s="3"/>
    </row>
    <row r="142" spans="1:11" ht="51.75" customHeight="1">
      <c r="A142" s="117"/>
      <c r="B142" s="122"/>
      <c r="C142" s="123"/>
      <c r="D142" s="98" t="s">
        <v>154</v>
      </c>
      <c r="E142" s="99"/>
      <c r="F142" s="99"/>
      <c r="G142" s="100"/>
      <c r="H142" s="12" t="s">
        <v>155</v>
      </c>
      <c r="I142" s="54" t="s">
        <v>246</v>
      </c>
      <c r="J142" s="51"/>
      <c r="K142" s="3"/>
    </row>
    <row r="143" spans="1:11">
      <c r="A143" s="23" t="s">
        <v>148</v>
      </c>
      <c r="B143" s="114" t="s">
        <v>156</v>
      </c>
      <c r="C143" s="115"/>
      <c r="D143" s="115"/>
      <c r="E143" s="115"/>
      <c r="F143" s="115"/>
      <c r="G143" s="115"/>
      <c r="H143" s="116"/>
      <c r="I143" s="54" t="s">
        <v>246</v>
      </c>
      <c r="J143" s="47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 t="s">
        <v>157</v>
      </c>
      <c r="B145" s="3" t="s">
        <v>158</v>
      </c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112" t="s">
        <v>36</v>
      </c>
      <c r="C146" s="107" t="s">
        <v>180</v>
      </c>
      <c r="D146" s="107"/>
      <c r="E146" s="107"/>
      <c r="F146" s="107"/>
      <c r="G146" s="107"/>
      <c r="H146" s="107"/>
      <c r="I146" s="108" t="s">
        <v>181</v>
      </c>
      <c r="J146" s="108"/>
      <c r="K146" s="3"/>
    </row>
    <row r="147" spans="1:11" ht="26.25">
      <c r="A147" s="3"/>
      <c r="B147" s="112"/>
      <c r="C147" s="107"/>
      <c r="D147" s="107"/>
      <c r="E147" s="107"/>
      <c r="F147" s="107"/>
      <c r="G147" s="107"/>
      <c r="H147" s="107"/>
      <c r="I147" s="65" t="s">
        <v>357</v>
      </c>
      <c r="J147" s="64" t="s">
        <v>182</v>
      </c>
      <c r="K147" s="3"/>
    </row>
    <row r="148" spans="1:11">
      <c r="A148" s="3"/>
      <c r="B148" s="10">
        <v>1</v>
      </c>
      <c r="C148" s="97" t="s">
        <v>183</v>
      </c>
      <c r="D148" s="97"/>
      <c r="E148" s="97"/>
      <c r="F148" s="97"/>
      <c r="G148" s="97"/>
      <c r="H148" s="97"/>
      <c r="I148" s="39">
        <v>9.82</v>
      </c>
      <c r="J148" s="35">
        <f>I148*I19*12</f>
        <v>160674.84</v>
      </c>
      <c r="K148" s="3"/>
    </row>
    <row r="149" spans="1:11">
      <c r="A149" s="3"/>
      <c r="B149" s="10">
        <v>2</v>
      </c>
      <c r="C149" s="97" t="s">
        <v>184</v>
      </c>
      <c r="D149" s="97"/>
      <c r="E149" s="97"/>
      <c r="F149" s="97"/>
      <c r="G149" s="97"/>
      <c r="H149" s="97"/>
      <c r="I149" s="39">
        <v>1.42</v>
      </c>
      <c r="J149" s="35">
        <f>I149*I19*12</f>
        <v>23234.039999999997</v>
      </c>
      <c r="K149" s="3"/>
    </row>
    <row r="150" spans="1:11" ht="28.5" customHeight="1">
      <c r="A150" s="3"/>
      <c r="B150" s="10">
        <v>3</v>
      </c>
      <c r="C150" s="109" t="s">
        <v>269</v>
      </c>
      <c r="D150" s="110"/>
      <c r="E150" s="110"/>
      <c r="F150" s="110"/>
      <c r="G150" s="110"/>
      <c r="H150" s="111"/>
      <c r="I150" s="62">
        <v>7.4</v>
      </c>
      <c r="J150" s="63">
        <f>I150*I19*12</f>
        <v>121078.79999999999</v>
      </c>
      <c r="K150" s="3"/>
    </row>
    <row r="151" spans="1:11" ht="27.75" customHeight="1">
      <c r="A151" s="3"/>
      <c r="B151" s="42">
        <v>4</v>
      </c>
      <c r="C151" s="98" t="s">
        <v>270</v>
      </c>
      <c r="D151" s="99"/>
      <c r="E151" s="99"/>
      <c r="F151" s="99"/>
      <c r="G151" s="99"/>
      <c r="H151" s="100"/>
      <c r="I151" s="62">
        <v>8.24</v>
      </c>
      <c r="J151" s="63">
        <f>I151*I19*12</f>
        <v>134822.88</v>
      </c>
      <c r="K151" s="3"/>
    </row>
    <row r="152" spans="1:11">
      <c r="A152" s="3"/>
      <c r="B152" s="42">
        <v>5</v>
      </c>
      <c r="C152" s="97" t="s">
        <v>185</v>
      </c>
      <c r="D152" s="97"/>
      <c r="E152" s="97"/>
      <c r="F152" s="97"/>
      <c r="G152" s="97"/>
      <c r="H152" s="97"/>
      <c r="I152" s="39">
        <v>0</v>
      </c>
      <c r="J152" s="35">
        <f>I152*I19*12</f>
        <v>0</v>
      </c>
      <c r="K152" s="3"/>
    </row>
    <row r="153" spans="1:11">
      <c r="A153" s="3"/>
      <c r="B153" s="42">
        <v>6</v>
      </c>
      <c r="C153" s="97" t="s">
        <v>186</v>
      </c>
      <c r="D153" s="97"/>
      <c r="E153" s="97"/>
      <c r="F153" s="97"/>
      <c r="G153" s="97"/>
      <c r="H153" s="97"/>
      <c r="I153" s="39">
        <v>3.61</v>
      </c>
      <c r="J153" s="35">
        <f>I153*I19*12</f>
        <v>59066.819999999992</v>
      </c>
      <c r="K153" s="3"/>
    </row>
    <row r="154" spans="1:11">
      <c r="A154" s="3"/>
      <c r="B154" s="42">
        <v>7</v>
      </c>
      <c r="C154" s="97" t="s">
        <v>240</v>
      </c>
      <c r="D154" s="97"/>
      <c r="E154" s="97"/>
      <c r="F154" s="97"/>
      <c r="G154" s="97"/>
      <c r="H154" s="97"/>
      <c r="I154" s="39">
        <v>1.56</v>
      </c>
      <c r="J154" s="35">
        <f>I154*I19*12</f>
        <v>25524.720000000001</v>
      </c>
      <c r="K154" s="3"/>
    </row>
    <row r="155" spans="1:11" ht="28.5" customHeight="1">
      <c r="A155" s="3"/>
      <c r="B155" s="42">
        <v>8</v>
      </c>
      <c r="C155" s="98" t="s">
        <v>358</v>
      </c>
      <c r="D155" s="99"/>
      <c r="E155" s="99"/>
      <c r="F155" s="99"/>
      <c r="G155" s="99"/>
      <c r="H155" s="100"/>
      <c r="I155" s="101">
        <v>10117</v>
      </c>
      <c r="J155" s="102"/>
      <c r="K155" s="3"/>
    </row>
    <row r="156" spans="1:11">
      <c r="A156" s="3"/>
      <c r="B156" s="42">
        <v>9</v>
      </c>
      <c r="C156" s="97" t="s">
        <v>187</v>
      </c>
      <c r="D156" s="97"/>
      <c r="E156" s="97"/>
      <c r="F156" s="97"/>
      <c r="G156" s="97"/>
      <c r="H156" s="97"/>
      <c r="I156" s="39">
        <v>0.25</v>
      </c>
      <c r="J156" s="35">
        <f>I156*I19*12</f>
        <v>4090.5</v>
      </c>
      <c r="K156" s="3"/>
    </row>
    <row r="157" spans="1:11">
      <c r="A157" s="3"/>
      <c r="B157" s="42">
        <v>10</v>
      </c>
      <c r="C157" s="97" t="s">
        <v>248</v>
      </c>
      <c r="D157" s="97"/>
      <c r="E157" s="97"/>
      <c r="F157" s="97"/>
      <c r="G157" s="97"/>
      <c r="H157" s="97"/>
      <c r="I157" s="104">
        <f>J156/26.415</f>
        <v>154.85519591141397</v>
      </c>
      <c r="J157" s="105"/>
      <c r="K157" s="3"/>
    </row>
    <row r="158" spans="1:11">
      <c r="A158" s="3"/>
      <c r="B158" s="42">
        <v>11</v>
      </c>
      <c r="C158" s="97" t="s">
        <v>239</v>
      </c>
      <c r="D158" s="97"/>
      <c r="E158" s="97"/>
      <c r="F158" s="97"/>
      <c r="G158" s="97"/>
      <c r="H158" s="97"/>
      <c r="I158" s="38">
        <v>0</v>
      </c>
      <c r="J158" s="10"/>
      <c r="K158" s="3"/>
    </row>
    <row r="159" spans="1:11">
      <c r="A159" s="3"/>
      <c r="B159" s="42">
        <v>12</v>
      </c>
      <c r="C159" s="97" t="s">
        <v>271</v>
      </c>
      <c r="D159" s="97"/>
      <c r="E159" s="97"/>
      <c r="F159" s="97"/>
      <c r="G159" s="97"/>
      <c r="H159" s="97"/>
      <c r="I159" s="93">
        <v>0</v>
      </c>
      <c r="J159" s="94"/>
      <c r="K159" s="3"/>
    </row>
    <row r="160" spans="1:11">
      <c r="A160" s="3"/>
      <c r="B160" s="42">
        <v>13</v>
      </c>
      <c r="C160" s="103" t="s">
        <v>188</v>
      </c>
      <c r="D160" s="97"/>
      <c r="E160" s="97"/>
      <c r="F160" s="97"/>
      <c r="G160" s="97"/>
      <c r="H160" s="97"/>
      <c r="I160" s="35">
        <f>I148+I149+I150+I151+I152+I153+I154+I156</f>
        <v>32.300000000000004</v>
      </c>
      <c r="J160" s="36">
        <f>J148+J149+J150+J151+J152+J153+J154+J156</f>
        <v>528492.6</v>
      </c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39" customHeight="1">
      <c r="A162" s="31" t="s">
        <v>146</v>
      </c>
      <c r="B162" s="179" t="s">
        <v>189</v>
      </c>
      <c r="C162" s="179"/>
      <c r="D162" s="179"/>
      <c r="E162" s="179"/>
      <c r="F162" s="179"/>
      <c r="G162" s="179"/>
      <c r="H162" s="179"/>
      <c r="I162" s="179"/>
      <c r="J162" s="179"/>
      <c r="K162" s="3"/>
    </row>
    <row r="163" spans="1:11">
      <c r="A163" s="3" t="s">
        <v>249</v>
      </c>
      <c r="B163" s="168" t="s">
        <v>191</v>
      </c>
      <c r="C163" s="168"/>
      <c r="D163" s="168"/>
      <c r="E163" s="168"/>
      <c r="F163" s="168"/>
      <c r="G163" s="168"/>
      <c r="H163" s="168"/>
      <c r="I163" s="168"/>
      <c r="J163" s="168"/>
      <c r="K163" s="3"/>
    </row>
    <row r="164" spans="1:11" ht="28.5" customHeight="1">
      <c r="A164" s="3"/>
      <c r="B164" s="16" t="s">
        <v>36</v>
      </c>
      <c r="C164" s="112" t="s">
        <v>192</v>
      </c>
      <c r="D164" s="112"/>
      <c r="E164" s="112"/>
      <c r="F164" s="107" t="s">
        <v>193</v>
      </c>
      <c r="G164" s="107"/>
      <c r="H164" s="16" t="s">
        <v>194</v>
      </c>
      <c r="I164" s="112" t="s">
        <v>195</v>
      </c>
      <c r="J164" s="112"/>
      <c r="K164" s="3"/>
    </row>
    <row r="165" spans="1:11">
      <c r="A165" s="3"/>
      <c r="B165" s="32"/>
      <c r="C165" s="192" t="s">
        <v>196</v>
      </c>
      <c r="D165" s="192"/>
      <c r="E165" s="192"/>
      <c r="F165" s="192"/>
      <c r="G165" s="192"/>
      <c r="H165" s="32"/>
      <c r="I165" s="192"/>
      <c r="J165" s="192"/>
      <c r="K165" s="3"/>
    </row>
    <row r="166" spans="1:11">
      <c r="A166" s="7" t="s">
        <v>147</v>
      </c>
      <c r="B166" s="179" t="s">
        <v>197</v>
      </c>
      <c r="C166" s="179"/>
      <c r="D166" s="179"/>
      <c r="E166" s="179"/>
      <c r="F166" s="179"/>
      <c r="G166" s="179"/>
      <c r="H166" s="179"/>
      <c r="I166" s="179"/>
      <c r="J166" s="179"/>
      <c r="K166" s="3"/>
    </row>
    <row r="167" spans="1:11" ht="31.5" customHeight="1">
      <c r="A167" s="189" t="s">
        <v>190</v>
      </c>
      <c r="B167" s="188" t="s">
        <v>253</v>
      </c>
      <c r="C167" s="188"/>
      <c r="D167" s="188"/>
      <c r="E167" s="188"/>
      <c r="F167" s="188"/>
      <c r="G167" s="188"/>
      <c r="H167" s="188"/>
      <c r="I167" s="188"/>
      <c r="J167" s="188"/>
      <c r="K167" s="3"/>
    </row>
    <row r="168" spans="1:11">
      <c r="A168" s="189"/>
      <c r="B168" s="188"/>
      <c r="C168" s="188"/>
      <c r="D168" s="188"/>
      <c r="E168" s="188"/>
      <c r="F168" s="188"/>
      <c r="G168" s="188"/>
      <c r="H168" s="188"/>
      <c r="I168" s="188"/>
      <c r="J168" s="188"/>
      <c r="K168" s="3"/>
    </row>
    <row r="169" spans="1:11">
      <c r="A169" s="189"/>
      <c r="B169" s="188"/>
      <c r="C169" s="188"/>
      <c r="D169" s="188"/>
      <c r="E169" s="188"/>
      <c r="F169" s="188"/>
      <c r="G169" s="188"/>
      <c r="H169" s="188"/>
      <c r="I169" s="188"/>
      <c r="J169" s="188"/>
      <c r="K169" s="3"/>
    </row>
    <row r="170" spans="1:11">
      <c r="A170" s="189"/>
      <c r="B170" s="188"/>
      <c r="C170" s="188"/>
      <c r="D170" s="188"/>
      <c r="E170" s="188"/>
      <c r="F170" s="188"/>
      <c r="G170" s="188"/>
      <c r="H170" s="188"/>
      <c r="I170" s="188"/>
      <c r="J170" s="188"/>
      <c r="K170" s="3"/>
    </row>
    <row r="171" spans="1:11">
      <c r="A171" s="3" t="s">
        <v>250</v>
      </c>
      <c r="B171" s="168" t="s">
        <v>198</v>
      </c>
      <c r="C171" s="168"/>
      <c r="D171" s="168"/>
      <c r="E171" s="168"/>
      <c r="F171" s="168"/>
      <c r="G171" s="168"/>
      <c r="H171" s="168"/>
      <c r="I171" s="168"/>
      <c r="J171" s="168"/>
      <c r="K171" s="3"/>
    </row>
    <row r="172" spans="1:11" ht="63.75" customHeight="1">
      <c r="A172" s="16" t="s">
        <v>36</v>
      </c>
      <c r="B172" s="112" t="s">
        <v>199</v>
      </c>
      <c r="C172" s="112"/>
      <c r="D172" s="19" t="s">
        <v>200</v>
      </c>
      <c r="E172" s="107" t="s">
        <v>201</v>
      </c>
      <c r="F172" s="107"/>
      <c r="G172" s="17" t="s">
        <v>202</v>
      </c>
      <c r="H172" s="24" t="s">
        <v>241</v>
      </c>
      <c r="I172" s="17" t="s">
        <v>203</v>
      </c>
      <c r="J172" s="17" t="s">
        <v>204</v>
      </c>
      <c r="K172" s="3"/>
    </row>
    <row r="173" spans="1:11" ht="63" customHeight="1">
      <c r="A173" s="12">
        <v>1</v>
      </c>
      <c r="B173" s="190" t="s">
        <v>205</v>
      </c>
      <c r="C173" s="191"/>
      <c r="D173" s="14" t="s">
        <v>206</v>
      </c>
      <c r="E173" s="109" t="s">
        <v>207</v>
      </c>
      <c r="F173" s="111"/>
      <c r="G173" s="14" t="s">
        <v>208</v>
      </c>
      <c r="H173" s="41">
        <f>I173/69.085</f>
        <v>0</v>
      </c>
      <c r="I173" s="40">
        <v>0</v>
      </c>
      <c r="J173" s="40">
        <v>0</v>
      </c>
      <c r="K173" s="3"/>
    </row>
    <row r="174" spans="1:11">
      <c r="A174" s="8"/>
      <c r="B174" s="157" t="s">
        <v>294</v>
      </c>
      <c r="C174" s="158"/>
      <c r="D174" s="158"/>
      <c r="E174" s="158"/>
      <c r="F174" s="158"/>
      <c r="G174" s="158"/>
      <c r="H174" s="159"/>
      <c r="I174" s="8"/>
      <c r="J174" s="8">
        <f>I173-J173</f>
        <v>0</v>
      </c>
      <c r="K174" s="3"/>
    </row>
    <row r="175" spans="1:11" ht="32.25" customHeight="1">
      <c r="A175" s="7" t="s">
        <v>148</v>
      </c>
      <c r="B175" s="179" t="s">
        <v>210</v>
      </c>
      <c r="C175" s="179"/>
      <c r="D175" s="179"/>
      <c r="E175" s="179"/>
      <c r="F175" s="179"/>
      <c r="G175" s="179"/>
      <c r="H175" s="179"/>
      <c r="I175" s="179"/>
      <c r="J175" s="179"/>
      <c r="K175" s="3"/>
    </row>
    <row r="176" spans="1:11" ht="51">
      <c r="A176" s="13" t="s">
        <v>36</v>
      </c>
      <c r="B176" s="161" t="s">
        <v>211</v>
      </c>
      <c r="C176" s="161"/>
      <c r="D176" s="161" t="s">
        <v>212</v>
      </c>
      <c r="E176" s="161"/>
      <c r="F176" s="161" t="s">
        <v>272</v>
      </c>
      <c r="G176" s="161"/>
      <c r="H176" s="56" t="s">
        <v>273</v>
      </c>
      <c r="I176" s="56" t="s">
        <v>274</v>
      </c>
      <c r="J176" s="56" t="s">
        <v>275</v>
      </c>
      <c r="K176" s="3"/>
    </row>
    <row r="177" spans="1:11" ht="26.25" customHeight="1">
      <c r="A177" s="15">
        <v>1</v>
      </c>
      <c r="B177" s="106" t="s">
        <v>213</v>
      </c>
      <c r="C177" s="106"/>
      <c r="D177" s="161" t="s">
        <v>216</v>
      </c>
      <c r="E177" s="161"/>
      <c r="F177" s="195">
        <f>J156</f>
        <v>4090.5</v>
      </c>
      <c r="G177" s="195"/>
      <c r="H177" s="35">
        <f>F177</f>
        <v>4090.5</v>
      </c>
      <c r="I177" s="35">
        <f>H177</f>
        <v>4090.5</v>
      </c>
      <c r="J177" s="37">
        <f>I177*I31/100</f>
        <v>3229.552036416721</v>
      </c>
      <c r="K177" s="3"/>
    </row>
    <row r="178" spans="1:11" ht="15" customHeight="1">
      <c r="A178" s="15">
        <v>2</v>
      </c>
      <c r="B178" s="106" t="s">
        <v>214</v>
      </c>
      <c r="C178" s="106"/>
      <c r="D178" s="161" t="s">
        <v>217</v>
      </c>
      <c r="E178" s="161"/>
      <c r="F178" s="192">
        <v>36843.07</v>
      </c>
      <c r="G178" s="192"/>
      <c r="H178" s="57">
        <f>F178</f>
        <v>36843.07</v>
      </c>
      <c r="I178" s="35">
        <f>J154</f>
        <v>25524.720000000001</v>
      </c>
      <c r="J178" s="37">
        <f>I178*I31/100</f>
        <v>20152.404707240341</v>
      </c>
      <c r="K178" s="3"/>
    </row>
    <row r="179" spans="1:11" ht="26.25" customHeight="1">
      <c r="A179" s="15">
        <v>3</v>
      </c>
      <c r="B179" s="193" t="s">
        <v>215</v>
      </c>
      <c r="C179" s="193"/>
      <c r="D179" s="107" t="s">
        <v>218</v>
      </c>
      <c r="E179" s="107"/>
      <c r="F179" s="112" t="s">
        <v>22</v>
      </c>
      <c r="G179" s="112"/>
      <c r="H179" s="15" t="s">
        <v>22</v>
      </c>
      <c r="I179" s="16" t="s">
        <v>22</v>
      </c>
      <c r="J179" s="16" t="s">
        <v>22</v>
      </c>
      <c r="K179" s="3"/>
    </row>
    <row r="180" spans="1:11" ht="30" customHeight="1">
      <c r="A180" s="31" t="s">
        <v>209</v>
      </c>
      <c r="B180" s="179" t="s">
        <v>220</v>
      </c>
      <c r="C180" s="179"/>
      <c r="D180" s="179"/>
      <c r="E180" s="179"/>
      <c r="F180" s="179"/>
      <c r="G180" s="179"/>
      <c r="H180" s="179"/>
      <c r="I180" s="179"/>
      <c r="J180" s="179"/>
      <c r="K180" s="3"/>
    </row>
    <row r="181" spans="1:11" ht="39" customHeight="1">
      <c r="A181" s="31" t="s">
        <v>219</v>
      </c>
      <c r="B181" s="194" t="s">
        <v>222</v>
      </c>
      <c r="C181" s="194"/>
      <c r="D181" s="194"/>
      <c r="E181" s="194"/>
      <c r="F181" s="194"/>
      <c r="G181" s="194"/>
      <c r="H181" s="194"/>
      <c r="I181" s="194"/>
      <c r="J181" s="194"/>
      <c r="K181" s="3"/>
    </row>
    <row r="182" spans="1:11" ht="38.25" customHeight="1">
      <c r="A182" s="31" t="s">
        <v>221</v>
      </c>
      <c r="B182" s="194" t="s">
        <v>224</v>
      </c>
      <c r="C182" s="194"/>
      <c r="D182" s="194"/>
      <c r="E182" s="194"/>
      <c r="F182" s="194"/>
      <c r="G182" s="194"/>
      <c r="H182" s="194"/>
      <c r="I182" s="194"/>
      <c r="J182" s="194"/>
      <c r="K182" s="3"/>
    </row>
    <row r="183" spans="1:11">
      <c r="A183" s="3" t="s">
        <v>251</v>
      </c>
      <c r="B183" s="168" t="s">
        <v>225</v>
      </c>
      <c r="C183" s="168"/>
      <c r="D183" s="168"/>
      <c r="E183" s="168"/>
      <c r="F183" s="168"/>
      <c r="G183" s="168"/>
      <c r="H183" s="168"/>
      <c r="I183" s="168"/>
      <c r="J183" s="168"/>
      <c r="K183" s="3"/>
    </row>
    <row r="184" spans="1:11" ht="26.25" customHeight="1">
      <c r="A184" s="22" t="s">
        <v>252</v>
      </c>
      <c r="B184" s="188" t="s">
        <v>254</v>
      </c>
      <c r="C184" s="188"/>
      <c r="D184" s="188"/>
      <c r="E184" s="188"/>
      <c r="F184" s="188"/>
      <c r="G184" s="188"/>
      <c r="H184" s="188"/>
      <c r="I184" s="188"/>
      <c r="J184" s="188"/>
      <c r="K184" s="3"/>
    </row>
    <row r="185" spans="1:11" ht="29.25" customHeight="1">
      <c r="A185" s="31" t="s">
        <v>223</v>
      </c>
      <c r="B185" s="179" t="s">
        <v>227</v>
      </c>
      <c r="C185" s="179"/>
      <c r="D185" s="179"/>
      <c r="E185" s="179"/>
      <c r="F185" s="179"/>
      <c r="G185" s="179"/>
      <c r="H185" s="179"/>
      <c r="I185" s="179"/>
      <c r="J185" s="179"/>
      <c r="K185" s="3"/>
    </row>
    <row r="186" spans="1:11">
      <c r="A186" s="7" t="s">
        <v>226</v>
      </c>
      <c r="B186" s="194" t="s">
        <v>228</v>
      </c>
      <c r="C186" s="194"/>
      <c r="D186" s="194"/>
      <c r="E186" s="194"/>
      <c r="F186" s="194"/>
      <c r="G186" s="194"/>
      <c r="H186" s="194"/>
      <c r="I186" s="194"/>
      <c r="J186" s="194"/>
      <c r="K186" s="3"/>
    </row>
    <row r="187" spans="1:11" ht="29.25" customHeight="1">
      <c r="A187" s="3"/>
      <c r="B187" s="161" t="s">
        <v>213</v>
      </c>
      <c r="C187" s="161"/>
      <c r="D187" s="161" t="s">
        <v>229</v>
      </c>
      <c r="E187" s="161"/>
      <c r="F187" s="161" t="s">
        <v>230</v>
      </c>
      <c r="G187" s="161"/>
      <c r="H187" s="3"/>
      <c r="I187" s="3"/>
      <c r="J187" s="3"/>
      <c r="K187" s="3"/>
    </row>
    <row r="188" spans="1:11">
      <c r="A188" s="3"/>
      <c r="B188" s="197" t="s">
        <v>231</v>
      </c>
      <c r="C188" s="197"/>
      <c r="D188" s="197" t="s">
        <v>359</v>
      </c>
      <c r="E188" s="197"/>
      <c r="F188" s="197" t="s">
        <v>231</v>
      </c>
      <c r="G188" s="197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196" t="s">
        <v>367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</sheetData>
  <mergeCells count="329">
    <mergeCell ref="A110:A111"/>
    <mergeCell ref="B110:C111"/>
    <mergeCell ref="A107:A109"/>
    <mergeCell ref="B107:C109"/>
    <mergeCell ref="D108:G108"/>
    <mergeCell ref="D109:G109"/>
    <mergeCell ref="D110:G110"/>
    <mergeCell ref="D111:G111"/>
    <mergeCell ref="A1:J1"/>
    <mergeCell ref="A2:J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9:H19"/>
    <mergeCell ref="D41:E41"/>
    <mergeCell ref="F41:G41"/>
    <mergeCell ref="A190:J190"/>
    <mergeCell ref="B182:J182"/>
    <mergeCell ref="B183:J183"/>
    <mergeCell ref="B184:J184"/>
    <mergeCell ref="B185:J185"/>
    <mergeCell ref="B186:J186"/>
    <mergeCell ref="B187:C187"/>
    <mergeCell ref="D187:E187"/>
    <mergeCell ref="F187:G187"/>
    <mergeCell ref="B188:C188"/>
    <mergeCell ref="D188:E188"/>
    <mergeCell ref="F188:G188"/>
    <mergeCell ref="B178:C178"/>
    <mergeCell ref="D178:E178"/>
    <mergeCell ref="F178:G178"/>
    <mergeCell ref="B179:C179"/>
    <mergeCell ref="D179:E179"/>
    <mergeCell ref="F179:G179"/>
    <mergeCell ref="B180:J180"/>
    <mergeCell ref="B181:J181"/>
    <mergeCell ref="B174:H174"/>
    <mergeCell ref="B175:J175"/>
    <mergeCell ref="B176:C176"/>
    <mergeCell ref="D176:E176"/>
    <mergeCell ref="F176:G176"/>
    <mergeCell ref="B177:C177"/>
    <mergeCell ref="D177:E177"/>
    <mergeCell ref="F177:G177"/>
    <mergeCell ref="B166:J166"/>
    <mergeCell ref="B167:J170"/>
    <mergeCell ref="A167:A170"/>
    <mergeCell ref="B171:J171"/>
    <mergeCell ref="B172:C172"/>
    <mergeCell ref="E172:F172"/>
    <mergeCell ref="B173:C173"/>
    <mergeCell ref="E173:F173"/>
    <mergeCell ref="C164:E164"/>
    <mergeCell ref="F164:G164"/>
    <mergeCell ref="I164:J164"/>
    <mergeCell ref="C165:E165"/>
    <mergeCell ref="F165:G165"/>
    <mergeCell ref="I165:J165"/>
    <mergeCell ref="B162:J162"/>
    <mergeCell ref="B163:J16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63:J63"/>
    <mergeCell ref="H41:I41"/>
    <mergeCell ref="D42:E42"/>
    <mergeCell ref="F42:G42"/>
    <mergeCell ref="H42:I42"/>
    <mergeCell ref="F62:G62"/>
    <mergeCell ref="H62:I62"/>
    <mergeCell ref="B61:E62"/>
    <mergeCell ref="D60:E60"/>
    <mergeCell ref="F60:G60"/>
    <mergeCell ref="H60:I60"/>
    <mergeCell ref="F61:G61"/>
    <mergeCell ref="H61:I61"/>
    <mergeCell ref="H45:I45"/>
    <mergeCell ref="F46:G46"/>
    <mergeCell ref="D46:E46"/>
    <mergeCell ref="H46:I46"/>
    <mergeCell ref="D47:E47"/>
    <mergeCell ref="F47:G47"/>
    <mergeCell ref="H47:I47"/>
    <mergeCell ref="H48:I48"/>
    <mergeCell ref="H49:I49"/>
    <mergeCell ref="H50:I50"/>
    <mergeCell ref="H51:I51"/>
    <mergeCell ref="F51:G51"/>
    <mergeCell ref="D39:E39"/>
    <mergeCell ref="F39:G39"/>
    <mergeCell ref="H39:I39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D40:E40"/>
    <mergeCell ref="F40:G40"/>
    <mergeCell ref="H40:I40"/>
    <mergeCell ref="J68:J71"/>
    <mergeCell ref="B68:C71"/>
    <mergeCell ref="A68:A71"/>
    <mergeCell ref="D68:G68"/>
    <mergeCell ref="D69:G69"/>
    <mergeCell ref="D71:G71"/>
    <mergeCell ref="D70:G70"/>
    <mergeCell ref="B64:J64"/>
    <mergeCell ref="B66:C66"/>
    <mergeCell ref="D66:G66"/>
    <mergeCell ref="F43:G43"/>
    <mergeCell ref="D43:E43"/>
    <mergeCell ref="H43:I43"/>
    <mergeCell ref="D44:E44"/>
    <mergeCell ref="F44:G44"/>
    <mergeCell ref="H44:I44"/>
    <mergeCell ref="D45:E45"/>
    <mergeCell ref="F45:G45"/>
    <mergeCell ref="D85:G85"/>
    <mergeCell ref="D86:G86"/>
    <mergeCell ref="J75:J77"/>
    <mergeCell ref="A67:H67"/>
    <mergeCell ref="A78:A82"/>
    <mergeCell ref="B78:C82"/>
    <mergeCell ref="D78:G78"/>
    <mergeCell ref="D79:G79"/>
    <mergeCell ref="D81:G81"/>
    <mergeCell ref="D82:G82"/>
    <mergeCell ref="J78:J82"/>
    <mergeCell ref="B75:C77"/>
    <mergeCell ref="A75:A77"/>
    <mergeCell ref="D75:G75"/>
    <mergeCell ref="D77:G77"/>
    <mergeCell ref="D76:G76"/>
    <mergeCell ref="A72:A74"/>
    <mergeCell ref="B72:C74"/>
    <mergeCell ref="D72:G72"/>
    <mergeCell ref="D73:G73"/>
    <mergeCell ref="D74:G74"/>
    <mergeCell ref="D80:G80"/>
    <mergeCell ref="J83:J86"/>
    <mergeCell ref="D84:G84"/>
    <mergeCell ref="J92:J93"/>
    <mergeCell ref="B94:C94"/>
    <mergeCell ref="D94:G94"/>
    <mergeCell ref="A95:A96"/>
    <mergeCell ref="B95:C96"/>
    <mergeCell ref="D95:G95"/>
    <mergeCell ref="D96:G96"/>
    <mergeCell ref="J95:J96"/>
    <mergeCell ref="A92:A93"/>
    <mergeCell ref="B92:C93"/>
    <mergeCell ref="D92:G92"/>
    <mergeCell ref="D93:G93"/>
    <mergeCell ref="A87:A91"/>
    <mergeCell ref="B87:C91"/>
    <mergeCell ref="D87:G87"/>
    <mergeCell ref="D88:G88"/>
    <mergeCell ref="D89:G89"/>
    <mergeCell ref="D90:G90"/>
    <mergeCell ref="D91:G91"/>
    <mergeCell ref="A83:A86"/>
    <mergeCell ref="B83:C86"/>
    <mergeCell ref="D83:G83"/>
    <mergeCell ref="A106:H106"/>
    <mergeCell ref="D107:G107"/>
    <mergeCell ref="J97:J98"/>
    <mergeCell ref="A99:A105"/>
    <mergeCell ref="B99:C105"/>
    <mergeCell ref="D99:G99"/>
    <mergeCell ref="D100:G100"/>
    <mergeCell ref="D101:G101"/>
    <mergeCell ref="D104:G104"/>
    <mergeCell ref="D105:G105"/>
    <mergeCell ref="J99:J105"/>
    <mergeCell ref="A97:A98"/>
    <mergeCell ref="B97:C98"/>
    <mergeCell ref="D97:G97"/>
    <mergeCell ref="D98:G98"/>
    <mergeCell ref="D103:G103"/>
    <mergeCell ref="D102:G102"/>
    <mergeCell ref="J112:J117"/>
    <mergeCell ref="A118:A119"/>
    <mergeCell ref="B118:C119"/>
    <mergeCell ref="D118:G118"/>
    <mergeCell ref="D119:G119"/>
    <mergeCell ref="J118:J119"/>
    <mergeCell ref="A112:A117"/>
    <mergeCell ref="B112:C117"/>
    <mergeCell ref="D112:G112"/>
    <mergeCell ref="D113:G113"/>
    <mergeCell ref="D114:G114"/>
    <mergeCell ref="D115:G115"/>
    <mergeCell ref="D116:G116"/>
    <mergeCell ref="D117:G117"/>
    <mergeCell ref="A123:H123"/>
    <mergeCell ref="A124:A127"/>
    <mergeCell ref="B124:C127"/>
    <mergeCell ref="D124:G124"/>
    <mergeCell ref="D125:G125"/>
    <mergeCell ref="D126:G126"/>
    <mergeCell ref="D127:G127"/>
    <mergeCell ref="J120:J122"/>
    <mergeCell ref="A120:A122"/>
    <mergeCell ref="B120:C122"/>
    <mergeCell ref="D120:G120"/>
    <mergeCell ref="D121:G121"/>
    <mergeCell ref="D122:G122"/>
    <mergeCell ref="J124:J127"/>
    <mergeCell ref="A128:A132"/>
    <mergeCell ref="B128:C132"/>
    <mergeCell ref="D128:G128"/>
    <mergeCell ref="D129:G129"/>
    <mergeCell ref="D130:G130"/>
    <mergeCell ref="D131:G131"/>
    <mergeCell ref="D132:G132"/>
    <mergeCell ref="J128:J132"/>
    <mergeCell ref="B143:H143"/>
    <mergeCell ref="D140:G140"/>
    <mergeCell ref="D141:G141"/>
    <mergeCell ref="A140:A142"/>
    <mergeCell ref="B140:C142"/>
    <mergeCell ref="D142:G142"/>
    <mergeCell ref="J133:J137"/>
    <mergeCell ref="B138:C138"/>
    <mergeCell ref="D138:G138"/>
    <mergeCell ref="B139:C139"/>
    <mergeCell ref="D139:G139"/>
    <mergeCell ref="D133:G133"/>
    <mergeCell ref="A133:A137"/>
    <mergeCell ref="D134:G134"/>
    <mergeCell ref="D135:G135"/>
    <mergeCell ref="D136:G136"/>
    <mergeCell ref="D137:G137"/>
    <mergeCell ref="B133:C137"/>
    <mergeCell ref="I146:J146"/>
    <mergeCell ref="C148:H148"/>
    <mergeCell ref="C149:H149"/>
    <mergeCell ref="C150:H150"/>
    <mergeCell ref="C151:H151"/>
    <mergeCell ref="C146:H147"/>
    <mergeCell ref="B146:B147"/>
    <mergeCell ref="C152:H152"/>
    <mergeCell ref="C155:H155"/>
    <mergeCell ref="I155:J155"/>
    <mergeCell ref="C160:H160"/>
    <mergeCell ref="C153:H153"/>
    <mergeCell ref="C154:H154"/>
    <mergeCell ref="C157:H157"/>
    <mergeCell ref="C158:H158"/>
    <mergeCell ref="C159:H159"/>
    <mergeCell ref="C156:H156"/>
    <mergeCell ref="I157:J157"/>
    <mergeCell ref="I159:J159"/>
    <mergeCell ref="F50:G50"/>
    <mergeCell ref="F49:G49"/>
    <mergeCell ref="F48:G48"/>
    <mergeCell ref="D48:E48"/>
    <mergeCell ref="D49:E49"/>
    <mergeCell ref="D50:E50"/>
    <mergeCell ref="D51:E51"/>
    <mergeCell ref="D58:E58"/>
    <mergeCell ref="D59:E59"/>
    <mergeCell ref="F58:G58"/>
    <mergeCell ref="F59:G59"/>
    <mergeCell ref="H58:I58"/>
    <mergeCell ref="H59:I59"/>
    <mergeCell ref="H52:I52"/>
    <mergeCell ref="H53:I53"/>
    <mergeCell ref="H54:I54"/>
    <mergeCell ref="H55:I55"/>
    <mergeCell ref="H56:I56"/>
    <mergeCell ref="D57:E57"/>
    <mergeCell ref="F57:G57"/>
    <mergeCell ref="H57:I57"/>
    <mergeCell ref="D52:E52"/>
    <mergeCell ref="D53:E53"/>
    <mergeCell ref="D54:E54"/>
    <mergeCell ref="D55:E55"/>
    <mergeCell ref="D56:E56"/>
    <mergeCell ref="F52:G52"/>
    <mergeCell ref="F53:G53"/>
    <mergeCell ref="F54:G54"/>
    <mergeCell ref="F55:G55"/>
    <mergeCell ref="F56:G56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216" t="s">
        <v>365</v>
      </c>
      <c r="B2" s="216"/>
      <c r="C2" s="216"/>
      <c r="D2" s="216"/>
      <c r="E2" s="216"/>
      <c r="F2" s="216"/>
      <c r="G2" s="216"/>
    </row>
    <row r="3" spans="1:8" ht="15.75" thickBot="1"/>
    <row r="4" spans="1:8" ht="15.75" thickBot="1">
      <c r="A4" s="207" t="s">
        <v>335</v>
      </c>
      <c r="B4" s="208"/>
      <c r="C4" s="209"/>
      <c r="D4" s="209"/>
      <c r="E4" s="209"/>
      <c r="F4" s="209"/>
      <c r="G4" s="209"/>
      <c r="H4" s="209"/>
    </row>
    <row r="5" spans="1:8" ht="15.75" thickBot="1">
      <c r="A5" s="27">
        <v>2019</v>
      </c>
      <c r="B5" s="217" t="s">
        <v>162</v>
      </c>
      <c r="C5" s="210" t="s">
        <v>159</v>
      </c>
      <c r="D5" s="211"/>
      <c r="E5" s="211"/>
      <c r="F5" s="211"/>
      <c r="G5" s="211"/>
      <c r="H5" s="212"/>
    </row>
    <row r="6" spans="1:8" ht="15.75" thickBot="1">
      <c r="A6" s="27"/>
      <c r="B6" s="218"/>
      <c r="C6" s="213" t="s">
        <v>160</v>
      </c>
      <c r="D6" s="214"/>
      <c r="E6" s="214"/>
      <c r="F6" s="214"/>
      <c r="G6" s="214"/>
      <c r="H6" s="215"/>
    </row>
    <row r="7" spans="1:8" ht="43.5" thickBot="1">
      <c r="A7" s="28" t="s">
        <v>161</v>
      </c>
      <c r="B7" s="219"/>
      <c r="C7" s="29" t="s">
        <v>163</v>
      </c>
      <c r="D7" s="29" t="s">
        <v>164</v>
      </c>
      <c r="E7" s="29" t="s">
        <v>165</v>
      </c>
      <c r="F7" s="29" t="s">
        <v>179</v>
      </c>
      <c r="G7" s="29" t="s">
        <v>166</v>
      </c>
      <c r="H7" s="29" t="s">
        <v>167</v>
      </c>
    </row>
    <row r="8" spans="1:8" ht="15.75" thickBot="1">
      <c r="A8" s="28">
        <v>1</v>
      </c>
      <c r="B8" s="28">
        <v>2</v>
      </c>
      <c r="C8" s="30">
        <v>3</v>
      </c>
      <c r="D8" s="30">
        <v>4</v>
      </c>
      <c r="E8" s="30">
        <v>6</v>
      </c>
      <c r="F8" s="30">
        <v>7</v>
      </c>
      <c r="G8" s="30">
        <v>8</v>
      </c>
      <c r="H8" s="30">
        <v>9</v>
      </c>
    </row>
    <row r="9" spans="1:8" ht="18.75" customHeight="1">
      <c r="A9" s="66" t="s">
        <v>168</v>
      </c>
      <c r="B9" s="67" t="s">
        <v>295</v>
      </c>
      <c r="C9" s="68">
        <v>654.79999999999995</v>
      </c>
      <c r="D9" s="69"/>
      <c r="E9" s="69"/>
      <c r="F9" s="69"/>
      <c r="G9" s="69"/>
      <c r="H9" s="69"/>
    </row>
    <row r="10" spans="1:8" ht="46.5" customHeight="1">
      <c r="A10" s="70"/>
      <c r="B10" s="71" t="s">
        <v>296</v>
      </c>
      <c r="C10" s="72"/>
      <c r="D10" s="72"/>
      <c r="E10" s="73"/>
      <c r="F10" s="73"/>
      <c r="G10" s="73"/>
      <c r="H10" s="73">
        <v>4378.8</v>
      </c>
    </row>
    <row r="11" spans="1:8" ht="20.25" customHeight="1">
      <c r="A11" s="70"/>
      <c r="B11" s="71" t="s">
        <v>297</v>
      </c>
      <c r="C11" s="72"/>
      <c r="D11" s="73"/>
      <c r="E11" s="73"/>
      <c r="F11" s="74"/>
      <c r="G11" s="73"/>
      <c r="H11" s="73"/>
    </row>
    <row r="12" spans="1:8" ht="18" customHeight="1">
      <c r="A12" s="75"/>
      <c r="B12" s="76" t="s">
        <v>169</v>
      </c>
      <c r="C12" s="73"/>
      <c r="D12" s="73"/>
      <c r="E12" s="73"/>
      <c r="F12" s="73"/>
      <c r="G12" s="73"/>
      <c r="H12" s="73"/>
    </row>
    <row r="13" spans="1:8" ht="21" customHeight="1">
      <c r="A13" s="75" t="s">
        <v>170</v>
      </c>
      <c r="B13" s="71" t="s">
        <v>298</v>
      </c>
      <c r="C13" s="73"/>
      <c r="D13" s="73"/>
      <c r="E13" s="74">
        <v>4661.43</v>
      </c>
      <c r="F13" s="73"/>
      <c r="G13" s="73"/>
      <c r="H13" s="73"/>
    </row>
    <row r="14" spans="1:8">
      <c r="A14" s="70"/>
      <c r="B14" s="70" t="s">
        <v>299</v>
      </c>
      <c r="C14" s="73"/>
      <c r="D14" s="73"/>
      <c r="E14" s="73"/>
      <c r="F14" s="73"/>
      <c r="G14" s="73"/>
      <c r="H14" s="73"/>
    </row>
    <row r="15" spans="1:8" ht="18.75" customHeight="1">
      <c r="A15" s="70"/>
      <c r="B15" s="71" t="s">
        <v>300</v>
      </c>
      <c r="C15" s="73"/>
      <c r="D15" s="73"/>
      <c r="E15" s="73"/>
      <c r="F15" s="73"/>
      <c r="G15" s="73"/>
      <c r="H15" s="73">
        <v>4799.1000000000004</v>
      </c>
    </row>
    <row r="16" spans="1:8" ht="45" customHeight="1">
      <c r="A16" s="70"/>
      <c r="B16" s="71" t="s">
        <v>301</v>
      </c>
      <c r="C16" s="72"/>
      <c r="D16" s="72"/>
      <c r="E16" s="72"/>
      <c r="F16" s="72"/>
      <c r="G16" s="72"/>
      <c r="H16" s="72">
        <v>6235.4</v>
      </c>
    </row>
    <row r="17" spans="1:8" ht="30">
      <c r="A17" s="70"/>
      <c r="B17" s="71" t="s">
        <v>302</v>
      </c>
      <c r="C17" s="72"/>
      <c r="D17" s="72"/>
      <c r="E17" s="72"/>
      <c r="F17" s="78"/>
      <c r="G17" s="73"/>
      <c r="H17" s="73"/>
    </row>
    <row r="18" spans="1:8">
      <c r="A18" s="70"/>
      <c r="B18" s="70" t="s">
        <v>299</v>
      </c>
      <c r="C18" s="73"/>
      <c r="D18" s="73"/>
      <c r="E18" s="73"/>
      <c r="F18" s="77"/>
      <c r="G18" s="73"/>
      <c r="H18" s="73"/>
    </row>
    <row r="19" spans="1:8">
      <c r="A19" s="79" t="s">
        <v>303</v>
      </c>
      <c r="B19" s="79" t="s">
        <v>304</v>
      </c>
      <c r="C19" s="80"/>
      <c r="D19" s="80"/>
      <c r="E19" s="80"/>
      <c r="F19" s="80"/>
      <c r="G19" s="80"/>
      <c r="H19" s="80"/>
    </row>
    <row r="20" spans="1:8">
      <c r="A20" s="75" t="s">
        <v>305</v>
      </c>
      <c r="B20" s="76" t="s">
        <v>306</v>
      </c>
      <c r="C20" s="70"/>
      <c r="D20" s="70">
        <v>1062.8</v>
      </c>
      <c r="E20" s="70"/>
      <c r="F20" s="70"/>
      <c r="G20" s="70"/>
      <c r="H20" s="70"/>
    </row>
    <row r="21" spans="1:8">
      <c r="A21" s="70"/>
      <c r="B21" s="70" t="s">
        <v>307</v>
      </c>
      <c r="C21" s="70"/>
      <c r="D21" s="70"/>
      <c r="E21" s="70"/>
      <c r="F21" s="70"/>
      <c r="G21" s="70"/>
      <c r="H21" s="70">
        <v>2645.4</v>
      </c>
    </row>
    <row r="22" spans="1:8">
      <c r="A22" s="70"/>
      <c r="B22" s="71" t="s">
        <v>308</v>
      </c>
      <c r="C22" s="71"/>
      <c r="D22" s="70"/>
      <c r="E22" s="70"/>
      <c r="F22" s="70"/>
      <c r="G22" s="70"/>
      <c r="H22" s="70"/>
    </row>
    <row r="23" spans="1:8" ht="60">
      <c r="A23" s="75" t="s">
        <v>309</v>
      </c>
      <c r="B23" s="71" t="s">
        <v>310</v>
      </c>
      <c r="C23" s="70"/>
      <c r="D23" s="70"/>
      <c r="E23" s="70"/>
      <c r="F23" s="70"/>
      <c r="G23" s="70"/>
      <c r="H23" s="81">
        <v>65797</v>
      </c>
    </row>
    <row r="24" spans="1:8">
      <c r="A24" s="70"/>
      <c r="B24" s="70" t="s">
        <v>299</v>
      </c>
      <c r="C24" s="70"/>
      <c r="D24" s="70"/>
      <c r="E24" s="70"/>
      <c r="F24" s="70"/>
      <c r="G24" s="70"/>
      <c r="H24" s="70"/>
    </row>
    <row r="25" spans="1:8" ht="30">
      <c r="A25" s="70"/>
      <c r="B25" s="71" t="s">
        <v>311</v>
      </c>
      <c r="C25" s="71">
        <v>2424.34</v>
      </c>
      <c r="D25" s="71"/>
      <c r="E25" s="71"/>
      <c r="F25" s="71"/>
      <c r="G25" s="70"/>
      <c r="H25" s="70"/>
    </row>
    <row r="26" spans="1:8">
      <c r="A26" s="82"/>
      <c r="B26" s="83" t="s">
        <v>312</v>
      </c>
      <c r="C26" s="84">
        <v>8631.2000000000007</v>
      </c>
      <c r="D26" s="82"/>
      <c r="E26" s="82"/>
      <c r="F26" s="82"/>
      <c r="G26" s="82"/>
      <c r="H26" s="82"/>
    </row>
    <row r="27" spans="1:8">
      <c r="A27" s="70" t="s">
        <v>313</v>
      </c>
      <c r="B27" s="70" t="s">
        <v>299</v>
      </c>
      <c r="C27" s="70"/>
      <c r="D27" s="70"/>
      <c r="E27" s="70"/>
      <c r="F27" s="70"/>
      <c r="G27" s="70"/>
      <c r="H27" s="70"/>
    </row>
    <row r="28" spans="1:8">
      <c r="A28" s="70"/>
      <c r="B28" s="71" t="s">
        <v>171</v>
      </c>
      <c r="C28" s="71"/>
      <c r="D28" s="71"/>
      <c r="E28" s="70"/>
      <c r="F28" s="70"/>
      <c r="G28" s="70"/>
      <c r="H28" s="70"/>
    </row>
    <row r="29" spans="1:8">
      <c r="A29" s="70" t="s">
        <v>172</v>
      </c>
      <c r="B29" s="71" t="s">
        <v>314</v>
      </c>
      <c r="C29" s="70"/>
      <c r="D29" s="70"/>
      <c r="E29" s="70"/>
      <c r="F29" s="70"/>
      <c r="G29" s="70"/>
      <c r="H29" s="70"/>
    </row>
    <row r="30" spans="1:8">
      <c r="A30" s="80"/>
      <c r="B30" s="71" t="s">
        <v>315</v>
      </c>
      <c r="C30" s="80"/>
      <c r="D30" s="80"/>
      <c r="E30" s="80"/>
      <c r="F30" s="80"/>
      <c r="G30" s="80"/>
      <c r="H30" s="85">
        <v>7327.2</v>
      </c>
    </row>
    <row r="31" spans="1:8">
      <c r="A31" s="82"/>
      <c r="B31" s="71" t="s">
        <v>316</v>
      </c>
      <c r="C31" s="82"/>
      <c r="D31" s="82"/>
      <c r="E31" s="82"/>
      <c r="F31" s="82"/>
      <c r="G31" s="82"/>
      <c r="H31" s="82"/>
    </row>
    <row r="32" spans="1:8">
      <c r="A32" s="70"/>
      <c r="B32" s="71" t="s">
        <v>173</v>
      </c>
      <c r="C32" s="70"/>
      <c r="D32" s="70"/>
      <c r="E32" s="70"/>
      <c r="F32" s="70"/>
      <c r="G32" s="70"/>
      <c r="H32" s="70"/>
    </row>
    <row r="33" spans="1:8">
      <c r="A33" s="70"/>
      <c r="B33" s="71" t="s">
        <v>317</v>
      </c>
      <c r="C33" s="70"/>
      <c r="D33" s="70"/>
      <c r="E33" s="70"/>
      <c r="F33" s="70"/>
      <c r="G33" s="70"/>
      <c r="H33" s="70"/>
    </row>
    <row r="34" spans="1:8" ht="20.25" customHeight="1">
      <c r="A34" s="70" t="s">
        <v>318</v>
      </c>
      <c r="B34" s="71" t="s">
        <v>319</v>
      </c>
      <c r="C34" s="70"/>
      <c r="D34" s="70"/>
      <c r="E34" s="70"/>
      <c r="F34" s="70">
        <v>4111.7</v>
      </c>
      <c r="G34" s="70"/>
      <c r="H34" s="70"/>
    </row>
    <row r="35" spans="1:8">
      <c r="A35" s="70"/>
      <c r="B35" s="71" t="s">
        <v>174</v>
      </c>
      <c r="C35" s="70"/>
      <c r="D35" s="70"/>
      <c r="E35" s="70"/>
      <c r="F35" s="70"/>
      <c r="G35" s="70"/>
      <c r="H35" s="70"/>
    </row>
    <row r="36" spans="1:8">
      <c r="A36" s="75" t="s">
        <v>175</v>
      </c>
      <c r="B36" s="71" t="s">
        <v>320</v>
      </c>
      <c r="C36" s="71"/>
      <c r="D36" s="70">
        <v>952.8</v>
      </c>
      <c r="E36" s="70"/>
      <c r="F36" s="70"/>
      <c r="G36" s="70"/>
      <c r="H36" s="70"/>
    </row>
    <row r="37" spans="1:8">
      <c r="A37" s="70"/>
      <c r="B37" s="70" t="s">
        <v>321</v>
      </c>
      <c r="C37" s="70">
        <v>877.8</v>
      </c>
      <c r="D37" s="70"/>
      <c r="E37" s="70"/>
      <c r="F37" s="70"/>
      <c r="G37" s="70"/>
      <c r="H37" s="70"/>
    </row>
    <row r="38" spans="1:8" ht="17.25" customHeight="1">
      <c r="A38" s="70"/>
      <c r="B38" s="70" t="s">
        <v>322</v>
      </c>
      <c r="C38" s="70">
        <v>877.8</v>
      </c>
      <c r="D38" s="70"/>
      <c r="E38" s="70"/>
      <c r="F38" s="70"/>
      <c r="G38" s="70"/>
      <c r="H38" s="70"/>
    </row>
    <row r="39" spans="1:8">
      <c r="A39" s="70" t="s">
        <v>176</v>
      </c>
      <c r="B39" s="86" t="s">
        <v>299</v>
      </c>
      <c r="C39" s="70"/>
      <c r="D39" s="70"/>
      <c r="E39" s="70"/>
      <c r="F39" s="70"/>
      <c r="G39" s="70"/>
      <c r="H39" s="70"/>
    </row>
    <row r="40" spans="1:8" ht="30">
      <c r="A40" s="75" t="s">
        <v>177</v>
      </c>
      <c r="B40" s="71" t="s">
        <v>323</v>
      </c>
      <c r="C40" s="71"/>
      <c r="D40" s="71">
        <v>4776.2</v>
      </c>
      <c r="E40" s="71"/>
      <c r="F40" s="71"/>
      <c r="G40" s="71"/>
      <c r="H40" s="70"/>
    </row>
    <row r="41" spans="1:8" ht="15.75" customHeight="1">
      <c r="A41" s="70"/>
      <c r="B41" s="71" t="s">
        <v>324</v>
      </c>
      <c r="C41" s="71">
        <v>7354.2</v>
      </c>
      <c r="D41" s="71"/>
      <c r="E41" s="70"/>
      <c r="F41" s="70"/>
      <c r="G41" s="70"/>
      <c r="H41" s="70"/>
    </row>
    <row r="42" spans="1:8" ht="17.25" customHeight="1">
      <c r="A42" s="70"/>
      <c r="B42" s="85" t="s">
        <v>325</v>
      </c>
      <c r="C42" s="71"/>
      <c r="D42" s="71"/>
      <c r="E42" s="70"/>
      <c r="F42" s="70"/>
      <c r="G42" s="70"/>
      <c r="H42" s="70"/>
    </row>
    <row r="43" spans="1:8">
      <c r="A43" s="70"/>
      <c r="B43" s="71" t="s">
        <v>326</v>
      </c>
      <c r="C43" s="71"/>
      <c r="D43" s="71"/>
      <c r="E43" s="70"/>
      <c r="F43" s="70"/>
      <c r="G43" s="70"/>
      <c r="H43" s="70"/>
    </row>
    <row r="44" spans="1:8">
      <c r="A44" s="70"/>
      <c r="B44" s="87" t="s">
        <v>299</v>
      </c>
      <c r="C44" s="71"/>
      <c r="D44" s="71"/>
      <c r="E44" s="70"/>
      <c r="F44" s="70"/>
      <c r="G44" s="70"/>
      <c r="H44" s="70"/>
    </row>
    <row r="45" spans="1:8" ht="30">
      <c r="A45" s="75" t="s">
        <v>327</v>
      </c>
      <c r="B45" s="71" t="s">
        <v>328</v>
      </c>
      <c r="C45" s="71"/>
      <c r="D45" s="71"/>
      <c r="E45" s="71"/>
      <c r="F45" s="71"/>
      <c r="G45" s="71"/>
      <c r="H45" s="71">
        <v>1435.8</v>
      </c>
    </row>
    <row r="46" spans="1:8">
      <c r="A46" s="75"/>
      <c r="B46" s="87" t="s">
        <v>299</v>
      </c>
      <c r="C46" s="71"/>
      <c r="D46" s="71"/>
      <c r="E46" s="71"/>
      <c r="F46" s="71"/>
      <c r="G46" s="71"/>
      <c r="H46" s="71"/>
    </row>
    <row r="47" spans="1:8">
      <c r="A47" s="75"/>
      <c r="B47" s="87" t="s">
        <v>299</v>
      </c>
      <c r="C47" s="71"/>
      <c r="D47" s="71"/>
      <c r="E47" s="71"/>
      <c r="F47" s="71"/>
      <c r="G47" s="71"/>
      <c r="H47" s="71"/>
    </row>
    <row r="48" spans="1:8">
      <c r="A48" s="75"/>
      <c r="B48" s="71" t="s">
        <v>329</v>
      </c>
      <c r="C48" s="71"/>
      <c r="D48" s="71">
        <v>1012.8</v>
      </c>
      <c r="E48" s="71"/>
      <c r="F48" s="71"/>
      <c r="G48" s="71"/>
      <c r="H48" s="71"/>
    </row>
    <row r="49" spans="1:8" ht="30">
      <c r="A49" s="75"/>
      <c r="B49" s="71" t="s">
        <v>330</v>
      </c>
      <c r="C49" s="71"/>
      <c r="D49" s="71">
        <v>2525.6</v>
      </c>
      <c r="E49" s="71"/>
      <c r="F49" s="71"/>
      <c r="G49" s="71"/>
      <c r="H49" s="71"/>
    </row>
    <row r="50" spans="1:8">
      <c r="A50" s="75"/>
      <c r="B50" s="71" t="s">
        <v>331</v>
      </c>
      <c r="C50" s="71">
        <v>882.8</v>
      </c>
      <c r="D50" s="71"/>
      <c r="E50" s="71"/>
      <c r="F50" s="71"/>
      <c r="G50" s="71"/>
      <c r="H50" s="71"/>
    </row>
    <row r="51" spans="1:8">
      <c r="A51" s="75"/>
      <c r="B51" s="71"/>
      <c r="C51" s="71"/>
      <c r="D51" s="71"/>
      <c r="E51" s="71"/>
      <c r="F51" s="71"/>
      <c r="G51" s="71"/>
      <c r="H51" s="71"/>
    </row>
    <row r="52" spans="1:8">
      <c r="A52" s="70"/>
      <c r="B52" s="70"/>
      <c r="C52" s="70"/>
      <c r="D52" s="70"/>
      <c r="E52" s="70"/>
      <c r="F52" s="70"/>
      <c r="G52" s="70"/>
      <c r="H52" s="70"/>
    </row>
    <row r="53" spans="1:8">
      <c r="A53" s="70">
        <v>2019</v>
      </c>
      <c r="B53" s="70" t="s">
        <v>332</v>
      </c>
      <c r="C53" s="81">
        <f>SUM(C9:C52)</f>
        <v>21702.94</v>
      </c>
      <c r="D53" s="70">
        <f>SUM(D9:D52)</f>
        <v>10330.199999999999</v>
      </c>
      <c r="E53" s="70">
        <f>SUM(E9:E52)</f>
        <v>4661.43</v>
      </c>
      <c r="F53" s="70">
        <f>SUM(F9:F52)</f>
        <v>4111.7</v>
      </c>
      <c r="G53" s="70"/>
      <c r="H53" s="70"/>
    </row>
    <row r="54" spans="1:8">
      <c r="A54" s="70"/>
      <c r="B54" s="70" t="s">
        <v>178</v>
      </c>
      <c r="C54" s="70"/>
      <c r="D54" s="70"/>
      <c r="E54" s="70"/>
      <c r="F54" s="70"/>
      <c r="G54" s="70"/>
      <c r="H54" s="70">
        <f>SUM(H9:H53)</f>
        <v>92618.7</v>
      </c>
    </row>
    <row r="55" spans="1:8">
      <c r="A55" s="70"/>
      <c r="B55" s="70" t="s">
        <v>333</v>
      </c>
      <c r="C55" s="88">
        <f>C53+D53+E53+F53</f>
        <v>40806.269999999997</v>
      </c>
      <c r="D55" s="70"/>
      <c r="E55" s="70"/>
      <c r="F55" s="70"/>
      <c r="G55" s="70"/>
      <c r="H55" s="70"/>
    </row>
    <row r="56" spans="1:8">
      <c r="A56" s="70"/>
      <c r="B56" s="70" t="s">
        <v>334</v>
      </c>
      <c r="C56" s="89">
        <f>H54</f>
        <v>92618.7</v>
      </c>
      <c r="D56" s="70"/>
      <c r="E56" s="70"/>
      <c r="F56" s="70"/>
      <c r="G56" s="70"/>
      <c r="H56" s="70"/>
    </row>
    <row r="57" spans="1:8">
      <c r="A57"/>
      <c r="B57"/>
      <c r="C57" s="90">
        <f>SUM(C55:C56)</f>
        <v>133424.97</v>
      </c>
      <c r="D57"/>
      <c r="E57"/>
      <c r="F57"/>
      <c r="G57"/>
      <c r="H57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2020-03-18T12:50:41Z</dcterms:modified>
</cp:coreProperties>
</file>