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<sst xmlns="http://schemas.openxmlformats.org/spreadsheetml/2006/main" count="568" uniqueCount="402">
  <si>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</si>
  <si>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</si>
  <si>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</si>
  <si>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</si>
  <si>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</si>
  <si>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</si>
  <si>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</si>
  <si>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</si>
  <si>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</si>
  <si>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</si>
  <si>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</si>
  <si>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</si>
  <si>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</si>
  <si>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</si>
  <si>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</si>
  <si>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</si>
  <si>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</si>
  <si>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</si>
  <si>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</si>
  <si>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</si>
  <si>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</si>
  <si>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</si>
  <si>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</si>
  <si>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</si>
  <si>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</si>
  <si>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</si>
  <si>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</si>
  <si>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</si>
  <si>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</si>
  <si>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</si>
  <si>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</si>
  <si>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</si>
  <si>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</si>
  <si>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</si>
  <si>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</si>
  <si>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</si>
  <si>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</si>
  <si>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</si>
  <si>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</si>
  <si>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</si>
  <si>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</si>
  <si>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</si>
  <si>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</si>
  <si>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</si>
  <si>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</si>
  <si>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</si>
  <si>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</si>
  <si>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</si>
  <si>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</si>
  <si>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</si>
  <si>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</si>
  <si>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</si>
  <si>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</si>
  <si>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</si>
  <si>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</si>
  <si>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</si>
  <si>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</si>
  <si>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</si>
  <si>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</si>
  <si>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</si>
  <si>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</si>
  <si>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</si>
  <si>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</si>
  <si>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</si>
  <si>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</si>
  <si>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</si>
  <si>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</si>
  <si>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</si>
  <si>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</si>
  <si>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</si>
  <si>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</si>
  <si>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</si>
  <si>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</si>
  <si>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</si>
  <si>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</si>
  <si>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</si>
  <si>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</si>
  <si>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</si>
  <si>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</si>
  <si>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</si>
  <si>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</si>
  <si>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</si>
  <si>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</si>
  <si>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</si>
  <si>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</si>
  <si>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</si>
  <si>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</si>
  <si>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</si>
  <si>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</si>
  <si>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</si>
  <si>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</si>
  <si>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</si>
  <si>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</si>
  <si>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</si>
  <si>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</si>
  <si>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</si>
  <si>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проверка кровли на отсутствие протечек;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</si>
  <si>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</si>
  <si>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</si>
  <si>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</si>
  <si>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</si>
  <si>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</si>
  <si>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</si>
  <si>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</si>
  <si>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</si>
  <si>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</si>
  <si>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</si>
  <si>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</si>
  <si>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</si>
  <si>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</si>
  <si>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</si>
  <si>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</si>
  <si>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</si>
  <si>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</si>
  <si>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</si>
  <si>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</si>
  <si>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</si>
  <si>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</si>
  <si>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</si>
  <si>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</si>
  <si>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</si>
  <si>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</si>
  <si>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</si>
  <si>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</si>
  <si>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</si>
  <si>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</si>
  <si>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</si>
  <si>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</si>
  <si>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</si>
  <si>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</si>
  <si>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</si>
  <si>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</si>
  <si>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</si>
  <si>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</si>
  <si>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</si>
  <si>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</si>
  <si>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</si>
  <si>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</si>
  <si>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</si>
  <si>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</si>
  <si>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</si>
  <si>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</si>
  <si>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</si>
  <si>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</si>
  <si>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</si>
  <si>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</si>
  <si>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</si>
  <si>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</si>
  <si>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</si>
  <si>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</si>
  <si>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</si>
  <si>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</si>
  <si>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</si>
  <si>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</si>
  <si>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</si>
  <si>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</si>
  <si>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</si>
  <si>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</si>
  <si>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</si>
  <si>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</si>
  <si>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</si>
  <si>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</si>
  <si>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</si>
  <si>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</si>
  <si>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</si>
  <si>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</si>
  <si>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</si>
  <si>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</si>
  <si>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</si>
  <si>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</si>
  <si>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</si>
  <si>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</si>
  <si>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</si>
  <si>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</si>
  <si>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</si>
  <si>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</si>
  <si>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</si>
  <si>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</si>
  <si>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</si>
  <si>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</si>
  <si>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</si>
  <si>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</si>
  <si>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</si>
  <si>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</si>
  <si>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</si>
  <si>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</si>
  <si>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</si>
  <si>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</si>
  <si>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</si>
  <si>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Февраль</t>
  </si>
  <si>
    <t xml:space="preserve">Апрель </t>
  </si>
  <si>
    <t>Август</t>
  </si>
  <si>
    <t>Сентябрь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</si>
  <si>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</si>
  <si>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</si>
  <si>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</si>
  <si>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</si>
  <si>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</si>
  <si>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</si>
  <si>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</si>
  <si>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</si>
  <si>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</si>
  <si>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</si>
  <si>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</si>
  <si>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</si>
  <si>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</si>
  <si>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</si>
  <si>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</si>
  <si>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</si>
  <si>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</si>
  <si>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</si>
  <si>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</si>
  <si>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</si>
  <si>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</si>
  <si>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</si>
  <si>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</si>
  <si>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</si>
  <si>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</si>
  <si>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</si>
  <si>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</si>
  <si>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</si>
  <si>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</si>
  <si>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</si>
  <si>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</si>
  <si>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</si>
  <si>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</si>
  <si>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</si>
  <si>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</si>
  <si>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</si>
  <si>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</si>
  <si>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</si>
  <si>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</si>
  <si>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</si>
  <si>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</si>
  <si>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</si>
  <si>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</si>
  <si>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</si>
  <si>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</si>
  <si>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</si>
  <si>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</si>
  <si>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</si>
  <si>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</si>
  <si>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</si>
  <si>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</si>
  <si>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</si>
  <si>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</si>
  <si>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</si>
  <si>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</si>
  <si>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</si>
  <si>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</si>
  <si>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</si>
  <si>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</si>
  <si>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</si>
  <si>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</si>
  <si>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</si>
  <si>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</si>
  <si>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</si>
  <si>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промывка централизованных систем   теплоснабжения для удаления накипно-коррозионных отложений.</t>
  </si>
  <si>
    <t>Горячая вода, потребленная при использовании и содержании общего имущества в многоквартирном доме</t>
  </si>
  <si>
    <t>Сумма долга   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</si>
  <si>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</si>
  <si>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</si>
  <si>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</si>
  <si>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</si>
  <si>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35:19:0103005:145</t>
  </si>
  <si>
    <t xml:space="preserve">Март </t>
  </si>
  <si>
    <t>Май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</si>
  <si>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</si>
  <si>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5 месяцев</t>
  </si>
  <si>
    <t>направлено досудебное</t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</si>
  <si>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</si>
  <si>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 xml:space="preserve"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  </t>
  </si>
  <si>
    <t>в зимний период 1 раз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</si>
  <si>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</si>
  <si>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</si>
  <si>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пер.Советский, д.8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</si>
  <si>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</si>
  <si>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</si>
  <si>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</si>
  <si>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</si>
  <si>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</si>
  <si>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</si>
  <si>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</si>
  <si>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</si>
  <si>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</si>
  <si>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</si>
  <si>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</si>
  <si>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</si>
  <si>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</si>
  <si>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</si>
  <si>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</si>
  <si>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</si>
  <si>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</si>
  <si>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</si>
  <si>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</si>
  <si>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</si>
  <si>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</si>
  <si>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</si>
  <si>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</si>
  <si>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</si>
  <si>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</si>
  <si>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</si>
  <si>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</si>
  <si>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</si>
  <si>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</si>
  <si>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</si>
  <si>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</si>
  <si>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</si>
  <si>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</si>
  <si>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</si>
  <si>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</si>
  <si>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</si>
  <si>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t>Задолженность населения на конец периода  (руб.) 5026,73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</si>
  <si>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</si>
  <si>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</si>
  <si>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</si>
  <si>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</si>
  <si>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</si>
  <si>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Январь </t>
  </si>
  <si>
    <t>Замена светильника в 6 подъезде на 1 этаже.</t>
  </si>
  <si>
    <t>Замена трубопровода канализации в подвале.</t>
  </si>
  <si>
    <t>Замена крана на стояке х.в.с. (кв.17).</t>
  </si>
  <si>
    <t>Крепление стояков с.о. (кв.44).</t>
  </si>
  <si>
    <t>Удлинение 4-х водосточных труб и их укрепление.</t>
  </si>
  <si>
    <t>Ремонт отверстий и швов в плитах  перекрытий в подвале.</t>
  </si>
  <si>
    <t>Замена прожектора с датчиком движения у 5-го подъезда.</t>
  </si>
  <si>
    <t>Ремонт рулонного покрытия на крыше.</t>
  </si>
  <si>
    <t>Замена светильника в 5-м подъезде на 1-м этаже.</t>
  </si>
  <si>
    <t>Установка спускника на стояке г.в.с. в подвале под кв.48.</t>
  </si>
  <si>
    <t>Замена трубопровода подводок к батарее с.о.; установка кранов перед батареей (кв.49).</t>
  </si>
  <si>
    <t>Июль</t>
  </si>
  <si>
    <t>Замена автоматов защиты на подвал.</t>
  </si>
  <si>
    <t>Ремонт отмостки у 5-го подъезда слева.</t>
  </si>
  <si>
    <t>Ремонт рулонного покрытия на лоджии и ремонт примыкания к стене дома кв.№13 и №15.</t>
  </si>
  <si>
    <t>Замена участка трубопровода канализации в подвале.</t>
  </si>
  <si>
    <t>Замена крана на стояке г.в.с. на кухне в кв.№55.</t>
  </si>
  <si>
    <t>Замена замка на тепловом узле.</t>
  </si>
  <si>
    <t>Замена крана на стояке г.в.с. в кв. №65.</t>
  </si>
  <si>
    <t>Ремонт рулонного покрытия над лоджиями кв. №13 и №78.</t>
  </si>
  <si>
    <t>Очистка от бытового мусора вентиляционной шахты с торца дома у 6-го подъезда, изготовление и установка крышки на шахту.</t>
  </si>
  <si>
    <t>Октябрь</t>
  </si>
  <si>
    <t>Замена крана Маевского на батарее с.о.(кв.24).</t>
  </si>
  <si>
    <t>Замена крана на стояке г.в.с. в подвале.</t>
  </si>
  <si>
    <t>Замена трубопровода  канализации (кв.27-подвал).</t>
  </si>
  <si>
    <t>Ноябрь</t>
  </si>
  <si>
    <t>Замена крана на стояке г.в.с. в кв.30.</t>
  </si>
  <si>
    <t>Декабрь</t>
  </si>
  <si>
    <t>Итого:</t>
  </si>
  <si>
    <t>пер.Советский, д.8</t>
  </si>
  <si>
    <t>Ремонт водосточной трубы у 3-го подъезда.</t>
  </si>
  <si>
    <t>Прочистка вентиляции (кв.42).</t>
  </si>
  <si>
    <t>Прочистка вентиляции (кв.4).</t>
  </si>
  <si>
    <t>Замена лампочек (2под. 4этаж)</t>
  </si>
  <si>
    <t>Расчистка снега.</t>
  </si>
  <si>
    <t>Доставка  песка для подсыпки дорожек перед домом.</t>
  </si>
  <si>
    <t>Январь-февраль</t>
  </si>
  <si>
    <t>Сервисное обслуживание приборов учета тепла.</t>
  </si>
  <si>
    <t>Изготовление, остекление и установка внутренних рам в подвале в количестве 7шт.</t>
  </si>
  <si>
    <t>Обработка подвала от грызунов.</t>
  </si>
  <si>
    <t>Замена лампочек  ( 2 и 3 подъезды).</t>
  </si>
  <si>
    <t>Замена лампочки в 6-м подъезде на 2-м этаже.</t>
  </si>
  <si>
    <t>Изоляция розлива с.о.; подвязка изоляции на розливе с.о..</t>
  </si>
  <si>
    <t>10.03.</t>
  </si>
  <si>
    <t>Сбор и захоронение мусора.</t>
  </si>
  <si>
    <t>12.03.</t>
  </si>
  <si>
    <t>Март-апрель-май</t>
  </si>
  <si>
    <t>Замена лампочек в МОП.</t>
  </si>
  <si>
    <t>Замена крана в подвале (для уборщицы).</t>
  </si>
  <si>
    <t>Июнь</t>
  </si>
  <si>
    <t>Прочистка, промывка и гидравлическое испытание водоподогревателя.</t>
  </si>
  <si>
    <t>Промывка и гидравлическое испытание системы отопления.</t>
  </si>
  <si>
    <t>Изготовление и установка скамейки у 3-го подъеза.</t>
  </si>
  <si>
    <t>Покраска скамейки у 3-го подъезда.</t>
  </si>
  <si>
    <t>Замена замка на почтовом ящике кв.№7.</t>
  </si>
  <si>
    <t>Ревизия электрощитов (межэтажных)</t>
  </si>
  <si>
    <t>Скашивание травы.</t>
  </si>
  <si>
    <t>Подключение розетки для проведения ремонтных работ.</t>
  </si>
  <si>
    <t>Установка розетки для обработки подвала.</t>
  </si>
  <si>
    <t>Дезинсекция подвального помещения.</t>
  </si>
  <si>
    <t>Изготовление и установка скамейки у 1-го подъеза.</t>
  </si>
  <si>
    <t>Замена лампочек в светильниках.</t>
  </si>
  <si>
    <t>Проведение обязательной периодической поверки теплосчетчика.</t>
  </si>
  <si>
    <t>Замена лампочек в 3-м подъезде на 4-м этаже,осмотр электроосвещения.</t>
  </si>
  <si>
    <t>Замена трубопровода стояка с.о., замена спускников(1-й подъезд).</t>
  </si>
  <si>
    <t>Ревизия межэтажных электрощитов.</t>
  </si>
  <si>
    <t>Прочистка вентканалов в кв.№75.</t>
  </si>
  <si>
    <t>Доставка песка для посыпки дорожек.</t>
  </si>
  <si>
    <t>Закрытие электрощита в подвале на замок.</t>
  </si>
  <si>
    <t>Замена кранов на стояках х.в.с. и г.в.с. В кв.75.</t>
  </si>
  <si>
    <t>Замена датчика давления  в тепловом узле.</t>
  </si>
  <si>
    <t>Дератизация  подвального помещения  и МОП.</t>
  </si>
  <si>
    <t>Сентябрь-декабрь</t>
  </si>
  <si>
    <t>Остекление рамы в 1-м подъезде.</t>
  </si>
  <si>
    <t>Доставка песка для посыпки дорожек на придомовой территории.</t>
  </si>
  <si>
    <t>15.12.</t>
  </si>
  <si>
    <t>Очистка снега на придомовой территории.</t>
  </si>
  <si>
    <t>Итого на текущий ремонт:</t>
  </si>
  <si>
    <t>коммуникаций</t>
  </si>
  <si>
    <t>конструкций</t>
  </si>
  <si>
    <t>Изготовление, остекление и установка внутренних рам в подвале в количестве 2 шт.</t>
  </si>
  <si>
    <t>Укладка плитки на крылечки подъездов № 4; 5; 6.</t>
  </si>
  <si>
    <t xml:space="preserve">Общие работы для системы
водоснабжения (холодного и горячего), отопления и
водоотведения (при наличии централизованных систем)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</si>
</sst>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/>
    </xf>
    <xf numFmtId="4" fontId="4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4" fontId="43" fillId="33" borderId="12" xfId="0" applyNumberFormat="1" applyFont="1" applyFill="1" applyBorder="1" applyAlignment="1">
      <alignment horizontal="center"/>
    </xf>
    <xf numFmtId="4" fontId="43" fillId="33" borderId="1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23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23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" fontId="43" fillId="0" borderId="15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3" fillId="0" borderId="2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4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4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0" xfId="0" applyFont="1" applyFill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5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10.00390625" style="1" customWidth="1"/>
    <col min="11" max="11" width="9.140625" style="1" customWidth="1"/>
  </cols>
  <sheetData>
    <row r="1" spans="1:10" ht="18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7.75" customHeight="1">
      <c r="A2" s="180" t="s">
        <v>239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6.5" customHeight="1">
      <c r="A3" s="3"/>
      <c r="B3" s="19"/>
      <c r="C3" s="153" t="s">
        <v>275</v>
      </c>
      <c r="D3" s="153"/>
      <c r="E3" s="153"/>
      <c r="F3" s="153"/>
      <c r="G3" s="153"/>
      <c r="H3" s="153"/>
      <c r="I3" s="3"/>
      <c r="J3" s="3"/>
    </row>
    <row r="4" spans="1:10" ht="15">
      <c r="A4" s="4" t="s">
        <v>2</v>
      </c>
      <c r="B4" s="141" t="s">
        <v>3</v>
      </c>
      <c r="C4" s="141"/>
      <c r="D4" s="141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276</v>
      </c>
      <c r="C5" s="3"/>
      <c r="D5" s="3"/>
      <c r="E5" s="3"/>
      <c r="F5" s="3"/>
      <c r="G5" s="3" t="s">
        <v>277</v>
      </c>
      <c r="H5" s="3"/>
      <c r="I5" s="3"/>
      <c r="J5" s="3"/>
    </row>
    <row r="6" spans="1:10" ht="15">
      <c r="A6" s="3" t="s">
        <v>4</v>
      </c>
      <c r="B6" s="144" t="s">
        <v>5</v>
      </c>
      <c r="C6" s="144"/>
      <c r="D6" s="144"/>
      <c r="E6" s="144"/>
      <c r="F6" s="144"/>
      <c r="G6" s="144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3" t="s">
        <v>242</v>
      </c>
      <c r="C8" s="133"/>
      <c r="D8" s="133"/>
      <c r="E8" s="133"/>
      <c r="F8" s="133"/>
      <c r="G8" s="133"/>
      <c r="H8" s="133"/>
      <c r="I8" s="133"/>
      <c r="J8" s="133"/>
    </row>
    <row r="9" spans="1:10" ht="15">
      <c r="A9" s="6" t="s">
        <v>9</v>
      </c>
      <c r="B9" s="141" t="s">
        <v>10</v>
      </c>
      <c r="C9" s="141"/>
      <c r="D9" s="141"/>
      <c r="E9" s="141"/>
      <c r="F9" s="141"/>
      <c r="G9" s="3"/>
      <c r="H9" s="3"/>
      <c r="I9" s="3"/>
      <c r="J9" s="3"/>
    </row>
    <row r="10" spans="1:10" ht="15">
      <c r="A10" s="3" t="s">
        <v>11</v>
      </c>
      <c r="B10" s="144" t="s">
        <v>12</v>
      </c>
      <c r="C10" s="144"/>
      <c r="D10" s="144"/>
      <c r="E10" s="144"/>
      <c r="F10" s="144"/>
      <c r="G10" s="3"/>
      <c r="H10" s="3"/>
      <c r="I10" s="3"/>
      <c r="J10" s="3"/>
    </row>
    <row r="11" spans="1:10" ht="26.25" customHeight="1">
      <c r="A11" s="3"/>
      <c r="B11" s="34">
        <v>1</v>
      </c>
      <c r="C11" s="136" t="s">
        <v>278</v>
      </c>
      <c r="D11" s="137"/>
      <c r="E11" s="137"/>
      <c r="F11" s="137"/>
      <c r="G11" s="137"/>
      <c r="H11" s="138"/>
      <c r="I11" s="149" t="s">
        <v>275</v>
      </c>
      <c r="J11" s="150"/>
    </row>
    <row r="12" spans="2:10" ht="15" customHeight="1">
      <c r="B12" s="34">
        <v>2</v>
      </c>
      <c r="C12" s="69" t="s">
        <v>279</v>
      </c>
      <c r="D12" s="70"/>
      <c r="E12" s="70"/>
      <c r="F12" s="70"/>
      <c r="G12" s="70"/>
      <c r="H12" s="71"/>
      <c r="I12" s="151" t="s">
        <v>264</v>
      </c>
      <c r="J12" s="152"/>
    </row>
    <row r="13" spans="2:10" ht="15">
      <c r="B13" s="34">
        <v>3</v>
      </c>
      <c r="C13" s="136" t="s">
        <v>280</v>
      </c>
      <c r="D13" s="137"/>
      <c r="E13" s="137"/>
      <c r="F13" s="137"/>
      <c r="G13" s="137"/>
      <c r="H13" s="138"/>
      <c r="I13" s="151">
        <v>1986</v>
      </c>
      <c r="J13" s="152"/>
    </row>
    <row r="14" spans="2:10" ht="15">
      <c r="B14" s="34">
        <v>4</v>
      </c>
      <c r="C14" s="136" t="s">
        <v>281</v>
      </c>
      <c r="D14" s="137"/>
      <c r="E14" s="137"/>
      <c r="F14" s="137"/>
      <c r="G14" s="137"/>
      <c r="H14" s="138"/>
      <c r="I14" s="151">
        <v>78</v>
      </c>
      <c r="J14" s="152"/>
    </row>
    <row r="15" spans="2:10" ht="13.5" customHeight="1">
      <c r="B15" s="34">
        <v>5</v>
      </c>
      <c r="C15" s="69" t="s">
        <v>282</v>
      </c>
      <c r="D15" s="70"/>
      <c r="E15" s="70"/>
      <c r="F15" s="70"/>
      <c r="G15" s="70"/>
      <c r="H15" s="71"/>
      <c r="I15" s="151">
        <v>0</v>
      </c>
      <c r="J15" s="152"/>
    </row>
    <row r="16" spans="2:10" ht="15">
      <c r="B16" s="34">
        <v>6</v>
      </c>
      <c r="C16" s="136" t="s">
        <v>283</v>
      </c>
      <c r="D16" s="137"/>
      <c r="E16" s="137"/>
      <c r="F16" s="137"/>
      <c r="G16" s="137"/>
      <c r="H16" s="138"/>
      <c r="I16" s="151"/>
      <c r="J16" s="152"/>
    </row>
    <row r="17" spans="2:10" ht="15">
      <c r="B17" s="34"/>
      <c r="C17" s="136" t="s">
        <v>13</v>
      </c>
      <c r="D17" s="137"/>
      <c r="E17" s="137"/>
      <c r="F17" s="137"/>
      <c r="G17" s="137"/>
      <c r="H17" s="138"/>
      <c r="I17" s="147">
        <v>3759.21178</v>
      </c>
      <c r="J17" s="148"/>
    </row>
    <row r="18" spans="2:10" ht="28.5" customHeight="1">
      <c r="B18" s="34"/>
      <c r="C18" s="69" t="s">
        <v>14</v>
      </c>
      <c r="D18" s="70"/>
      <c r="E18" s="70"/>
      <c r="F18" s="70"/>
      <c r="G18" s="70"/>
      <c r="H18" s="71"/>
      <c r="I18" s="139">
        <v>0</v>
      </c>
      <c r="J18" s="140"/>
    </row>
    <row r="19" spans="2:10" ht="15">
      <c r="B19" s="34">
        <v>7</v>
      </c>
      <c r="C19" s="136" t="s">
        <v>284</v>
      </c>
      <c r="D19" s="137"/>
      <c r="E19" s="137"/>
      <c r="F19" s="137"/>
      <c r="G19" s="137"/>
      <c r="H19" s="138"/>
      <c r="I19" s="147">
        <f>I17+I18</f>
        <v>3759.21178</v>
      </c>
      <c r="J19" s="148"/>
    </row>
    <row r="20" spans="2:10" ht="15.75" customHeight="1">
      <c r="B20" s="34">
        <v>8</v>
      </c>
      <c r="C20" s="69" t="s">
        <v>285</v>
      </c>
      <c r="D20" s="70"/>
      <c r="E20" s="70"/>
      <c r="F20" s="70"/>
      <c r="G20" s="70"/>
      <c r="H20" s="71"/>
      <c r="I20" s="160">
        <v>446.5</v>
      </c>
      <c r="J20" s="161"/>
    </row>
    <row r="21" spans="2:10" ht="15">
      <c r="B21" s="34">
        <v>9</v>
      </c>
      <c r="C21" s="136" t="s">
        <v>15</v>
      </c>
      <c r="D21" s="137"/>
      <c r="E21" s="137"/>
      <c r="F21" s="137"/>
      <c r="G21" s="137"/>
      <c r="H21" s="138"/>
      <c r="I21" s="145" t="s">
        <v>16</v>
      </c>
      <c r="J21" s="146"/>
    </row>
    <row r="22" spans="1:10" ht="15">
      <c r="A22" s="2" t="s">
        <v>17</v>
      </c>
      <c r="B22" s="141" t="s">
        <v>18</v>
      </c>
      <c r="C22" s="141"/>
      <c r="D22" s="141"/>
      <c r="E22" s="141"/>
      <c r="F22" s="141"/>
      <c r="G22" s="141"/>
      <c r="H22" s="141"/>
      <c r="I22" s="141"/>
      <c r="J22" s="141"/>
    </row>
    <row r="23" spans="1:10" ht="15">
      <c r="A23" s="3" t="s">
        <v>19</v>
      </c>
      <c r="B23" s="133" t="s">
        <v>20</v>
      </c>
      <c r="C23" s="133"/>
      <c r="D23" s="133"/>
      <c r="E23" s="133"/>
      <c r="F23" s="133"/>
      <c r="G23" s="133"/>
      <c r="H23" s="133"/>
      <c r="I23" s="133"/>
      <c r="J23" s="3"/>
    </row>
    <row r="24" spans="2:10" ht="14.25" customHeight="1">
      <c r="B24" s="106" t="s">
        <v>286</v>
      </c>
      <c r="C24" s="106"/>
      <c r="D24" s="106"/>
      <c r="E24" s="106"/>
      <c r="F24" s="106"/>
      <c r="G24" s="106"/>
      <c r="H24" s="106"/>
      <c r="I24" s="159">
        <v>100698.46</v>
      </c>
      <c r="J24" s="143"/>
    </row>
    <row r="25" spans="2:10" ht="15" customHeight="1">
      <c r="B25" s="106" t="s">
        <v>287</v>
      </c>
      <c r="C25" s="106"/>
      <c r="D25" s="106"/>
      <c r="E25" s="106"/>
      <c r="F25" s="106"/>
      <c r="G25" s="106"/>
      <c r="H25" s="106"/>
      <c r="I25" s="159">
        <f>184952.88+924766.44</f>
        <v>1109719.3199999998</v>
      </c>
      <c r="J25" s="143"/>
    </row>
    <row r="26" spans="2:10" ht="13.5" customHeight="1">
      <c r="B26" s="106" t="s">
        <v>288</v>
      </c>
      <c r="C26" s="106"/>
      <c r="D26" s="106"/>
      <c r="E26" s="106"/>
      <c r="F26" s="106"/>
      <c r="G26" s="106"/>
      <c r="H26" s="106"/>
      <c r="I26" s="159">
        <f>175304.84+941036.13</f>
        <v>1116340.97</v>
      </c>
      <c r="J26" s="143"/>
    </row>
    <row r="27" spans="2:10" ht="14.25" customHeight="1">
      <c r="B27" s="106" t="s">
        <v>289</v>
      </c>
      <c r="C27" s="106"/>
      <c r="D27" s="106"/>
      <c r="E27" s="106"/>
      <c r="F27" s="106"/>
      <c r="G27" s="106"/>
      <c r="H27" s="106"/>
      <c r="I27" s="159">
        <v>0</v>
      </c>
      <c r="J27" s="143"/>
    </row>
    <row r="28" spans="2:10" ht="15" customHeight="1">
      <c r="B28" s="106" t="s">
        <v>290</v>
      </c>
      <c r="C28" s="106"/>
      <c r="D28" s="106"/>
      <c r="E28" s="106"/>
      <c r="F28" s="106"/>
      <c r="G28" s="106"/>
      <c r="H28" s="106"/>
      <c r="I28" s="159">
        <v>0</v>
      </c>
      <c r="J28" s="143"/>
    </row>
    <row r="29" spans="2:10" ht="15" customHeight="1">
      <c r="B29" s="79" t="s">
        <v>291</v>
      </c>
      <c r="C29" s="80"/>
      <c r="D29" s="80"/>
      <c r="E29" s="80"/>
      <c r="F29" s="80"/>
      <c r="G29" s="80"/>
      <c r="H29" s="81"/>
      <c r="I29" s="142">
        <f>I25+I27</f>
        <v>1109719.3199999998</v>
      </c>
      <c r="J29" s="143"/>
    </row>
    <row r="30" spans="1:10" ht="15" customHeight="1">
      <c r="A30" s="3"/>
      <c r="B30" s="106" t="s">
        <v>292</v>
      </c>
      <c r="C30" s="106"/>
      <c r="D30" s="106"/>
      <c r="E30" s="106"/>
      <c r="F30" s="106"/>
      <c r="G30" s="106"/>
      <c r="H30" s="106"/>
      <c r="I30" s="159">
        <f>I26+I28</f>
        <v>1116340.97</v>
      </c>
      <c r="J30" s="143"/>
    </row>
    <row r="31" spans="1:10" ht="15" customHeight="1">
      <c r="A31" s="3"/>
      <c r="B31" s="106" t="s">
        <v>293</v>
      </c>
      <c r="C31" s="106"/>
      <c r="D31" s="106"/>
      <c r="E31" s="106"/>
      <c r="F31" s="106"/>
      <c r="G31" s="106"/>
      <c r="H31" s="106"/>
      <c r="I31" s="159">
        <f>I30/I29*100</f>
        <v>100.59669592848037</v>
      </c>
      <c r="J31" s="143"/>
    </row>
    <row r="32" spans="1:10" ht="15" customHeight="1">
      <c r="A32" s="3"/>
      <c r="B32" s="106" t="s">
        <v>294</v>
      </c>
      <c r="C32" s="106"/>
      <c r="D32" s="106"/>
      <c r="E32" s="106"/>
      <c r="F32" s="106"/>
      <c r="G32" s="106"/>
      <c r="H32" s="106"/>
      <c r="I32" s="159">
        <f>I24+I29-I30</f>
        <v>94076.80999999982</v>
      </c>
      <c r="J32" s="143"/>
    </row>
    <row r="33" spans="1:10" ht="15.75" customHeight="1">
      <c r="A33" s="3"/>
      <c r="B33" s="181" t="s">
        <v>295</v>
      </c>
      <c r="C33" s="181"/>
      <c r="D33" s="181"/>
      <c r="E33" s="181"/>
      <c r="F33" s="181"/>
      <c r="G33" s="181"/>
      <c r="H33" s="181"/>
      <c r="I33" s="159">
        <v>0</v>
      </c>
      <c r="J33" s="143"/>
    </row>
    <row r="34" spans="1:10" ht="31.5" customHeight="1">
      <c r="A34" s="3" t="s">
        <v>21</v>
      </c>
      <c r="B34" s="154" t="s">
        <v>267</v>
      </c>
      <c r="C34" s="154"/>
      <c r="D34" s="154"/>
      <c r="E34" s="154"/>
      <c r="F34" s="154"/>
      <c r="G34" s="154"/>
      <c r="H34" s="154"/>
      <c r="I34" s="154"/>
      <c r="J34" s="154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243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62" t="s">
        <v>25</v>
      </c>
      <c r="C37" s="63" t="s">
        <v>26</v>
      </c>
      <c r="D37" s="112" t="s">
        <v>27</v>
      </c>
      <c r="E37" s="112"/>
      <c r="F37" s="155" t="s">
        <v>259</v>
      </c>
      <c r="G37" s="156"/>
      <c r="H37" s="157" t="s">
        <v>28</v>
      </c>
      <c r="I37" s="158"/>
      <c r="J37" s="63" t="s">
        <v>240</v>
      </c>
    </row>
    <row r="38" spans="1:10" ht="15">
      <c r="A38" s="3"/>
      <c r="B38" s="64">
        <v>1</v>
      </c>
      <c r="C38" s="64">
        <v>63</v>
      </c>
      <c r="D38" s="145" t="s">
        <v>268</v>
      </c>
      <c r="E38" s="146"/>
      <c r="F38" s="177">
        <v>5864.44</v>
      </c>
      <c r="G38" s="178"/>
      <c r="H38" s="145" t="s">
        <v>269</v>
      </c>
      <c r="I38" s="146"/>
      <c r="J38" s="64"/>
    </row>
    <row r="39" spans="1:10" ht="16.5" customHeight="1">
      <c r="A39" s="3"/>
      <c r="B39" s="131" t="s">
        <v>29</v>
      </c>
      <c r="C39" s="131"/>
      <c r="D39" s="131"/>
      <c r="E39" s="131"/>
      <c r="F39" s="129">
        <f>SUM(F38)</f>
        <v>5864.44</v>
      </c>
      <c r="G39" s="130"/>
      <c r="H39" s="72"/>
      <c r="I39" s="72"/>
      <c r="J39" s="7"/>
    </row>
    <row r="40" spans="1:10" ht="15">
      <c r="A40" s="3"/>
      <c r="B40" s="131"/>
      <c r="C40" s="131"/>
      <c r="D40" s="131"/>
      <c r="E40" s="131"/>
      <c r="F40" s="72"/>
      <c r="G40" s="72"/>
      <c r="H40" s="72"/>
      <c r="I40" s="72"/>
      <c r="J40" s="7"/>
    </row>
    <row r="41" spans="1:10" ht="24.75" customHeight="1">
      <c r="A41" s="21" t="s">
        <v>30</v>
      </c>
      <c r="B41" s="132" t="s">
        <v>244</v>
      </c>
      <c r="C41" s="132"/>
      <c r="D41" s="132"/>
      <c r="E41" s="132"/>
      <c r="F41" s="132"/>
      <c r="G41" s="132"/>
      <c r="H41" s="132"/>
      <c r="I41" s="132"/>
      <c r="J41" s="132"/>
    </row>
    <row r="42" spans="1:10" ht="30.75" customHeight="1">
      <c r="A42" s="22" t="s">
        <v>31</v>
      </c>
      <c r="B42" s="133" t="s">
        <v>270</v>
      </c>
      <c r="C42" s="133"/>
      <c r="D42" s="133"/>
      <c r="E42" s="133"/>
      <c r="F42" s="133"/>
      <c r="G42" s="133"/>
      <c r="H42" s="133"/>
      <c r="I42" s="133"/>
      <c r="J42" s="133"/>
    </row>
    <row r="44" spans="1:11" ht="39" customHeight="1">
      <c r="A44" s="34" t="s">
        <v>25</v>
      </c>
      <c r="B44" s="73" t="s">
        <v>32</v>
      </c>
      <c r="C44" s="73"/>
      <c r="D44" s="67" t="s">
        <v>33</v>
      </c>
      <c r="E44" s="67"/>
      <c r="F44" s="67"/>
      <c r="G44" s="67"/>
      <c r="H44" s="34" t="s">
        <v>34</v>
      </c>
      <c r="I44" s="36" t="s">
        <v>245</v>
      </c>
      <c r="J44" s="23"/>
      <c r="K44" s="3"/>
    </row>
    <row r="45" spans="1:11" ht="53.25" customHeight="1">
      <c r="A45" s="109" t="s">
        <v>35</v>
      </c>
      <c r="B45" s="134"/>
      <c r="C45" s="134"/>
      <c r="D45" s="134"/>
      <c r="E45" s="134"/>
      <c r="F45" s="134"/>
      <c r="G45" s="134"/>
      <c r="H45" s="135"/>
      <c r="I45" s="25"/>
      <c r="J45" s="24"/>
      <c r="K45" s="3"/>
    </row>
    <row r="46" spans="1:11" ht="51.75" customHeight="1">
      <c r="A46" s="74" t="s">
        <v>1</v>
      </c>
      <c r="B46" s="67" t="s">
        <v>36</v>
      </c>
      <c r="C46" s="67"/>
      <c r="D46" s="106" t="s">
        <v>37</v>
      </c>
      <c r="E46" s="68"/>
      <c r="F46" s="68"/>
      <c r="G46" s="68"/>
      <c r="H46" s="8" t="s">
        <v>41</v>
      </c>
      <c r="I46" s="9" t="s">
        <v>246</v>
      </c>
      <c r="J46" s="83"/>
      <c r="K46" s="3"/>
    </row>
    <row r="47" spans="1:11" ht="54.75" customHeight="1">
      <c r="A47" s="74"/>
      <c r="B47" s="67"/>
      <c r="C47" s="67"/>
      <c r="D47" s="106" t="s">
        <v>38</v>
      </c>
      <c r="E47" s="106"/>
      <c r="F47" s="106"/>
      <c r="G47" s="106"/>
      <c r="H47" s="12" t="s">
        <v>42</v>
      </c>
      <c r="I47" s="9" t="s">
        <v>246</v>
      </c>
      <c r="J47" s="83"/>
      <c r="K47" s="3"/>
    </row>
    <row r="48" spans="1:11" ht="102" customHeight="1">
      <c r="A48" s="74"/>
      <c r="B48" s="67"/>
      <c r="C48" s="67"/>
      <c r="D48" s="106" t="s">
        <v>274</v>
      </c>
      <c r="E48" s="106"/>
      <c r="F48" s="106"/>
      <c r="G48" s="106"/>
      <c r="H48" s="12" t="s">
        <v>43</v>
      </c>
      <c r="I48" s="9" t="s">
        <v>246</v>
      </c>
      <c r="J48" s="83"/>
      <c r="K48" s="3"/>
    </row>
    <row r="49" spans="1:11" ht="51" customHeight="1">
      <c r="A49" s="74"/>
      <c r="B49" s="67"/>
      <c r="C49" s="67"/>
      <c r="D49" s="106" t="s">
        <v>39</v>
      </c>
      <c r="E49" s="106"/>
      <c r="F49" s="106"/>
      <c r="G49" s="106"/>
      <c r="H49" s="8" t="s">
        <v>41</v>
      </c>
      <c r="I49" s="9" t="s">
        <v>246</v>
      </c>
      <c r="J49" s="83"/>
      <c r="K49" s="3"/>
    </row>
    <row r="50" spans="1:11" ht="51" customHeight="1">
      <c r="A50" s="67" t="s">
        <v>4</v>
      </c>
      <c r="B50" s="73" t="s">
        <v>40</v>
      </c>
      <c r="C50" s="73"/>
      <c r="D50" s="106" t="s">
        <v>45</v>
      </c>
      <c r="E50" s="68"/>
      <c r="F50" s="68"/>
      <c r="G50" s="68"/>
      <c r="H50" s="8" t="s">
        <v>41</v>
      </c>
      <c r="I50" s="9" t="s">
        <v>246</v>
      </c>
      <c r="J50" s="83"/>
      <c r="K50" s="3"/>
    </row>
    <row r="51" spans="1:11" ht="102.75" customHeight="1">
      <c r="A51" s="67"/>
      <c r="B51" s="73"/>
      <c r="C51" s="73"/>
      <c r="D51" s="106" t="s">
        <v>44</v>
      </c>
      <c r="E51" s="106"/>
      <c r="F51" s="106"/>
      <c r="G51" s="106"/>
      <c r="H51" s="8" t="s">
        <v>46</v>
      </c>
      <c r="I51" s="9" t="s">
        <v>246</v>
      </c>
      <c r="J51" s="83"/>
      <c r="K51" s="3"/>
    </row>
    <row r="52" spans="1:11" ht="52.5" customHeight="1">
      <c r="A52" s="67"/>
      <c r="B52" s="73"/>
      <c r="C52" s="73"/>
      <c r="D52" s="93" t="s">
        <v>253</v>
      </c>
      <c r="E52" s="127"/>
      <c r="F52" s="127"/>
      <c r="G52" s="128"/>
      <c r="H52" s="8" t="s">
        <v>41</v>
      </c>
      <c r="I52" s="9" t="s">
        <v>246</v>
      </c>
      <c r="J52" s="83"/>
      <c r="K52" s="3"/>
    </row>
    <row r="53" spans="1:11" ht="102" customHeight="1">
      <c r="A53" s="113" t="s">
        <v>47</v>
      </c>
      <c r="B53" s="121" t="s">
        <v>48</v>
      </c>
      <c r="C53" s="122"/>
      <c r="D53" s="79" t="s">
        <v>49</v>
      </c>
      <c r="E53" s="80"/>
      <c r="F53" s="80"/>
      <c r="G53" s="81"/>
      <c r="H53" s="12" t="s">
        <v>50</v>
      </c>
      <c r="I53" s="9" t="s">
        <v>246</v>
      </c>
      <c r="J53" s="83"/>
      <c r="K53" s="3"/>
    </row>
    <row r="54" spans="1:11" ht="103.5" customHeight="1">
      <c r="A54" s="120"/>
      <c r="B54" s="123"/>
      <c r="C54" s="124"/>
      <c r="D54" s="79" t="s">
        <v>51</v>
      </c>
      <c r="E54" s="80"/>
      <c r="F54" s="80"/>
      <c r="G54" s="81"/>
      <c r="H54" s="13" t="s">
        <v>50</v>
      </c>
      <c r="I54" s="9" t="s">
        <v>246</v>
      </c>
      <c r="J54" s="83"/>
      <c r="K54" s="3"/>
    </row>
    <row r="55" spans="1:11" ht="75.75" customHeight="1">
      <c r="A55" s="114"/>
      <c r="B55" s="125"/>
      <c r="C55" s="126"/>
      <c r="D55" s="79" t="s">
        <v>52</v>
      </c>
      <c r="E55" s="80"/>
      <c r="F55" s="80"/>
      <c r="G55" s="81"/>
      <c r="H55" s="12" t="s">
        <v>43</v>
      </c>
      <c r="I55" s="9" t="s">
        <v>246</v>
      </c>
      <c r="J55" s="83"/>
      <c r="K55" s="3"/>
    </row>
    <row r="56" spans="1:11" ht="63" customHeight="1">
      <c r="A56" s="67" t="s">
        <v>53</v>
      </c>
      <c r="B56" s="96" t="s">
        <v>54</v>
      </c>
      <c r="C56" s="97"/>
      <c r="D56" s="106" t="s">
        <v>55</v>
      </c>
      <c r="E56" s="106"/>
      <c r="F56" s="106"/>
      <c r="G56" s="106"/>
      <c r="H56" s="9" t="s">
        <v>50</v>
      </c>
      <c r="I56" s="9" t="s">
        <v>246</v>
      </c>
      <c r="J56" s="83"/>
      <c r="K56" s="3"/>
    </row>
    <row r="57" spans="1:11" ht="103.5" customHeight="1">
      <c r="A57" s="67"/>
      <c r="B57" s="98"/>
      <c r="C57" s="99"/>
      <c r="D57" s="106" t="s">
        <v>56</v>
      </c>
      <c r="E57" s="106"/>
      <c r="F57" s="106"/>
      <c r="G57" s="106"/>
      <c r="H57" s="9" t="s">
        <v>50</v>
      </c>
      <c r="I57" s="9" t="s">
        <v>246</v>
      </c>
      <c r="J57" s="83"/>
      <c r="K57" s="3"/>
    </row>
    <row r="58" spans="1:11" ht="140.25" customHeight="1">
      <c r="A58" s="67"/>
      <c r="B58" s="98"/>
      <c r="C58" s="99"/>
      <c r="D58" s="106" t="s">
        <v>57</v>
      </c>
      <c r="E58" s="106"/>
      <c r="F58" s="106"/>
      <c r="G58" s="106"/>
      <c r="H58" s="9" t="s">
        <v>50</v>
      </c>
      <c r="I58" s="9" t="s">
        <v>246</v>
      </c>
      <c r="J58" s="83"/>
      <c r="K58" s="3"/>
    </row>
    <row r="59" spans="1:11" ht="51.75" customHeight="1">
      <c r="A59" s="67"/>
      <c r="B59" s="98"/>
      <c r="C59" s="99"/>
      <c r="D59" s="106" t="s">
        <v>58</v>
      </c>
      <c r="E59" s="106"/>
      <c r="F59" s="106"/>
      <c r="G59" s="106"/>
      <c r="H59" s="9" t="s">
        <v>50</v>
      </c>
      <c r="I59" s="9" t="s">
        <v>246</v>
      </c>
      <c r="J59" s="83"/>
      <c r="K59" s="3"/>
    </row>
    <row r="60" spans="1:11" ht="48.75" customHeight="1">
      <c r="A60" s="67"/>
      <c r="B60" s="100"/>
      <c r="C60" s="101"/>
      <c r="D60" s="106" t="s">
        <v>59</v>
      </c>
      <c r="E60" s="106"/>
      <c r="F60" s="106"/>
      <c r="G60" s="106"/>
      <c r="H60" s="13" t="s">
        <v>43</v>
      </c>
      <c r="I60" s="9" t="s">
        <v>246</v>
      </c>
      <c r="J60" s="83"/>
      <c r="K60" s="3"/>
    </row>
    <row r="61" spans="1:11" ht="75" customHeight="1">
      <c r="A61" s="67" t="s">
        <v>60</v>
      </c>
      <c r="B61" s="73" t="s">
        <v>61</v>
      </c>
      <c r="C61" s="73"/>
      <c r="D61" s="79" t="s">
        <v>62</v>
      </c>
      <c r="E61" s="80"/>
      <c r="F61" s="80"/>
      <c r="G61" s="81"/>
      <c r="H61" s="14" t="s">
        <v>50</v>
      </c>
      <c r="I61" s="9" t="s">
        <v>246</v>
      </c>
      <c r="J61" s="115"/>
      <c r="K61" s="3"/>
    </row>
    <row r="62" spans="1:11" ht="101.25" customHeight="1">
      <c r="A62" s="67"/>
      <c r="B62" s="73"/>
      <c r="C62" s="73"/>
      <c r="D62" s="79" t="s">
        <v>63</v>
      </c>
      <c r="E62" s="80"/>
      <c r="F62" s="80"/>
      <c r="G62" s="81"/>
      <c r="H62" s="14" t="s">
        <v>50</v>
      </c>
      <c r="I62" s="9" t="s">
        <v>246</v>
      </c>
      <c r="J62" s="115"/>
      <c r="K62" s="3"/>
    </row>
    <row r="63" spans="1:11" ht="60.75" customHeight="1">
      <c r="A63" s="67"/>
      <c r="B63" s="73"/>
      <c r="C63" s="73"/>
      <c r="D63" s="79" t="s">
        <v>64</v>
      </c>
      <c r="E63" s="80"/>
      <c r="F63" s="80"/>
      <c r="G63" s="81"/>
      <c r="H63" s="10" t="s">
        <v>43</v>
      </c>
      <c r="I63" s="9" t="s">
        <v>246</v>
      </c>
      <c r="J63" s="115"/>
      <c r="K63" s="3"/>
    </row>
    <row r="64" spans="1:11" ht="51.75" customHeight="1">
      <c r="A64" s="117" t="s">
        <v>65</v>
      </c>
      <c r="B64" s="96" t="s">
        <v>66</v>
      </c>
      <c r="C64" s="97"/>
      <c r="D64" s="106" t="s">
        <v>67</v>
      </c>
      <c r="E64" s="106"/>
      <c r="F64" s="106"/>
      <c r="G64" s="106"/>
      <c r="H64" s="15" t="s">
        <v>50</v>
      </c>
      <c r="I64" s="9" t="s">
        <v>246</v>
      </c>
      <c r="J64" s="116"/>
      <c r="K64" s="3"/>
    </row>
    <row r="65" spans="1:11" ht="75.75" customHeight="1">
      <c r="A65" s="118"/>
      <c r="B65" s="98"/>
      <c r="C65" s="99"/>
      <c r="D65" s="106" t="s">
        <v>68</v>
      </c>
      <c r="E65" s="106"/>
      <c r="F65" s="106"/>
      <c r="G65" s="106"/>
      <c r="H65" s="15" t="s">
        <v>50</v>
      </c>
      <c r="I65" s="9" t="s">
        <v>246</v>
      </c>
      <c r="J65" s="116"/>
      <c r="K65" s="3"/>
    </row>
    <row r="66" spans="1:11" ht="62.25" customHeight="1">
      <c r="A66" s="118"/>
      <c r="B66" s="98"/>
      <c r="C66" s="99"/>
      <c r="D66" s="106" t="s">
        <v>70</v>
      </c>
      <c r="E66" s="106"/>
      <c r="F66" s="106"/>
      <c r="G66" s="106"/>
      <c r="H66" s="16" t="s">
        <v>71</v>
      </c>
      <c r="I66" s="9" t="s">
        <v>246</v>
      </c>
      <c r="J66" s="116"/>
      <c r="K66" s="3"/>
    </row>
    <row r="67" spans="1:11" ht="65.25" customHeight="1">
      <c r="A67" s="119"/>
      <c r="B67" s="100"/>
      <c r="C67" s="101"/>
      <c r="D67" s="106" t="s">
        <v>69</v>
      </c>
      <c r="E67" s="106"/>
      <c r="F67" s="106"/>
      <c r="G67" s="106"/>
      <c r="H67" s="15" t="s">
        <v>43</v>
      </c>
      <c r="I67" s="9" t="s">
        <v>246</v>
      </c>
      <c r="J67" s="116"/>
      <c r="K67" s="3"/>
    </row>
    <row r="68" spans="1:11" ht="63" customHeight="1">
      <c r="A68" s="67" t="s">
        <v>72</v>
      </c>
      <c r="B68" s="67" t="s">
        <v>73</v>
      </c>
      <c r="C68" s="67"/>
      <c r="D68" s="106" t="s">
        <v>74</v>
      </c>
      <c r="E68" s="106"/>
      <c r="F68" s="106"/>
      <c r="G68" s="106"/>
      <c r="H68" s="15" t="s">
        <v>50</v>
      </c>
      <c r="I68" s="9" t="s">
        <v>246</v>
      </c>
      <c r="J68" s="26"/>
      <c r="K68" s="3"/>
    </row>
    <row r="69" spans="1:11" ht="62.25" customHeight="1">
      <c r="A69" s="67"/>
      <c r="B69" s="67"/>
      <c r="C69" s="67"/>
      <c r="D69" s="106" t="s">
        <v>75</v>
      </c>
      <c r="E69" s="106"/>
      <c r="F69" s="106"/>
      <c r="G69" s="106"/>
      <c r="H69" s="15" t="s">
        <v>50</v>
      </c>
      <c r="I69" s="9" t="s">
        <v>246</v>
      </c>
      <c r="J69" s="26"/>
      <c r="K69" s="3"/>
    </row>
    <row r="70" spans="1:11" ht="53.25" customHeight="1">
      <c r="A70" s="67"/>
      <c r="B70" s="67"/>
      <c r="C70" s="67"/>
      <c r="D70" s="106" t="s">
        <v>76</v>
      </c>
      <c r="E70" s="106"/>
      <c r="F70" s="106"/>
      <c r="G70" s="106"/>
      <c r="H70" s="15" t="s">
        <v>50</v>
      </c>
      <c r="I70" s="9" t="s">
        <v>246</v>
      </c>
      <c r="J70" s="26"/>
      <c r="K70" s="3"/>
    </row>
    <row r="71" spans="1:11" ht="64.5" customHeight="1">
      <c r="A71" s="67"/>
      <c r="B71" s="67"/>
      <c r="C71" s="67"/>
      <c r="D71" s="106" t="s">
        <v>78</v>
      </c>
      <c r="E71" s="106"/>
      <c r="F71" s="106"/>
      <c r="G71" s="106"/>
      <c r="H71" s="16" t="s">
        <v>79</v>
      </c>
      <c r="I71" s="9" t="s">
        <v>246</v>
      </c>
      <c r="J71" s="26"/>
      <c r="K71" s="3"/>
    </row>
    <row r="72" spans="1:11" ht="62.25" customHeight="1">
      <c r="A72" s="67"/>
      <c r="B72" s="67"/>
      <c r="C72" s="67"/>
      <c r="D72" s="106" t="s">
        <v>77</v>
      </c>
      <c r="E72" s="106"/>
      <c r="F72" s="106"/>
      <c r="G72" s="106"/>
      <c r="H72" s="15" t="s">
        <v>43</v>
      </c>
      <c r="I72" s="9" t="s">
        <v>246</v>
      </c>
      <c r="J72" s="26"/>
      <c r="K72" s="3"/>
    </row>
    <row r="73" spans="1:11" ht="102" customHeight="1">
      <c r="A73" s="113" t="s">
        <v>80</v>
      </c>
      <c r="B73" s="73" t="s">
        <v>81</v>
      </c>
      <c r="C73" s="67"/>
      <c r="D73" s="106" t="s">
        <v>82</v>
      </c>
      <c r="E73" s="106"/>
      <c r="F73" s="106"/>
      <c r="G73" s="106"/>
      <c r="H73" s="9" t="s">
        <v>50</v>
      </c>
      <c r="I73" s="9" t="s">
        <v>246</v>
      </c>
      <c r="J73" s="83"/>
      <c r="K73" s="3"/>
    </row>
    <row r="74" spans="1:11" ht="65.25" customHeight="1">
      <c r="A74" s="114"/>
      <c r="B74" s="67"/>
      <c r="C74" s="67"/>
      <c r="D74" s="106" t="s">
        <v>83</v>
      </c>
      <c r="E74" s="106"/>
      <c r="F74" s="106"/>
      <c r="G74" s="106"/>
      <c r="H74" s="9" t="s">
        <v>43</v>
      </c>
      <c r="I74" s="9" t="s">
        <v>246</v>
      </c>
      <c r="J74" s="83"/>
      <c r="K74" s="3"/>
    </row>
    <row r="75" spans="1:11" ht="105.75" customHeight="1">
      <c r="A75" s="12" t="s">
        <v>84</v>
      </c>
      <c r="B75" s="73" t="s">
        <v>85</v>
      </c>
      <c r="C75" s="67"/>
      <c r="D75" s="75" t="s">
        <v>86</v>
      </c>
      <c r="E75" s="105"/>
      <c r="F75" s="105"/>
      <c r="G75" s="105"/>
      <c r="H75" s="10" t="s">
        <v>87</v>
      </c>
      <c r="I75" s="9" t="s">
        <v>246</v>
      </c>
      <c r="J75" s="26"/>
      <c r="K75" s="3"/>
    </row>
    <row r="76" spans="1:11" ht="26.25" customHeight="1">
      <c r="A76" s="72" t="s">
        <v>88</v>
      </c>
      <c r="B76" s="112" t="s">
        <v>89</v>
      </c>
      <c r="C76" s="72"/>
      <c r="D76" s="79" t="s">
        <v>90</v>
      </c>
      <c r="E76" s="80"/>
      <c r="F76" s="80"/>
      <c r="G76" s="81"/>
      <c r="H76" s="7" t="s">
        <v>50</v>
      </c>
      <c r="I76" s="9" t="s">
        <v>246</v>
      </c>
      <c r="J76" s="83"/>
      <c r="K76" s="3"/>
    </row>
    <row r="77" spans="1:11" ht="67.5" customHeight="1">
      <c r="A77" s="72"/>
      <c r="B77" s="72"/>
      <c r="C77" s="72"/>
      <c r="D77" s="79" t="s">
        <v>64</v>
      </c>
      <c r="E77" s="80"/>
      <c r="F77" s="80"/>
      <c r="G77" s="81"/>
      <c r="H77" s="9" t="s">
        <v>43</v>
      </c>
      <c r="I77" s="9" t="s">
        <v>246</v>
      </c>
      <c r="J77" s="83"/>
      <c r="K77" s="3"/>
    </row>
    <row r="78" spans="1:11" ht="105.75" customHeight="1">
      <c r="A78" s="67" t="s">
        <v>91</v>
      </c>
      <c r="B78" s="73" t="s">
        <v>92</v>
      </c>
      <c r="C78" s="67"/>
      <c r="D78" s="79" t="s">
        <v>93</v>
      </c>
      <c r="E78" s="80"/>
      <c r="F78" s="80"/>
      <c r="G78" s="81"/>
      <c r="H78" s="9" t="s">
        <v>50</v>
      </c>
      <c r="I78" s="9" t="s">
        <v>246</v>
      </c>
      <c r="J78" s="83"/>
      <c r="K78" s="3"/>
    </row>
    <row r="79" spans="1:11" ht="92.25" customHeight="1">
      <c r="A79" s="67"/>
      <c r="B79" s="67"/>
      <c r="C79" s="67"/>
      <c r="D79" s="79" t="s">
        <v>94</v>
      </c>
      <c r="E79" s="80"/>
      <c r="F79" s="80"/>
      <c r="G79" s="81"/>
      <c r="H79" s="9" t="s">
        <v>43</v>
      </c>
      <c r="I79" s="9" t="s">
        <v>246</v>
      </c>
      <c r="J79" s="83"/>
      <c r="K79" s="3"/>
    </row>
    <row r="80" spans="1:11" ht="27.75" customHeight="1">
      <c r="A80" s="67" t="s">
        <v>95</v>
      </c>
      <c r="B80" s="73"/>
      <c r="C80" s="73"/>
      <c r="D80" s="106" t="s">
        <v>96</v>
      </c>
      <c r="E80" s="106"/>
      <c r="F80" s="106"/>
      <c r="G80" s="106"/>
      <c r="H80" s="9" t="s">
        <v>50</v>
      </c>
      <c r="I80" s="9" t="s">
        <v>246</v>
      </c>
      <c r="J80" s="83"/>
      <c r="K80" s="3"/>
    </row>
    <row r="81" spans="1:11" ht="153.75" customHeight="1">
      <c r="A81" s="67"/>
      <c r="B81" s="73"/>
      <c r="C81" s="73"/>
      <c r="D81" s="106" t="s">
        <v>97</v>
      </c>
      <c r="E81" s="106"/>
      <c r="F81" s="106"/>
      <c r="G81" s="106"/>
      <c r="H81" s="9" t="s">
        <v>50</v>
      </c>
      <c r="I81" s="9" t="s">
        <v>246</v>
      </c>
      <c r="J81" s="83"/>
      <c r="K81" s="3"/>
    </row>
    <row r="82" spans="1:11" ht="51" customHeight="1">
      <c r="A82" s="67"/>
      <c r="B82" s="73"/>
      <c r="C82" s="73"/>
      <c r="D82" s="106" t="s">
        <v>98</v>
      </c>
      <c r="E82" s="106"/>
      <c r="F82" s="106"/>
      <c r="G82" s="106"/>
      <c r="H82" s="9" t="s">
        <v>50</v>
      </c>
      <c r="I82" s="9" t="s">
        <v>246</v>
      </c>
      <c r="J82" s="83"/>
      <c r="K82" s="3"/>
    </row>
    <row r="83" spans="1:11" ht="104.25" customHeight="1">
      <c r="A83" s="67"/>
      <c r="B83" s="73"/>
      <c r="C83" s="73"/>
      <c r="D83" s="79" t="s">
        <v>271</v>
      </c>
      <c r="E83" s="107"/>
      <c r="F83" s="107"/>
      <c r="G83" s="108"/>
      <c r="H83" s="9" t="s">
        <v>272</v>
      </c>
      <c r="I83" s="9" t="s">
        <v>246</v>
      </c>
      <c r="J83" s="83"/>
      <c r="K83" s="3"/>
    </row>
    <row r="84" spans="1:11" ht="75.75" customHeight="1">
      <c r="A84" s="67"/>
      <c r="B84" s="73"/>
      <c r="C84" s="73"/>
      <c r="D84" s="106" t="s">
        <v>100</v>
      </c>
      <c r="E84" s="106"/>
      <c r="F84" s="106"/>
      <c r="G84" s="106"/>
      <c r="H84" s="9" t="s">
        <v>50</v>
      </c>
      <c r="I84" s="9" t="s">
        <v>246</v>
      </c>
      <c r="J84" s="83"/>
      <c r="K84" s="3"/>
    </row>
    <row r="85" spans="1:11" ht="47.25" customHeight="1">
      <c r="A85" s="67"/>
      <c r="B85" s="73"/>
      <c r="C85" s="73"/>
      <c r="D85" s="106" t="s">
        <v>101</v>
      </c>
      <c r="E85" s="106"/>
      <c r="F85" s="106"/>
      <c r="G85" s="106"/>
      <c r="H85" s="10" t="s">
        <v>102</v>
      </c>
      <c r="I85" s="9" t="s">
        <v>246</v>
      </c>
      <c r="J85" s="83"/>
      <c r="K85" s="3"/>
    </row>
    <row r="86" spans="1:11" ht="78.75" customHeight="1">
      <c r="A86" s="67"/>
      <c r="B86" s="73"/>
      <c r="C86" s="73"/>
      <c r="D86" s="106" t="s">
        <v>99</v>
      </c>
      <c r="E86" s="106"/>
      <c r="F86" s="106"/>
      <c r="G86" s="106"/>
      <c r="H86" s="9" t="s">
        <v>43</v>
      </c>
      <c r="I86" s="9" t="s">
        <v>246</v>
      </c>
      <c r="J86" s="83"/>
      <c r="K86" s="3"/>
    </row>
    <row r="87" spans="1:11" ht="41.25" customHeight="1">
      <c r="A87" s="109" t="s">
        <v>103</v>
      </c>
      <c r="B87" s="110"/>
      <c r="C87" s="110"/>
      <c r="D87" s="110"/>
      <c r="E87" s="110"/>
      <c r="F87" s="110"/>
      <c r="G87" s="110"/>
      <c r="H87" s="111"/>
      <c r="I87" s="31"/>
      <c r="J87" s="27"/>
      <c r="K87" s="3"/>
    </row>
    <row r="88" spans="1:11" ht="51.75" customHeight="1">
      <c r="A88" s="73" t="s">
        <v>104</v>
      </c>
      <c r="B88" s="73" t="s">
        <v>105</v>
      </c>
      <c r="C88" s="73"/>
      <c r="D88" s="75" t="s">
        <v>106</v>
      </c>
      <c r="E88" s="75"/>
      <c r="F88" s="75"/>
      <c r="G88" s="75"/>
      <c r="H88" s="9" t="s">
        <v>108</v>
      </c>
      <c r="I88" s="9" t="s">
        <v>246</v>
      </c>
      <c r="J88" s="83"/>
      <c r="K88" s="3"/>
    </row>
    <row r="89" spans="1:11" ht="78.75" customHeight="1">
      <c r="A89" s="73"/>
      <c r="B89" s="73"/>
      <c r="C89" s="73"/>
      <c r="D89" s="75" t="s">
        <v>107</v>
      </c>
      <c r="E89" s="75"/>
      <c r="F89" s="75"/>
      <c r="G89" s="75"/>
      <c r="H89" s="9" t="s">
        <v>43</v>
      </c>
      <c r="I89" s="9" t="s">
        <v>246</v>
      </c>
      <c r="J89" s="83"/>
      <c r="K89" s="3"/>
    </row>
    <row r="90" spans="1:11" ht="65.25" customHeight="1">
      <c r="A90" s="73"/>
      <c r="B90" s="73"/>
      <c r="C90" s="73"/>
      <c r="D90" s="93" t="s">
        <v>64</v>
      </c>
      <c r="E90" s="94"/>
      <c r="F90" s="94"/>
      <c r="G90" s="95"/>
      <c r="H90" s="9" t="s">
        <v>43</v>
      </c>
      <c r="I90" s="9" t="s">
        <v>246</v>
      </c>
      <c r="J90" s="83"/>
      <c r="K90" s="3"/>
    </row>
    <row r="91" spans="1:11" ht="66.75" customHeight="1">
      <c r="A91" s="102" t="s">
        <v>109</v>
      </c>
      <c r="B91" s="96" t="s">
        <v>110</v>
      </c>
      <c r="C91" s="97"/>
      <c r="D91" s="75" t="s">
        <v>111</v>
      </c>
      <c r="E91" s="105"/>
      <c r="F91" s="105"/>
      <c r="G91" s="105"/>
      <c r="H91" s="10" t="s">
        <v>116</v>
      </c>
      <c r="I91" s="9" t="s">
        <v>246</v>
      </c>
      <c r="J91" s="83"/>
      <c r="K91" s="3"/>
    </row>
    <row r="92" spans="1:11" ht="89.25" customHeight="1">
      <c r="A92" s="103"/>
      <c r="B92" s="98"/>
      <c r="C92" s="99"/>
      <c r="D92" s="75" t="s">
        <v>112</v>
      </c>
      <c r="E92" s="105"/>
      <c r="F92" s="105"/>
      <c r="G92" s="105"/>
      <c r="H92" s="8" t="s">
        <v>114</v>
      </c>
      <c r="I92" s="9" t="s">
        <v>246</v>
      </c>
      <c r="J92" s="83"/>
      <c r="K92" s="3"/>
    </row>
    <row r="93" spans="1:11" ht="54.75" customHeight="1">
      <c r="A93" s="103"/>
      <c r="B93" s="98"/>
      <c r="C93" s="99"/>
      <c r="D93" s="93" t="s">
        <v>113</v>
      </c>
      <c r="E93" s="94"/>
      <c r="F93" s="94"/>
      <c r="G93" s="95"/>
      <c r="H93" s="10" t="s">
        <v>115</v>
      </c>
      <c r="I93" s="9" t="s">
        <v>246</v>
      </c>
      <c r="J93" s="83"/>
      <c r="K93" s="3"/>
    </row>
    <row r="94" spans="1:11" ht="39.75" customHeight="1">
      <c r="A94" s="104"/>
      <c r="B94" s="100"/>
      <c r="C94" s="101"/>
      <c r="D94" s="93" t="s">
        <v>254</v>
      </c>
      <c r="E94" s="94"/>
      <c r="F94" s="94"/>
      <c r="G94" s="95"/>
      <c r="H94" s="10" t="s">
        <v>166</v>
      </c>
      <c r="I94" s="9" t="s">
        <v>246</v>
      </c>
      <c r="J94" s="33"/>
      <c r="K94" s="3"/>
    </row>
    <row r="95" spans="1:11" ht="154.5" customHeight="1">
      <c r="A95" s="102" t="s">
        <v>117</v>
      </c>
      <c r="B95" s="96" t="s">
        <v>401</v>
      </c>
      <c r="C95" s="97"/>
      <c r="D95" s="75" t="s">
        <v>255</v>
      </c>
      <c r="E95" s="75"/>
      <c r="F95" s="75"/>
      <c r="G95" s="75"/>
      <c r="H95" s="9" t="s">
        <v>123</v>
      </c>
      <c r="I95" s="9" t="s">
        <v>246</v>
      </c>
      <c r="J95" s="83"/>
      <c r="K95" s="3"/>
    </row>
    <row r="96" spans="1:11" ht="89.25" customHeight="1">
      <c r="A96" s="103"/>
      <c r="B96" s="98"/>
      <c r="C96" s="99"/>
      <c r="D96" s="75" t="s">
        <v>118</v>
      </c>
      <c r="E96" s="75"/>
      <c r="F96" s="75"/>
      <c r="G96" s="75"/>
      <c r="H96" s="9" t="s">
        <v>124</v>
      </c>
      <c r="I96" s="9" t="s">
        <v>246</v>
      </c>
      <c r="J96" s="83"/>
      <c r="K96" s="3"/>
    </row>
    <row r="97" spans="1:11" ht="50.25" customHeight="1">
      <c r="A97" s="103"/>
      <c r="B97" s="98"/>
      <c r="C97" s="99"/>
      <c r="D97" s="75" t="s">
        <v>119</v>
      </c>
      <c r="E97" s="75"/>
      <c r="F97" s="75"/>
      <c r="G97" s="75"/>
      <c r="H97" s="17" t="s">
        <v>124</v>
      </c>
      <c r="I97" s="9" t="s">
        <v>246</v>
      </c>
      <c r="J97" s="83"/>
      <c r="K97" s="3"/>
    </row>
    <row r="98" spans="1:11" ht="78.75" customHeight="1">
      <c r="A98" s="103"/>
      <c r="B98" s="98"/>
      <c r="C98" s="99"/>
      <c r="D98" s="75" t="s">
        <v>120</v>
      </c>
      <c r="E98" s="75"/>
      <c r="F98" s="75"/>
      <c r="G98" s="75"/>
      <c r="H98" s="9" t="s">
        <v>43</v>
      </c>
      <c r="I98" s="9" t="s">
        <v>246</v>
      </c>
      <c r="J98" s="83"/>
      <c r="K98" s="3"/>
    </row>
    <row r="99" spans="1:11" ht="52.5" customHeight="1">
      <c r="A99" s="103"/>
      <c r="B99" s="98"/>
      <c r="C99" s="99"/>
      <c r="D99" s="75" t="s">
        <v>121</v>
      </c>
      <c r="E99" s="75"/>
      <c r="F99" s="75"/>
      <c r="G99" s="75"/>
      <c r="H99" s="9" t="s">
        <v>124</v>
      </c>
      <c r="I99" s="9" t="s">
        <v>246</v>
      </c>
      <c r="J99" s="83"/>
      <c r="K99" s="3"/>
    </row>
    <row r="100" spans="1:11" ht="42.75" customHeight="1">
      <c r="A100" s="103"/>
      <c r="B100" s="98"/>
      <c r="C100" s="99"/>
      <c r="D100" s="75" t="s">
        <v>122</v>
      </c>
      <c r="E100" s="75"/>
      <c r="F100" s="75"/>
      <c r="G100" s="75"/>
      <c r="H100" s="9" t="s">
        <v>124</v>
      </c>
      <c r="I100" s="9" t="s">
        <v>246</v>
      </c>
      <c r="J100" s="83"/>
      <c r="K100" s="3"/>
    </row>
    <row r="101" spans="1:11" ht="42.75" customHeight="1">
      <c r="A101" s="104"/>
      <c r="B101" s="100"/>
      <c r="C101" s="101"/>
      <c r="D101" s="93" t="s">
        <v>256</v>
      </c>
      <c r="E101" s="94"/>
      <c r="F101" s="94"/>
      <c r="G101" s="95"/>
      <c r="H101" s="9" t="s">
        <v>166</v>
      </c>
      <c r="I101" s="9" t="s">
        <v>246</v>
      </c>
      <c r="J101" s="33"/>
      <c r="K101" s="3"/>
    </row>
    <row r="102" spans="1:11" ht="52.5" customHeight="1">
      <c r="A102" s="113" t="s">
        <v>125</v>
      </c>
      <c r="B102" s="96" t="s">
        <v>126</v>
      </c>
      <c r="C102" s="97"/>
      <c r="D102" s="93" t="s">
        <v>127</v>
      </c>
      <c r="E102" s="94"/>
      <c r="F102" s="94"/>
      <c r="G102" s="95"/>
      <c r="H102" s="8" t="s">
        <v>130</v>
      </c>
      <c r="I102" s="9" t="s">
        <v>246</v>
      </c>
      <c r="J102" s="83"/>
      <c r="K102" s="3"/>
    </row>
    <row r="103" spans="1:11" ht="26.25" customHeight="1">
      <c r="A103" s="120"/>
      <c r="B103" s="98"/>
      <c r="C103" s="99"/>
      <c r="D103" s="93" t="s">
        <v>128</v>
      </c>
      <c r="E103" s="94"/>
      <c r="F103" s="94"/>
      <c r="G103" s="95"/>
      <c r="H103" s="10" t="s">
        <v>129</v>
      </c>
      <c r="I103" s="9" t="s">
        <v>246</v>
      </c>
      <c r="J103" s="83"/>
      <c r="K103" s="3"/>
    </row>
    <row r="104" spans="1:11" ht="39" customHeight="1">
      <c r="A104" s="114"/>
      <c r="B104" s="100"/>
      <c r="C104" s="101"/>
      <c r="D104" s="93" t="s">
        <v>257</v>
      </c>
      <c r="E104" s="94"/>
      <c r="F104" s="94"/>
      <c r="G104" s="95"/>
      <c r="H104" s="10" t="s">
        <v>166</v>
      </c>
      <c r="I104" s="9"/>
      <c r="J104" s="33"/>
      <c r="K104" s="3"/>
    </row>
    <row r="105" spans="1:11" ht="67.5" customHeight="1">
      <c r="A105" s="73" t="s">
        <v>131</v>
      </c>
      <c r="B105" s="73" t="s">
        <v>132</v>
      </c>
      <c r="C105" s="73"/>
      <c r="D105" s="75" t="s">
        <v>133</v>
      </c>
      <c r="E105" s="75"/>
      <c r="F105" s="75"/>
      <c r="G105" s="75"/>
      <c r="H105" s="9" t="s">
        <v>136</v>
      </c>
      <c r="I105" s="9" t="s">
        <v>246</v>
      </c>
      <c r="J105" s="83"/>
      <c r="K105" s="3"/>
    </row>
    <row r="106" spans="1:11" ht="88.5" customHeight="1">
      <c r="A106" s="73"/>
      <c r="B106" s="73"/>
      <c r="C106" s="73"/>
      <c r="D106" s="75" t="s">
        <v>134</v>
      </c>
      <c r="E106" s="75"/>
      <c r="F106" s="75"/>
      <c r="G106" s="75"/>
      <c r="H106" s="10" t="s">
        <v>137</v>
      </c>
      <c r="I106" s="9" t="s">
        <v>246</v>
      </c>
      <c r="J106" s="83"/>
      <c r="K106" s="3"/>
    </row>
    <row r="107" spans="1:11" ht="41.25" customHeight="1">
      <c r="A107" s="73"/>
      <c r="B107" s="73"/>
      <c r="C107" s="73"/>
      <c r="D107" s="75" t="s">
        <v>135</v>
      </c>
      <c r="E107" s="75"/>
      <c r="F107" s="75"/>
      <c r="G107" s="75"/>
      <c r="H107" s="9" t="s">
        <v>50</v>
      </c>
      <c r="I107" s="9" t="s">
        <v>246</v>
      </c>
      <c r="J107" s="83"/>
      <c r="K107" s="3"/>
    </row>
    <row r="108" spans="1:11" ht="39">
      <c r="A108" s="67" t="s">
        <v>138</v>
      </c>
      <c r="B108" s="73" t="s">
        <v>139</v>
      </c>
      <c r="C108" s="73"/>
      <c r="D108" s="75" t="s">
        <v>140</v>
      </c>
      <c r="E108" s="75"/>
      <c r="F108" s="75"/>
      <c r="G108" s="75"/>
      <c r="H108" s="8" t="s">
        <v>141</v>
      </c>
      <c r="I108" s="9" t="s">
        <v>246</v>
      </c>
      <c r="J108" s="91"/>
      <c r="K108" s="3"/>
    </row>
    <row r="109" spans="1:11" ht="77.25" customHeight="1">
      <c r="A109" s="67"/>
      <c r="B109" s="73"/>
      <c r="C109" s="73"/>
      <c r="D109" s="75" t="s">
        <v>142</v>
      </c>
      <c r="E109" s="75"/>
      <c r="F109" s="75"/>
      <c r="G109" s="75"/>
      <c r="H109" s="10" t="s">
        <v>43</v>
      </c>
      <c r="I109" s="9" t="s">
        <v>246</v>
      </c>
      <c r="J109" s="91"/>
      <c r="K109" s="3"/>
    </row>
    <row r="110" spans="1:11" ht="15">
      <c r="A110" s="92" t="s">
        <v>143</v>
      </c>
      <c r="B110" s="92"/>
      <c r="C110" s="92"/>
      <c r="D110" s="92"/>
      <c r="E110" s="92"/>
      <c r="F110" s="92"/>
      <c r="G110" s="92"/>
      <c r="H110" s="92"/>
      <c r="I110" s="31"/>
      <c r="J110" s="28"/>
      <c r="K110" s="3"/>
    </row>
    <row r="111" spans="1:11" ht="78" customHeight="1">
      <c r="A111" s="73" t="s">
        <v>19</v>
      </c>
      <c r="B111" s="73" t="s">
        <v>144</v>
      </c>
      <c r="C111" s="73"/>
      <c r="D111" s="75" t="s">
        <v>145</v>
      </c>
      <c r="E111" s="75"/>
      <c r="F111" s="75"/>
      <c r="G111" s="75"/>
      <c r="H111" s="16" t="s">
        <v>146</v>
      </c>
      <c r="I111" s="10" t="s">
        <v>247</v>
      </c>
      <c r="J111" s="83"/>
      <c r="K111" s="3"/>
    </row>
    <row r="112" spans="1:11" ht="39.75" customHeight="1">
      <c r="A112" s="73"/>
      <c r="B112" s="73"/>
      <c r="C112" s="73"/>
      <c r="D112" s="75" t="s">
        <v>147</v>
      </c>
      <c r="E112" s="75"/>
      <c r="F112" s="75"/>
      <c r="G112" s="75"/>
      <c r="H112" s="16" t="s">
        <v>148</v>
      </c>
      <c r="I112" s="10" t="s">
        <v>247</v>
      </c>
      <c r="J112" s="83"/>
      <c r="K112" s="3"/>
    </row>
    <row r="113" spans="1:11" ht="55.5" customHeight="1">
      <c r="A113" s="73"/>
      <c r="B113" s="73"/>
      <c r="C113" s="73"/>
      <c r="D113" s="75" t="s">
        <v>149</v>
      </c>
      <c r="E113" s="75"/>
      <c r="F113" s="75"/>
      <c r="G113" s="75"/>
      <c r="H113" s="16" t="s">
        <v>50</v>
      </c>
      <c r="I113" s="10" t="s">
        <v>247</v>
      </c>
      <c r="J113" s="83"/>
      <c r="K113" s="3"/>
    </row>
    <row r="114" spans="1:11" ht="43.5" customHeight="1">
      <c r="A114" s="73"/>
      <c r="B114" s="73"/>
      <c r="C114" s="73"/>
      <c r="D114" s="75" t="s">
        <v>150</v>
      </c>
      <c r="E114" s="75"/>
      <c r="F114" s="75"/>
      <c r="G114" s="75"/>
      <c r="H114" s="16" t="s">
        <v>43</v>
      </c>
      <c r="I114" s="10" t="s">
        <v>247</v>
      </c>
      <c r="J114" s="83"/>
      <c r="K114" s="3"/>
    </row>
    <row r="115" spans="1:11" ht="51" customHeight="1">
      <c r="A115" s="73" t="s">
        <v>21</v>
      </c>
      <c r="B115" s="73" t="s">
        <v>151</v>
      </c>
      <c r="C115" s="73"/>
      <c r="D115" s="75" t="s">
        <v>152</v>
      </c>
      <c r="E115" s="75"/>
      <c r="F115" s="75"/>
      <c r="G115" s="75"/>
      <c r="H115" s="10" t="s">
        <v>157</v>
      </c>
      <c r="I115" s="10" t="s">
        <v>247</v>
      </c>
      <c r="J115" s="83"/>
      <c r="K115" s="3"/>
    </row>
    <row r="116" spans="1:11" ht="29.25" customHeight="1">
      <c r="A116" s="73"/>
      <c r="B116" s="73"/>
      <c r="C116" s="73"/>
      <c r="D116" s="75" t="s">
        <v>153</v>
      </c>
      <c r="E116" s="75"/>
      <c r="F116" s="75"/>
      <c r="G116" s="75"/>
      <c r="H116" s="10" t="s">
        <v>43</v>
      </c>
      <c r="I116" s="10" t="s">
        <v>247</v>
      </c>
      <c r="J116" s="83"/>
      <c r="K116" s="3"/>
    </row>
    <row r="117" spans="1:11" ht="15">
      <c r="A117" s="73"/>
      <c r="B117" s="73"/>
      <c r="C117" s="73"/>
      <c r="D117" s="75" t="s">
        <v>154</v>
      </c>
      <c r="E117" s="75"/>
      <c r="F117" s="75"/>
      <c r="G117" s="75"/>
      <c r="H117" s="10" t="s">
        <v>43</v>
      </c>
      <c r="I117" s="10" t="s">
        <v>247</v>
      </c>
      <c r="J117" s="83"/>
      <c r="K117" s="3"/>
    </row>
    <row r="118" spans="1:11" ht="27" customHeight="1">
      <c r="A118" s="73"/>
      <c r="B118" s="73"/>
      <c r="C118" s="73"/>
      <c r="D118" s="75" t="s">
        <v>155</v>
      </c>
      <c r="E118" s="75"/>
      <c r="F118" s="75"/>
      <c r="G118" s="75"/>
      <c r="H118" s="10" t="s">
        <v>43</v>
      </c>
      <c r="I118" s="10" t="s">
        <v>247</v>
      </c>
      <c r="J118" s="83"/>
      <c r="K118" s="3"/>
    </row>
    <row r="119" spans="1:11" ht="38.25">
      <c r="A119" s="73"/>
      <c r="B119" s="73"/>
      <c r="C119" s="73"/>
      <c r="D119" s="75" t="s">
        <v>156</v>
      </c>
      <c r="E119" s="75"/>
      <c r="F119" s="75"/>
      <c r="G119" s="75"/>
      <c r="H119" s="10" t="s">
        <v>158</v>
      </c>
      <c r="I119" s="10" t="s">
        <v>247</v>
      </c>
      <c r="J119" s="83"/>
      <c r="K119" s="3"/>
    </row>
    <row r="120" spans="1:11" ht="15">
      <c r="A120" s="74" t="s">
        <v>22</v>
      </c>
      <c r="B120" s="73" t="s">
        <v>159</v>
      </c>
      <c r="C120" s="73"/>
      <c r="D120" s="75" t="s">
        <v>160</v>
      </c>
      <c r="E120" s="75"/>
      <c r="F120" s="75"/>
      <c r="G120" s="75"/>
      <c r="H120" s="7" t="s">
        <v>123</v>
      </c>
      <c r="I120" s="10" t="s">
        <v>247</v>
      </c>
      <c r="J120" s="83"/>
      <c r="K120" s="3"/>
    </row>
    <row r="121" spans="1:11" ht="26.25">
      <c r="A121" s="74"/>
      <c r="B121" s="73"/>
      <c r="C121" s="73"/>
      <c r="D121" s="75" t="s">
        <v>164</v>
      </c>
      <c r="E121" s="75"/>
      <c r="F121" s="75"/>
      <c r="G121" s="75"/>
      <c r="H121" s="8" t="s">
        <v>165</v>
      </c>
      <c r="I121" s="10" t="s">
        <v>247</v>
      </c>
      <c r="J121" s="83"/>
      <c r="K121" s="3"/>
    </row>
    <row r="122" spans="1:11" ht="15">
      <c r="A122" s="74"/>
      <c r="B122" s="73"/>
      <c r="C122" s="73"/>
      <c r="D122" s="75" t="s">
        <v>161</v>
      </c>
      <c r="E122" s="75"/>
      <c r="F122" s="75"/>
      <c r="G122" s="75"/>
      <c r="H122" s="7" t="s">
        <v>166</v>
      </c>
      <c r="I122" s="10" t="s">
        <v>247</v>
      </c>
      <c r="J122" s="83"/>
      <c r="K122" s="3"/>
    </row>
    <row r="123" spans="1:11" ht="15">
      <c r="A123" s="74"/>
      <c r="B123" s="73"/>
      <c r="C123" s="73"/>
      <c r="D123" s="75" t="s">
        <v>162</v>
      </c>
      <c r="E123" s="75"/>
      <c r="F123" s="75"/>
      <c r="G123" s="75"/>
      <c r="H123" s="7" t="s">
        <v>167</v>
      </c>
      <c r="I123" s="10" t="s">
        <v>247</v>
      </c>
      <c r="J123" s="83"/>
      <c r="K123" s="3"/>
    </row>
    <row r="124" spans="1:11" ht="40.5" customHeight="1">
      <c r="A124" s="74"/>
      <c r="B124" s="73"/>
      <c r="C124" s="73"/>
      <c r="D124" s="75" t="s">
        <v>163</v>
      </c>
      <c r="E124" s="75"/>
      <c r="F124" s="75"/>
      <c r="G124" s="75"/>
      <c r="H124" s="8" t="s">
        <v>148</v>
      </c>
      <c r="I124" s="10" t="s">
        <v>247</v>
      </c>
      <c r="J124" s="83"/>
      <c r="K124" s="3"/>
    </row>
    <row r="125" spans="1:11" ht="55.5" customHeight="1">
      <c r="A125" s="18" t="s">
        <v>30</v>
      </c>
      <c r="B125" s="84" t="s">
        <v>168</v>
      </c>
      <c r="C125" s="84"/>
      <c r="D125" s="75" t="s">
        <v>169</v>
      </c>
      <c r="E125" s="75"/>
      <c r="F125" s="75"/>
      <c r="G125" s="75"/>
      <c r="H125" s="9" t="s">
        <v>50</v>
      </c>
      <c r="I125" s="10" t="s">
        <v>247</v>
      </c>
      <c r="J125" s="26"/>
      <c r="K125" s="3"/>
    </row>
    <row r="126" spans="1:11" ht="51.75">
      <c r="A126" s="18" t="s">
        <v>170</v>
      </c>
      <c r="B126" s="84" t="s">
        <v>173</v>
      </c>
      <c r="C126" s="84"/>
      <c r="D126" s="75" t="s">
        <v>174</v>
      </c>
      <c r="E126" s="75"/>
      <c r="F126" s="75"/>
      <c r="G126" s="75"/>
      <c r="H126" s="8" t="s">
        <v>175</v>
      </c>
      <c r="I126" s="10" t="s">
        <v>247</v>
      </c>
      <c r="J126" s="29"/>
      <c r="K126" s="3"/>
    </row>
    <row r="127" spans="1:11" ht="39.75" customHeight="1">
      <c r="A127" s="82" t="s">
        <v>171</v>
      </c>
      <c r="B127" s="85" t="s">
        <v>176</v>
      </c>
      <c r="C127" s="86"/>
      <c r="D127" s="79" t="s">
        <v>177</v>
      </c>
      <c r="E127" s="80"/>
      <c r="F127" s="80"/>
      <c r="G127" s="81"/>
      <c r="H127" s="9" t="s">
        <v>179</v>
      </c>
      <c r="I127" s="32" t="s">
        <v>246</v>
      </c>
      <c r="J127" s="26"/>
      <c r="K127" s="3"/>
    </row>
    <row r="128" spans="1:11" ht="36.75" customHeight="1">
      <c r="A128" s="82"/>
      <c r="B128" s="87"/>
      <c r="C128" s="88"/>
      <c r="D128" s="79" t="s">
        <v>258</v>
      </c>
      <c r="E128" s="80"/>
      <c r="F128" s="80"/>
      <c r="G128" s="81"/>
      <c r="H128" s="9" t="s">
        <v>179</v>
      </c>
      <c r="I128" s="32" t="s">
        <v>246</v>
      </c>
      <c r="J128" s="26"/>
      <c r="K128" s="3"/>
    </row>
    <row r="129" spans="1:11" ht="51.75" customHeight="1">
      <c r="A129" s="82"/>
      <c r="B129" s="89"/>
      <c r="C129" s="90"/>
      <c r="D129" s="79" t="s">
        <v>178</v>
      </c>
      <c r="E129" s="80"/>
      <c r="F129" s="80"/>
      <c r="G129" s="81"/>
      <c r="H129" s="9" t="s">
        <v>179</v>
      </c>
      <c r="I129" s="32" t="s">
        <v>246</v>
      </c>
      <c r="J129" s="30"/>
      <c r="K129" s="3"/>
    </row>
    <row r="130" spans="1:11" ht="15">
      <c r="A130" s="18" t="s">
        <v>172</v>
      </c>
      <c r="B130" s="76" t="s">
        <v>180</v>
      </c>
      <c r="C130" s="77"/>
      <c r="D130" s="77"/>
      <c r="E130" s="77"/>
      <c r="F130" s="77"/>
      <c r="G130" s="77"/>
      <c r="H130" s="78"/>
      <c r="I130" s="32" t="s">
        <v>246</v>
      </c>
      <c r="J130" s="26"/>
      <c r="K130" s="3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3" t="s">
        <v>181</v>
      </c>
      <c r="B132" s="3" t="s">
        <v>182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 customHeight="1">
      <c r="A133" s="3"/>
      <c r="B133" s="67" t="s">
        <v>25</v>
      </c>
      <c r="C133" s="73" t="s">
        <v>193</v>
      </c>
      <c r="D133" s="73"/>
      <c r="E133" s="73"/>
      <c r="F133" s="73"/>
      <c r="G133" s="73"/>
      <c r="H133" s="73"/>
      <c r="I133" s="72" t="s">
        <v>194</v>
      </c>
      <c r="J133" s="72"/>
      <c r="K133" s="3"/>
    </row>
    <row r="134" spans="1:11" ht="25.5">
      <c r="A134" s="3"/>
      <c r="B134" s="67"/>
      <c r="C134" s="73"/>
      <c r="D134" s="73"/>
      <c r="E134" s="73"/>
      <c r="F134" s="73"/>
      <c r="G134" s="73"/>
      <c r="H134" s="73"/>
      <c r="I134" s="35" t="s">
        <v>296</v>
      </c>
      <c r="J134" s="34" t="s">
        <v>195</v>
      </c>
      <c r="K134" s="3"/>
    </row>
    <row r="135" spans="1:11" ht="15">
      <c r="A135" s="3"/>
      <c r="B135" s="34">
        <v>1</v>
      </c>
      <c r="C135" s="68" t="s">
        <v>297</v>
      </c>
      <c r="D135" s="68"/>
      <c r="E135" s="68"/>
      <c r="F135" s="68"/>
      <c r="G135" s="68"/>
      <c r="H135" s="68"/>
      <c r="I135" s="37">
        <v>5.07</v>
      </c>
      <c r="J135" s="38">
        <f>I135*I19*12</f>
        <v>228710.4446952</v>
      </c>
      <c r="K135" s="3"/>
    </row>
    <row r="136" spans="1:11" ht="15">
      <c r="A136" s="3"/>
      <c r="B136" s="34">
        <v>2</v>
      </c>
      <c r="C136" s="68" t="s">
        <v>298</v>
      </c>
      <c r="D136" s="68"/>
      <c r="E136" s="68"/>
      <c r="F136" s="68"/>
      <c r="G136" s="68"/>
      <c r="H136" s="68"/>
      <c r="I136" s="37">
        <v>1.82</v>
      </c>
      <c r="J136" s="38">
        <f>I136*I19*12</f>
        <v>82101.18527520001</v>
      </c>
      <c r="K136" s="3"/>
    </row>
    <row r="137" spans="1:11" ht="24.75" customHeight="1">
      <c r="A137" s="3"/>
      <c r="B137" s="34">
        <v>3</v>
      </c>
      <c r="C137" s="69" t="s">
        <v>299</v>
      </c>
      <c r="D137" s="70"/>
      <c r="E137" s="70"/>
      <c r="F137" s="70"/>
      <c r="G137" s="70"/>
      <c r="H137" s="71"/>
      <c r="I137" s="37">
        <f>0.83+2.02</f>
        <v>2.85</v>
      </c>
      <c r="J137" s="38">
        <f>I137*I19*12</f>
        <v>128565.04287599999</v>
      </c>
      <c r="K137" s="3"/>
    </row>
    <row r="138" spans="1:11" ht="26.25" customHeight="1">
      <c r="A138" s="3"/>
      <c r="B138" s="34">
        <v>4</v>
      </c>
      <c r="C138" s="69" t="s">
        <v>300</v>
      </c>
      <c r="D138" s="70"/>
      <c r="E138" s="70"/>
      <c r="F138" s="70"/>
      <c r="G138" s="70"/>
      <c r="H138" s="71"/>
      <c r="I138" s="37">
        <f>1.08+5.76</f>
        <v>6.84</v>
      </c>
      <c r="J138" s="38">
        <f>I138*I19*12</f>
        <v>308556.1029024</v>
      </c>
      <c r="K138" s="3"/>
    </row>
    <row r="139" spans="1:11" ht="15">
      <c r="A139" s="3"/>
      <c r="B139" s="34">
        <v>5</v>
      </c>
      <c r="C139" s="68" t="s">
        <v>301</v>
      </c>
      <c r="D139" s="68"/>
      <c r="E139" s="68"/>
      <c r="F139" s="68"/>
      <c r="G139" s="68"/>
      <c r="H139" s="68"/>
      <c r="I139" s="37">
        <v>1.76</v>
      </c>
      <c r="J139" s="38">
        <f>I139*I19*12</f>
        <v>79394.55279360001</v>
      </c>
      <c r="K139" s="3"/>
    </row>
    <row r="140" spans="1:11" ht="15">
      <c r="A140" s="3"/>
      <c r="B140" s="34">
        <v>6</v>
      </c>
      <c r="C140" s="68" t="s">
        <v>302</v>
      </c>
      <c r="D140" s="68"/>
      <c r="E140" s="68"/>
      <c r="F140" s="68"/>
      <c r="G140" s="68"/>
      <c r="H140" s="68"/>
      <c r="I140" s="37">
        <v>4.47</v>
      </c>
      <c r="J140" s="38">
        <f>I140*I19*12</f>
        <v>201644.1198792</v>
      </c>
      <c r="K140" s="3"/>
    </row>
    <row r="141" spans="1:11" ht="15">
      <c r="A141" s="3"/>
      <c r="B141" s="34">
        <v>7</v>
      </c>
      <c r="C141" s="68" t="s">
        <v>303</v>
      </c>
      <c r="D141" s="68"/>
      <c r="E141" s="68"/>
      <c r="F141" s="68"/>
      <c r="G141" s="68"/>
      <c r="H141" s="68"/>
      <c r="I141" s="37">
        <v>1.01</v>
      </c>
      <c r="J141" s="38">
        <f>I141*I19*12</f>
        <v>45561.6467736</v>
      </c>
      <c r="K141" s="3"/>
    </row>
    <row r="142" spans="1:11" ht="28.5" customHeight="1">
      <c r="A142" s="3"/>
      <c r="B142" s="34">
        <v>8</v>
      </c>
      <c r="C142" s="69" t="s">
        <v>304</v>
      </c>
      <c r="D142" s="70"/>
      <c r="E142" s="70"/>
      <c r="F142" s="70"/>
      <c r="G142" s="70"/>
      <c r="H142" s="71"/>
      <c r="I142" s="65">
        <v>14417</v>
      </c>
      <c r="J142" s="66"/>
      <c r="K142" s="3"/>
    </row>
    <row r="143" spans="1:11" ht="15">
      <c r="A143" s="3"/>
      <c r="B143" s="34">
        <v>9</v>
      </c>
      <c r="C143" s="68" t="s">
        <v>305</v>
      </c>
      <c r="D143" s="68"/>
      <c r="E143" s="68"/>
      <c r="F143" s="68"/>
      <c r="G143" s="68"/>
      <c r="H143" s="68"/>
      <c r="I143" s="37">
        <v>0.09</v>
      </c>
      <c r="J143" s="38">
        <f>I143*I19*12</f>
        <v>4059.9487224000004</v>
      </c>
      <c r="K143" s="3"/>
    </row>
    <row r="144" spans="1:11" ht="15">
      <c r="A144" s="3"/>
      <c r="B144" s="34">
        <v>10</v>
      </c>
      <c r="C144" s="68" t="s">
        <v>306</v>
      </c>
      <c r="D144" s="68"/>
      <c r="E144" s="68"/>
      <c r="F144" s="68"/>
      <c r="G144" s="68"/>
      <c r="H144" s="68"/>
      <c r="I144" s="65">
        <f>J143/27.27</f>
        <v>148.87967445544555</v>
      </c>
      <c r="J144" s="66"/>
      <c r="K144" s="3"/>
    </row>
    <row r="145" spans="1:11" ht="15">
      <c r="A145" s="3"/>
      <c r="B145" s="34">
        <v>11</v>
      </c>
      <c r="C145" s="68" t="s">
        <v>307</v>
      </c>
      <c r="D145" s="68"/>
      <c r="E145" s="68"/>
      <c r="F145" s="68"/>
      <c r="G145" s="68"/>
      <c r="H145" s="68"/>
      <c r="I145" s="37">
        <v>0.69</v>
      </c>
      <c r="J145" s="38">
        <f>I145*I19*12</f>
        <v>31126.2735384</v>
      </c>
      <c r="K145" s="3"/>
    </row>
    <row r="146" spans="1:11" ht="15">
      <c r="A146" s="3"/>
      <c r="B146" s="34">
        <v>12</v>
      </c>
      <c r="C146" s="68" t="s">
        <v>308</v>
      </c>
      <c r="D146" s="68"/>
      <c r="E146" s="68"/>
      <c r="F146" s="68"/>
      <c r="G146" s="68"/>
      <c r="H146" s="68"/>
      <c r="I146" s="142">
        <f>J145/2650.8</f>
        <v>11.742218778632864</v>
      </c>
      <c r="J146" s="143"/>
      <c r="K146" s="3"/>
    </row>
    <row r="147" spans="1:11" ht="15">
      <c r="A147" s="3"/>
      <c r="B147" s="34">
        <v>13</v>
      </c>
      <c r="C147" s="168" t="s">
        <v>309</v>
      </c>
      <c r="D147" s="68"/>
      <c r="E147" s="68"/>
      <c r="F147" s="68"/>
      <c r="G147" s="68"/>
      <c r="H147" s="68"/>
      <c r="I147" s="37">
        <f>I135+I136+I137+I138+I139+I140+I141+I143+I145</f>
        <v>24.6</v>
      </c>
      <c r="J147" s="55">
        <f>J135+J136+J137+J138+J139+J140+J141+J143+J145</f>
        <v>1109719.317456</v>
      </c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39" customHeight="1">
      <c r="A149" s="20" t="s">
        <v>170</v>
      </c>
      <c r="B149" s="163" t="s">
        <v>196</v>
      </c>
      <c r="C149" s="163"/>
      <c r="D149" s="163"/>
      <c r="E149" s="163"/>
      <c r="F149" s="163"/>
      <c r="G149" s="163"/>
      <c r="H149" s="163"/>
      <c r="I149" s="163"/>
      <c r="J149" s="163"/>
      <c r="K149" s="3"/>
    </row>
    <row r="150" spans="1:11" ht="15">
      <c r="A150" s="3" t="s">
        <v>248</v>
      </c>
      <c r="B150" s="144" t="s">
        <v>198</v>
      </c>
      <c r="C150" s="144"/>
      <c r="D150" s="144"/>
      <c r="E150" s="144"/>
      <c r="F150" s="144"/>
      <c r="G150" s="144"/>
      <c r="H150" s="144"/>
      <c r="I150" s="144"/>
      <c r="J150" s="144"/>
      <c r="K150" s="3"/>
    </row>
    <row r="151" spans="1:11" ht="28.5" customHeight="1">
      <c r="A151" s="3"/>
      <c r="B151" s="39" t="s">
        <v>25</v>
      </c>
      <c r="C151" s="169" t="s">
        <v>199</v>
      </c>
      <c r="D151" s="169"/>
      <c r="E151" s="169"/>
      <c r="F151" s="170" t="s">
        <v>200</v>
      </c>
      <c r="G151" s="170"/>
      <c r="H151" s="39" t="s">
        <v>201</v>
      </c>
      <c r="I151" s="169" t="s">
        <v>202</v>
      </c>
      <c r="J151" s="169"/>
      <c r="K151" s="3"/>
    </row>
    <row r="152" spans="1:11" ht="15">
      <c r="A152" s="3"/>
      <c r="B152" s="40"/>
      <c r="C152" s="162" t="s">
        <v>203</v>
      </c>
      <c r="D152" s="162"/>
      <c r="E152" s="162"/>
      <c r="F152" s="162"/>
      <c r="G152" s="162"/>
      <c r="H152" s="40"/>
      <c r="I152" s="162"/>
      <c r="J152" s="162"/>
      <c r="K152" s="3"/>
    </row>
    <row r="153" spans="1:11" ht="15">
      <c r="A153" s="6" t="s">
        <v>171</v>
      </c>
      <c r="B153" s="163" t="s">
        <v>204</v>
      </c>
      <c r="C153" s="163"/>
      <c r="D153" s="163"/>
      <c r="E153" s="163"/>
      <c r="F153" s="163"/>
      <c r="G153" s="163"/>
      <c r="H153" s="163"/>
      <c r="I153" s="163"/>
      <c r="J153" s="163"/>
      <c r="K153" s="3"/>
    </row>
    <row r="154" spans="1:11" ht="31.5" customHeight="1">
      <c r="A154" s="166" t="s">
        <v>197</v>
      </c>
      <c r="B154" s="165" t="s">
        <v>310</v>
      </c>
      <c r="C154" s="165"/>
      <c r="D154" s="165"/>
      <c r="E154" s="165"/>
      <c r="F154" s="165"/>
      <c r="G154" s="165"/>
      <c r="H154" s="165"/>
      <c r="I154" s="165"/>
      <c r="J154" s="165"/>
      <c r="K154" s="3"/>
    </row>
    <row r="155" spans="1:11" ht="15">
      <c r="A155" s="166"/>
      <c r="B155" s="165"/>
      <c r="C155" s="165"/>
      <c r="D155" s="165"/>
      <c r="E155" s="165"/>
      <c r="F155" s="165"/>
      <c r="G155" s="165"/>
      <c r="H155" s="165"/>
      <c r="I155" s="165"/>
      <c r="J155" s="165"/>
      <c r="K155" s="3"/>
    </row>
    <row r="156" spans="1:11" ht="15">
      <c r="A156" s="166"/>
      <c r="B156" s="165"/>
      <c r="C156" s="165"/>
      <c r="D156" s="165"/>
      <c r="E156" s="165"/>
      <c r="F156" s="165"/>
      <c r="G156" s="165"/>
      <c r="H156" s="165"/>
      <c r="I156" s="165"/>
      <c r="J156" s="165"/>
      <c r="K156" s="3"/>
    </row>
    <row r="157" spans="1:11" ht="15">
      <c r="A157" s="166"/>
      <c r="B157" s="165"/>
      <c r="C157" s="165"/>
      <c r="D157" s="165"/>
      <c r="E157" s="165"/>
      <c r="F157" s="165"/>
      <c r="G157" s="165"/>
      <c r="H157" s="165"/>
      <c r="I157" s="165"/>
      <c r="J157" s="165"/>
      <c r="K157" s="3"/>
    </row>
    <row r="158" spans="1:11" ht="27" customHeight="1">
      <c r="A158" s="41" t="s">
        <v>249</v>
      </c>
      <c r="B158" s="167" t="s">
        <v>311</v>
      </c>
      <c r="C158" s="167"/>
      <c r="D158" s="167"/>
      <c r="E158" s="167"/>
      <c r="F158" s="167"/>
      <c r="G158" s="167"/>
      <c r="H158" s="167"/>
      <c r="I158" s="167"/>
      <c r="J158" s="167"/>
      <c r="K158" s="3"/>
    </row>
    <row r="159" spans="1:11" ht="63.75" customHeight="1">
      <c r="A159" s="12" t="s">
        <v>25</v>
      </c>
      <c r="B159" s="67" t="s">
        <v>205</v>
      </c>
      <c r="C159" s="67"/>
      <c r="D159" s="14" t="s">
        <v>206</v>
      </c>
      <c r="E159" s="73" t="s">
        <v>207</v>
      </c>
      <c r="F159" s="73"/>
      <c r="G159" s="35" t="s">
        <v>208</v>
      </c>
      <c r="H159" s="35" t="s">
        <v>241</v>
      </c>
      <c r="I159" s="35" t="s">
        <v>209</v>
      </c>
      <c r="J159" s="35" t="s">
        <v>210</v>
      </c>
      <c r="K159" s="3"/>
    </row>
    <row r="160" spans="1:11" ht="63" customHeight="1">
      <c r="A160" s="34">
        <v>1</v>
      </c>
      <c r="B160" s="157" t="s">
        <v>211</v>
      </c>
      <c r="C160" s="158"/>
      <c r="D160" s="35" t="s">
        <v>212</v>
      </c>
      <c r="E160" s="155" t="s">
        <v>213</v>
      </c>
      <c r="F160" s="156"/>
      <c r="G160" s="35" t="s">
        <v>214</v>
      </c>
      <c r="H160" s="38">
        <f>I160/70.605</f>
        <v>1557.4313433892783</v>
      </c>
      <c r="I160" s="37">
        <f>19302.93+90659.51</f>
        <v>109962.44</v>
      </c>
      <c r="J160" s="37">
        <f>18412.77+92219.42</f>
        <v>110632.19</v>
      </c>
      <c r="K160" s="3"/>
    </row>
    <row r="161" spans="1:11" ht="15">
      <c r="A161" s="7"/>
      <c r="B161" s="171" t="s">
        <v>312</v>
      </c>
      <c r="C161" s="172"/>
      <c r="D161" s="172"/>
      <c r="E161" s="172"/>
      <c r="F161" s="172"/>
      <c r="G161" s="172"/>
      <c r="H161" s="173"/>
      <c r="I161" s="7"/>
      <c r="J161" s="42">
        <f>I160-J160</f>
        <v>-669.75</v>
      </c>
      <c r="K161" s="3"/>
    </row>
    <row r="162" spans="1:11" ht="32.25" customHeight="1">
      <c r="A162" s="6" t="s">
        <v>172</v>
      </c>
      <c r="B162" s="163" t="s">
        <v>216</v>
      </c>
      <c r="C162" s="163"/>
      <c r="D162" s="163"/>
      <c r="E162" s="163"/>
      <c r="F162" s="163"/>
      <c r="G162" s="163"/>
      <c r="H162" s="163"/>
      <c r="I162" s="163"/>
      <c r="J162" s="163"/>
      <c r="K162" s="3"/>
    </row>
    <row r="163" spans="1:11" ht="51">
      <c r="A163" s="35" t="s">
        <v>25</v>
      </c>
      <c r="B163" s="73" t="s">
        <v>217</v>
      </c>
      <c r="C163" s="73"/>
      <c r="D163" s="73" t="s">
        <v>218</v>
      </c>
      <c r="E163" s="73"/>
      <c r="F163" s="73" t="s">
        <v>260</v>
      </c>
      <c r="G163" s="73"/>
      <c r="H163" s="35" t="s">
        <v>261</v>
      </c>
      <c r="I163" s="35" t="s">
        <v>262</v>
      </c>
      <c r="J163" s="35" t="s">
        <v>263</v>
      </c>
      <c r="K163" s="3"/>
    </row>
    <row r="164" spans="1:11" ht="26.25" customHeight="1">
      <c r="A164" s="11">
        <v>1</v>
      </c>
      <c r="B164" s="75" t="s">
        <v>219</v>
      </c>
      <c r="C164" s="75"/>
      <c r="D164" s="73" t="s">
        <v>222</v>
      </c>
      <c r="E164" s="73"/>
      <c r="F164" s="164">
        <f>J143</f>
        <v>4059.9487224000004</v>
      </c>
      <c r="G164" s="164"/>
      <c r="H164" s="37">
        <f>F164</f>
        <v>4059.9487224000004</v>
      </c>
      <c r="I164" s="37">
        <f>H164</f>
        <v>4059.9487224000004</v>
      </c>
      <c r="J164" s="37">
        <f>I164*I31/100</f>
        <v>4084.174271124952</v>
      </c>
      <c r="K164" s="3"/>
    </row>
    <row r="165" spans="1:11" ht="15" customHeight="1">
      <c r="A165" s="11">
        <v>2</v>
      </c>
      <c r="B165" s="75" t="s">
        <v>220</v>
      </c>
      <c r="C165" s="75"/>
      <c r="D165" s="73" t="s">
        <v>223</v>
      </c>
      <c r="E165" s="73"/>
      <c r="F165" s="164">
        <f>I142*4.77</f>
        <v>68769.09</v>
      </c>
      <c r="G165" s="164"/>
      <c r="H165" s="38">
        <f>F165</f>
        <v>68769.09</v>
      </c>
      <c r="I165" s="38">
        <f>J141</f>
        <v>45561.6467736</v>
      </c>
      <c r="J165" s="38">
        <f>I165*I31/100</f>
        <v>45833.51126484668</v>
      </c>
      <c r="K165" s="3"/>
    </row>
    <row r="166" spans="1:11" ht="27.75" customHeight="1">
      <c r="A166" s="11">
        <v>3</v>
      </c>
      <c r="B166" s="175" t="s">
        <v>221</v>
      </c>
      <c r="C166" s="175"/>
      <c r="D166" s="73" t="s">
        <v>224</v>
      </c>
      <c r="E166" s="73"/>
      <c r="F166" s="164">
        <f>J145</f>
        <v>31126.2735384</v>
      </c>
      <c r="G166" s="164"/>
      <c r="H166" s="37">
        <f>F166</f>
        <v>31126.2735384</v>
      </c>
      <c r="I166" s="37">
        <f>F166</f>
        <v>31126.2735384</v>
      </c>
      <c r="J166" s="37">
        <f>I166*I31/100</f>
        <v>31312.0027452913</v>
      </c>
      <c r="K166" s="3"/>
    </row>
    <row r="167" spans="1:11" ht="30" customHeight="1">
      <c r="A167" s="20" t="s">
        <v>215</v>
      </c>
      <c r="B167" s="163" t="s">
        <v>226</v>
      </c>
      <c r="C167" s="163"/>
      <c r="D167" s="163"/>
      <c r="E167" s="163"/>
      <c r="F167" s="163"/>
      <c r="G167" s="163"/>
      <c r="H167" s="163"/>
      <c r="I167" s="163"/>
      <c r="J167" s="163"/>
      <c r="K167" s="3"/>
    </row>
    <row r="168" spans="1:11" ht="39" customHeight="1">
      <c r="A168" s="20" t="s">
        <v>225</v>
      </c>
      <c r="B168" s="174" t="s">
        <v>228</v>
      </c>
      <c r="C168" s="174"/>
      <c r="D168" s="174"/>
      <c r="E168" s="174"/>
      <c r="F168" s="174"/>
      <c r="G168" s="174"/>
      <c r="H168" s="174"/>
      <c r="I168" s="174"/>
      <c r="J168" s="174"/>
      <c r="K168" s="3"/>
    </row>
    <row r="169" spans="1:11" ht="38.25" customHeight="1">
      <c r="A169" s="20" t="s">
        <v>227</v>
      </c>
      <c r="B169" s="174" t="s">
        <v>230</v>
      </c>
      <c r="C169" s="174"/>
      <c r="D169" s="174"/>
      <c r="E169" s="174"/>
      <c r="F169" s="174"/>
      <c r="G169" s="174"/>
      <c r="H169" s="174"/>
      <c r="I169" s="174"/>
      <c r="J169" s="174"/>
      <c r="K169" s="3"/>
    </row>
    <row r="170" spans="1:11" ht="15">
      <c r="A170" s="3" t="s">
        <v>250</v>
      </c>
      <c r="B170" s="144" t="s">
        <v>231</v>
      </c>
      <c r="C170" s="144"/>
      <c r="D170" s="144"/>
      <c r="E170" s="144"/>
      <c r="F170" s="144"/>
      <c r="G170" s="144"/>
      <c r="H170" s="144"/>
      <c r="I170" s="144"/>
      <c r="J170" s="144"/>
      <c r="K170" s="3"/>
    </row>
    <row r="171" spans="1:11" ht="26.25" customHeight="1">
      <c r="A171" s="17" t="s">
        <v>251</v>
      </c>
      <c r="B171" s="165" t="s">
        <v>252</v>
      </c>
      <c r="C171" s="165"/>
      <c r="D171" s="165"/>
      <c r="E171" s="165"/>
      <c r="F171" s="165"/>
      <c r="G171" s="165"/>
      <c r="H171" s="165"/>
      <c r="I171" s="165"/>
      <c r="J171" s="165"/>
      <c r="K171" s="3"/>
    </row>
    <row r="172" spans="1:11" ht="29.25" customHeight="1">
      <c r="A172" s="20" t="s">
        <v>229</v>
      </c>
      <c r="B172" s="163" t="s">
        <v>233</v>
      </c>
      <c r="C172" s="163"/>
      <c r="D172" s="163"/>
      <c r="E172" s="163"/>
      <c r="F172" s="163"/>
      <c r="G172" s="163"/>
      <c r="H172" s="163"/>
      <c r="I172" s="163"/>
      <c r="J172" s="163"/>
      <c r="K172" s="3"/>
    </row>
    <row r="173" spans="1:11" ht="15">
      <c r="A173" s="6" t="s">
        <v>232</v>
      </c>
      <c r="B173" s="174" t="s">
        <v>234</v>
      </c>
      <c r="C173" s="174"/>
      <c r="D173" s="174"/>
      <c r="E173" s="174"/>
      <c r="F173" s="174"/>
      <c r="G173" s="174"/>
      <c r="H173" s="174"/>
      <c r="I173" s="174"/>
      <c r="J173" s="174"/>
      <c r="K173" s="3"/>
    </row>
    <row r="174" spans="1:11" ht="29.25" customHeight="1">
      <c r="A174" s="3"/>
      <c r="B174" s="170" t="s">
        <v>219</v>
      </c>
      <c r="C174" s="170"/>
      <c r="D174" s="170" t="s">
        <v>235</v>
      </c>
      <c r="E174" s="170"/>
      <c r="F174" s="170" t="s">
        <v>236</v>
      </c>
      <c r="G174" s="170"/>
      <c r="H174" s="3"/>
      <c r="I174" s="3"/>
      <c r="J174" s="3"/>
      <c r="K174" s="3"/>
    </row>
    <row r="175" spans="1:11" ht="15">
      <c r="A175" s="3"/>
      <c r="B175" s="170" t="s">
        <v>237</v>
      </c>
      <c r="C175" s="170"/>
      <c r="D175" s="170" t="s">
        <v>237</v>
      </c>
      <c r="E175" s="170"/>
      <c r="F175" s="170" t="s">
        <v>237</v>
      </c>
      <c r="G175" s="170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176" t="s">
        <v>238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</sheetData>
  <sheetProtection/>
  <mergeCells count="281">
    <mergeCell ref="D38:E38"/>
    <mergeCell ref="F38:G38"/>
    <mergeCell ref="H38:I38"/>
    <mergeCell ref="A102:A104"/>
    <mergeCell ref="D128:G128"/>
    <mergeCell ref="A1:J1"/>
    <mergeCell ref="A2:J2"/>
    <mergeCell ref="B33:H33"/>
    <mergeCell ref="B24:H24"/>
    <mergeCell ref="I24:J24"/>
    <mergeCell ref="I32:J32"/>
    <mergeCell ref="I33:J33"/>
    <mergeCell ref="A91:A94"/>
    <mergeCell ref="A177:J177"/>
    <mergeCell ref="B169:J169"/>
    <mergeCell ref="B170:J170"/>
    <mergeCell ref="B171:J171"/>
    <mergeCell ref="B172:J172"/>
    <mergeCell ref="B173:J173"/>
    <mergeCell ref="B174:C174"/>
    <mergeCell ref="D174:E174"/>
    <mergeCell ref="F174:G174"/>
    <mergeCell ref="B175:C175"/>
    <mergeCell ref="D175:E175"/>
    <mergeCell ref="F175:G175"/>
    <mergeCell ref="B165:C165"/>
    <mergeCell ref="D165:E165"/>
    <mergeCell ref="F165:G165"/>
    <mergeCell ref="B166:C166"/>
    <mergeCell ref="D166:E166"/>
    <mergeCell ref="B161:H161"/>
    <mergeCell ref="I146:J146"/>
    <mergeCell ref="F166:G166"/>
    <mergeCell ref="B167:J167"/>
    <mergeCell ref="B168:J168"/>
    <mergeCell ref="B162:J162"/>
    <mergeCell ref="B163:C163"/>
    <mergeCell ref="D163:E163"/>
    <mergeCell ref="F163:G163"/>
    <mergeCell ref="A154:A157"/>
    <mergeCell ref="B158:J158"/>
    <mergeCell ref="B159:C159"/>
    <mergeCell ref="E159:F159"/>
    <mergeCell ref="B160:C160"/>
    <mergeCell ref="C147:H147"/>
    <mergeCell ref="E160:F160"/>
    <mergeCell ref="C151:E151"/>
    <mergeCell ref="F151:G151"/>
    <mergeCell ref="I151:J151"/>
    <mergeCell ref="C20:H20"/>
    <mergeCell ref="B28:H28"/>
    <mergeCell ref="B30:H30"/>
    <mergeCell ref="B31:H31"/>
    <mergeCell ref="B32:H32"/>
    <mergeCell ref="B164:C164"/>
    <mergeCell ref="D164:E164"/>
    <mergeCell ref="F164:G164"/>
    <mergeCell ref="B153:J153"/>
    <mergeCell ref="B154:J157"/>
    <mergeCell ref="I25:J25"/>
    <mergeCell ref="I26:J26"/>
    <mergeCell ref="I27:J27"/>
    <mergeCell ref="I28:J28"/>
    <mergeCell ref="C152:E152"/>
    <mergeCell ref="F152:G152"/>
    <mergeCell ref="I152:J152"/>
    <mergeCell ref="B149:J149"/>
    <mergeCell ref="B150:J150"/>
    <mergeCell ref="D51:G51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17:H17"/>
    <mergeCell ref="C18:H18"/>
    <mergeCell ref="C19:H19"/>
    <mergeCell ref="I18:J18"/>
    <mergeCell ref="B22:J22"/>
    <mergeCell ref="B29:H29"/>
    <mergeCell ref="I29:J29"/>
    <mergeCell ref="B25:H25"/>
    <mergeCell ref="B26:H26"/>
    <mergeCell ref="B27:H27"/>
    <mergeCell ref="D49:G49"/>
    <mergeCell ref="D48:G48"/>
    <mergeCell ref="B42:J42"/>
    <mergeCell ref="B44:C44"/>
    <mergeCell ref="D44:G44"/>
    <mergeCell ref="A45:H45"/>
    <mergeCell ref="D46:G46"/>
    <mergeCell ref="F39:G39"/>
    <mergeCell ref="H39:I39"/>
    <mergeCell ref="F40:G40"/>
    <mergeCell ref="H40:I40"/>
    <mergeCell ref="B39:E40"/>
    <mergeCell ref="B41:J41"/>
    <mergeCell ref="B53:C55"/>
    <mergeCell ref="D52:G52"/>
    <mergeCell ref="B50:C52"/>
    <mergeCell ref="A50:A52"/>
    <mergeCell ref="J46:J49"/>
    <mergeCell ref="B46:C49"/>
    <mergeCell ref="A46:A49"/>
    <mergeCell ref="D50:G50"/>
    <mergeCell ref="J50:J52"/>
    <mergeCell ref="D47:G47"/>
    <mergeCell ref="D71:G71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A61:A63"/>
    <mergeCell ref="A53:A55"/>
    <mergeCell ref="D53:G53"/>
    <mergeCell ref="D54:G54"/>
    <mergeCell ref="D55:G55"/>
    <mergeCell ref="A68:A72"/>
    <mergeCell ref="B68:C72"/>
    <mergeCell ref="D68:G68"/>
    <mergeCell ref="D69:G69"/>
    <mergeCell ref="D70:G70"/>
    <mergeCell ref="A64:A67"/>
    <mergeCell ref="B64:C67"/>
    <mergeCell ref="D64:G64"/>
    <mergeCell ref="D65:G65"/>
    <mergeCell ref="D66:G66"/>
    <mergeCell ref="D67:G67"/>
    <mergeCell ref="B61:C63"/>
    <mergeCell ref="D61:G61"/>
    <mergeCell ref="D62:G62"/>
    <mergeCell ref="D63:G63"/>
    <mergeCell ref="J73:J74"/>
    <mergeCell ref="B75:C75"/>
    <mergeCell ref="D75:G75"/>
    <mergeCell ref="D72:G72"/>
    <mergeCell ref="J61:J63"/>
    <mergeCell ref="J64:J67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A87:H87"/>
    <mergeCell ref="A88:A90"/>
    <mergeCell ref="B88:C90"/>
    <mergeCell ref="D88:G88"/>
    <mergeCell ref="D89:G89"/>
    <mergeCell ref="D90:G90"/>
    <mergeCell ref="D81:G81"/>
    <mergeCell ref="D82:G82"/>
    <mergeCell ref="D84:G84"/>
    <mergeCell ref="D85:G85"/>
    <mergeCell ref="D86:G86"/>
    <mergeCell ref="J80:J86"/>
    <mergeCell ref="D83:G83"/>
    <mergeCell ref="A78:A79"/>
    <mergeCell ref="B78:C79"/>
    <mergeCell ref="D78:G78"/>
    <mergeCell ref="D79:G79"/>
    <mergeCell ref="J88:J90"/>
    <mergeCell ref="D91:G91"/>
    <mergeCell ref="J78:J79"/>
    <mergeCell ref="A80:A86"/>
    <mergeCell ref="B80:C86"/>
    <mergeCell ref="D80:G80"/>
    <mergeCell ref="J91:J93"/>
    <mergeCell ref="J95:J100"/>
    <mergeCell ref="D101:G101"/>
    <mergeCell ref="J102:J103"/>
    <mergeCell ref="D95:G95"/>
    <mergeCell ref="D96:G96"/>
    <mergeCell ref="D97:G97"/>
    <mergeCell ref="D103:G103"/>
    <mergeCell ref="D94:G94"/>
    <mergeCell ref="D102:G102"/>
    <mergeCell ref="D104:G104"/>
    <mergeCell ref="B102:C104"/>
    <mergeCell ref="A95:A101"/>
    <mergeCell ref="B95:C101"/>
    <mergeCell ref="D92:G92"/>
    <mergeCell ref="D93:G93"/>
    <mergeCell ref="D98:G98"/>
    <mergeCell ref="D99:G99"/>
    <mergeCell ref="D100:G100"/>
    <mergeCell ref="B91:C94"/>
    <mergeCell ref="D105:G105"/>
    <mergeCell ref="D106:G106"/>
    <mergeCell ref="A110:H110"/>
    <mergeCell ref="A111:A114"/>
    <mergeCell ref="B111:C114"/>
    <mergeCell ref="D111:G111"/>
    <mergeCell ref="D112:G112"/>
    <mergeCell ref="D113:G113"/>
    <mergeCell ref="D114:G114"/>
    <mergeCell ref="D119:G119"/>
    <mergeCell ref="J115:J119"/>
    <mergeCell ref="J105:J107"/>
    <mergeCell ref="A108:A109"/>
    <mergeCell ref="B108:C109"/>
    <mergeCell ref="D108:G108"/>
    <mergeCell ref="D109:G109"/>
    <mergeCell ref="J108:J109"/>
    <mergeCell ref="A105:A107"/>
    <mergeCell ref="B105:C107"/>
    <mergeCell ref="B127:C129"/>
    <mergeCell ref="D129:G129"/>
    <mergeCell ref="D107:G107"/>
    <mergeCell ref="J111:J114"/>
    <mergeCell ref="A115:A119"/>
    <mergeCell ref="B115:C119"/>
    <mergeCell ref="D115:G115"/>
    <mergeCell ref="D116:G116"/>
    <mergeCell ref="D117:G117"/>
    <mergeCell ref="D118:G118"/>
    <mergeCell ref="J120:J124"/>
    <mergeCell ref="B125:C125"/>
    <mergeCell ref="D125:G125"/>
    <mergeCell ref="B126:C126"/>
    <mergeCell ref="D126:G126"/>
    <mergeCell ref="D120:G120"/>
    <mergeCell ref="C133:H134"/>
    <mergeCell ref="A120:A124"/>
    <mergeCell ref="D121:G121"/>
    <mergeCell ref="D122:G122"/>
    <mergeCell ref="D123:G123"/>
    <mergeCell ref="D124:G124"/>
    <mergeCell ref="B120:C124"/>
    <mergeCell ref="B130:H130"/>
    <mergeCell ref="D127:G127"/>
    <mergeCell ref="A127:A129"/>
    <mergeCell ref="C140:H140"/>
    <mergeCell ref="C141:H141"/>
    <mergeCell ref="C144:H144"/>
    <mergeCell ref="C145:H145"/>
    <mergeCell ref="C146:H146"/>
    <mergeCell ref="C143:H143"/>
    <mergeCell ref="I144:J144"/>
    <mergeCell ref="B133:B134"/>
    <mergeCell ref="C139:H139"/>
    <mergeCell ref="C142:H142"/>
    <mergeCell ref="I142:J142"/>
    <mergeCell ref="I133:J133"/>
    <mergeCell ref="C135:H135"/>
    <mergeCell ref="C136:H136"/>
    <mergeCell ref="C137:H137"/>
    <mergeCell ref="C138:H138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C87" sqref="C87"/>
    </sheetView>
  </sheetViews>
  <sheetFormatPr defaultColWidth="9.140625" defaultRowHeight="15"/>
  <cols>
    <col min="1" max="1" width="10.28125" style="1" customWidth="1"/>
    <col min="2" max="2" width="57.7109375" style="1" customWidth="1"/>
    <col min="3" max="3" width="11.421875" style="1" customWidth="1"/>
    <col min="4" max="5" width="9.28125" style="1" bestFit="1" customWidth="1"/>
    <col min="6" max="6" width="10.140625" style="1" bestFit="1" customWidth="1"/>
    <col min="7" max="7" width="11.421875" style="1" customWidth="1"/>
    <col min="8" max="8" width="10.140625" style="1" customWidth="1"/>
    <col min="9" max="9" width="13.8515625" style="1" customWidth="1"/>
  </cols>
  <sheetData>
    <row r="1" spans="1:9" s="1" customFormat="1" ht="15">
      <c r="A1" s="182" t="s">
        <v>273</v>
      </c>
      <c r="B1" s="182"/>
      <c r="C1" s="182"/>
      <c r="D1" s="182"/>
      <c r="E1" s="182"/>
      <c r="F1" s="182"/>
      <c r="G1" s="182"/>
      <c r="H1" s="182"/>
      <c r="I1" s="182"/>
    </row>
    <row r="2" s="1" customFormat="1" ht="15"/>
    <row r="3" spans="1:9" s="1" customFormat="1" ht="15">
      <c r="A3" s="186" t="s">
        <v>348</v>
      </c>
      <c r="B3" s="186"/>
      <c r="C3" s="186"/>
      <c r="D3" s="186"/>
      <c r="E3" s="186"/>
      <c r="F3" s="186"/>
      <c r="G3" s="186"/>
      <c r="H3" s="186"/>
      <c r="I3" s="186"/>
    </row>
    <row r="4" spans="1:9" s="1" customFormat="1" ht="15">
      <c r="A4" s="187">
        <v>2020</v>
      </c>
      <c r="B4" s="183" t="s">
        <v>185</v>
      </c>
      <c r="C4" s="186" t="s">
        <v>313</v>
      </c>
      <c r="D4" s="186"/>
      <c r="E4" s="186"/>
      <c r="F4" s="186"/>
      <c r="G4" s="186"/>
      <c r="H4" s="186"/>
      <c r="I4" s="186"/>
    </row>
    <row r="5" spans="1:9" s="1" customFormat="1" ht="15">
      <c r="A5" s="187"/>
      <c r="B5" s="184"/>
      <c r="C5" s="186" t="s">
        <v>183</v>
      </c>
      <c r="D5" s="186"/>
      <c r="E5" s="186"/>
      <c r="F5" s="186"/>
      <c r="G5" s="186"/>
      <c r="H5" s="186"/>
      <c r="I5" s="186"/>
    </row>
    <row r="6" spans="1:9" s="1" customFormat="1" ht="42.75">
      <c r="A6" s="49" t="s">
        <v>184</v>
      </c>
      <c r="B6" s="185"/>
      <c r="C6" s="50" t="s">
        <v>314</v>
      </c>
      <c r="D6" s="50" t="s">
        <v>186</v>
      </c>
      <c r="E6" s="50" t="s">
        <v>315</v>
      </c>
      <c r="F6" s="50" t="s">
        <v>187</v>
      </c>
      <c r="G6" s="50" t="s">
        <v>316</v>
      </c>
      <c r="H6" s="50" t="s">
        <v>188</v>
      </c>
      <c r="I6" s="50" t="s">
        <v>317</v>
      </c>
    </row>
    <row r="7" spans="1:9" s="1" customFormat="1" ht="15">
      <c r="A7" s="48">
        <v>1</v>
      </c>
      <c r="B7" s="48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1" customFormat="1" ht="15">
      <c r="A8" s="58" t="s">
        <v>318</v>
      </c>
      <c r="B8" s="59" t="s">
        <v>319</v>
      </c>
      <c r="C8" s="60"/>
      <c r="D8" s="60"/>
      <c r="E8" s="60"/>
      <c r="F8" s="60"/>
      <c r="G8" s="60">
        <v>1240.6</v>
      </c>
      <c r="H8" s="60"/>
      <c r="I8" s="60"/>
    </row>
    <row r="9" spans="1:9" s="1" customFormat="1" ht="15">
      <c r="A9" s="43"/>
      <c r="B9" s="59" t="s">
        <v>349</v>
      </c>
      <c r="C9" s="60"/>
      <c r="D9" s="60"/>
      <c r="E9" s="60"/>
      <c r="F9" s="60"/>
      <c r="G9" s="60"/>
      <c r="H9" s="60"/>
      <c r="I9" s="60"/>
    </row>
    <row r="10" spans="1:9" s="1" customFormat="1" ht="15">
      <c r="A10" s="43"/>
      <c r="B10" s="59" t="s">
        <v>350</v>
      </c>
      <c r="C10" s="60"/>
      <c r="D10" s="60"/>
      <c r="E10" s="60"/>
      <c r="F10" s="60"/>
      <c r="G10" s="60"/>
      <c r="H10" s="60"/>
      <c r="I10" s="60"/>
    </row>
    <row r="11" spans="1:9" s="1" customFormat="1" ht="15">
      <c r="A11" s="43"/>
      <c r="B11" s="59" t="s">
        <v>351</v>
      </c>
      <c r="C11" s="60"/>
      <c r="D11" s="60"/>
      <c r="E11" s="60"/>
      <c r="F11" s="60"/>
      <c r="G11" s="60"/>
      <c r="H11" s="60"/>
      <c r="I11" s="60"/>
    </row>
    <row r="12" spans="1:9" s="1" customFormat="1" ht="15">
      <c r="A12" s="43"/>
      <c r="B12" s="59" t="s">
        <v>352</v>
      </c>
      <c r="C12" s="60"/>
      <c r="D12" s="60"/>
      <c r="E12" s="60"/>
      <c r="F12" s="60"/>
      <c r="G12" s="60"/>
      <c r="H12" s="60"/>
      <c r="I12" s="60"/>
    </row>
    <row r="13" spans="1:9" s="1" customFormat="1" ht="15">
      <c r="A13" s="43"/>
      <c r="B13" s="61" t="s">
        <v>353</v>
      </c>
      <c r="C13" s="60"/>
      <c r="D13" s="60"/>
      <c r="E13" s="60"/>
      <c r="F13" s="60"/>
      <c r="G13" s="60"/>
      <c r="H13" s="60"/>
      <c r="I13" s="60"/>
    </row>
    <row r="14" spans="1:9" s="1" customFormat="1" ht="15">
      <c r="A14" s="43"/>
      <c r="B14" s="61" t="s">
        <v>354</v>
      </c>
      <c r="C14" s="60"/>
      <c r="D14" s="60"/>
      <c r="E14" s="60"/>
      <c r="F14" s="60"/>
      <c r="G14" s="60"/>
      <c r="H14" s="60"/>
      <c r="I14" s="60"/>
    </row>
    <row r="15" spans="1:9" s="1" customFormat="1" ht="15">
      <c r="A15" s="43"/>
      <c r="B15" s="59" t="s">
        <v>320</v>
      </c>
      <c r="C15" s="60"/>
      <c r="D15" s="60"/>
      <c r="E15" s="60"/>
      <c r="F15" s="60">
        <v>6636.8</v>
      </c>
      <c r="G15" s="60"/>
      <c r="H15" s="60"/>
      <c r="I15" s="60"/>
    </row>
    <row r="16" spans="1:9" s="1" customFormat="1" ht="15">
      <c r="A16" s="43"/>
      <c r="B16" s="59" t="s">
        <v>321</v>
      </c>
      <c r="C16" s="60"/>
      <c r="D16" s="60">
        <v>982.8</v>
      </c>
      <c r="E16" s="60"/>
      <c r="F16" s="60"/>
      <c r="G16" s="60"/>
      <c r="H16" s="60"/>
      <c r="I16" s="60"/>
    </row>
    <row r="17" spans="1:9" s="1" customFormat="1" ht="15">
      <c r="A17" s="43"/>
      <c r="B17" s="59" t="s">
        <v>322</v>
      </c>
      <c r="C17" s="60"/>
      <c r="D17" s="60"/>
      <c r="E17" s="60"/>
      <c r="F17" s="60"/>
      <c r="G17" s="60"/>
      <c r="H17" s="60"/>
      <c r="I17" s="60"/>
    </row>
    <row r="18" spans="1:9" s="1" customFormat="1" ht="30">
      <c r="A18" s="53" t="s">
        <v>355</v>
      </c>
      <c r="B18" s="59" t="s">
        <v>356</v>
      </c>
      <c r="C18" s="60"/>
      <c r="D18" s="60"/>
      <c r="E18" s="60"/>
      <c r="F18" s="60"/>
      <c r="G18" s="60"/>
      <c r="H18" s="60"/>
      <c r="I18" s="60"/>
    </row>
    <row r="19" spans="1:9" s="1" customFormat="1" ht="30">
      <c r="A19" s="43" t="s">
        <v>189</v>
      </c>
      <c r="B19" s="59" t="s">
        <v>357</v>
      </c>
      <c r="C19" s="60"/>
      <c r="D19" s="60"/>
      <c r="E19" s="60"/>
      <c r="F19" s="60"/>
      <c r="G19" s="60"/>
      <c r="H19" s="60"/>
      <c r="I19" s="60">
        <v>17691.4</v>
      </c>
    </row>
    <row r="20" spans="1:9" s="1" customFormat="1" ht="15">
      <c r="A20" s="43"/>
      <c r="B20" s="59" t="s">
        <v>358</v>
      </c>
      <c r="C20" s="60"/>
      <c r="D20" s="60"/>
      <c r="E20" s="60"/>
      <c r="F20" s="60"/>
      <c r="G20" s="60"/>
      <c r="H20" s="60"/>
      <c r="I20" s="60"/>
    </row>
    <row r="21" spans="1:9" s="1" customFormat="1" ht="15">
      <c r="A21" s="43"/>
      <c r="B21" s="59" t="s">
        <v>359</v>
      </c>
      <c r="C21" s="60"/>
      <c r="D21" s="60"/>
      <c r="E21" s="60"/>
      <c r="F21" s="60"/>
      <c r="G21" s="60"/>
      <c r="H21" s="60"/>
      <c r="I21" s="60"/>
    </row>
    <row r="22" spans="1:9" s="1" customFormat="1" ht="15">
      <c r="A22" s="43"/>
      <c r="B22" s="59" t="s">
        <v>360</v>
      </c>
      <c r="C22" s="60"/>
      <c r="D22" s="60"/>
      <c r="E22" s="60"/>
      <c r="F22" s="60"/>
      <c r="G22" s="60"/>
      <c r="H22" s="60"/>
      <c r="I22" s="60"/>
    </row>
    <row r="23" spans="1:9" s="1" customFormat="1" ht="15">
      <c r="A23" s="43" t="s">
        <v>265</v>
      </c>
      <c r="B23" s="59" t="s">
        <v>323</v>
      </c>
      <c r="C23" s="60"/>
      <c r="D23" s="60"/>
      <c r="E23" s="60"/>
      <c r="F23" s="60"/>
      <c r="G23" s="60"/>
      <c r="H23" s="60"/>
      <c r="I23" s="60">
        <v>3948.4</v>
      </c>
    </row>
    <row r="24" spans="1:9" s="1" customFormat="1" ht="30">
      <c r="A24" s="43"/>
      <c r="B24" s="59" t="s">
        <v>399</v>
      </c>
      <c r="C24" s="60"/>
      <c r="D24" s="60"/>
      <c r="E24" s="60"/>
      <c r="F24" s="60"/>
      <c r="G24" s="60"/>
      <c r="H24" s="60"/>
      <c r="I24" s="60">
        <v>6100.2</v>
      </c>
    </row>
    <row r="25" spans="1:9" s="1" customFormat="1" ht="15">
      <c r="A25" s="43"/>
      <c r="B25" s="59" t="s">
        <v>324</v>
      </c>
      <c r="C25" s="60"/>
      <c r="D25" s="60"/>
      <c r="E25" s="60"/>
      <c r="F25" s="60"/>
      <c r="G25" s="60"/>
      <c r="H25" s="60"/>
      <c r="I25" s="60"/>
    </row>
    <row r="26" spans="1:9" s="1" customFormat="1" ht="15">
      <c r="A26" s="43"/>
      <c r="B26" s="59" t="s">
        <v>325</v>
      </c>
      <c r="C26" s="60"/>
      <c r="D26" s="60"/>
      <c r="E26" s="60"/>
      <c r="F26" s="60"/>
      <c r="G26" s="60">
        <v>1479.6</v>
      </c>
      <c r="H26" s="60"/>
      <c r="I26" s="60"/>
    </row>
    <row r="27" spans="1:9" s="1" customFormat="1" ht="15">
      <c r="A27" s="43"/>
      <c r="B27" s="59" t="s">
        <v>361</v>
      </c>
      <c r="C27" s="60"/>
      <c r="D27" s="60"/>
      <c r="E27" s="60"/>
      <c r="F27" s="60"/>
      <c r="G27" s="60"/>
      <c r="H27" s="60"/>
      <c r="I27" s="60"/>
    </row>
    <row r="28" spans="1:9" s="1" customFormat="1" ht="15">
      <c r="A28" s="58" t="s">
        <v>362</v>
      </c>
      <c r="B28" s="59" t="s">
        <v>363</v>
      </c>
      <c r="C28" s="60"/>
      <c r="D28" s="60"/>
      <c r="E28" s="60"/>
      <c r="F28" s="60"/>
      <c r="G28" s="60"/>
      <c r="H28" s="60"/>
      <c r="I28" s="60"/>
    </row>
    <row r="29" spans="1:9" s="1" customFormat="1" ht="15">
      <c r="A29" s="58" t="s">
        <v>364</v>
      </c>
      <c r="B29" s="59" t="s">
        <v>363</v>
      </c>
      <c r="C29" s="60"/>
      <c r="D29" s="60"/>
      <c r="E29" s="60"/>
      <c r="F29" s="60"/>
      <c r="G29" s="60"/>
      <c r="H29" s="60"/>
      <c r="I29" s="60"/>
    </row>
    <row r="30" spans="1:9" s="1" customFormat="1" ht="15">
      <c r="A30" s="43" t="s">
        <v>190</v>
      </c>
      <c r="B30" s="59" t="s">
        <v>400</v>
      </c>
      <c r="C30" s="60"/>
      <c r="D30" s="60"/>
      <c r="E30" s="60"/>
      <c r="F30" s="60"/>
      <c r="G30" s="60"/>
      <c r="H30" s="60"/>
      <c r="I30" s="60">
        <v>20176.6</v>
      </c>
    </row>
    <row r="31" spans="1:9" s="1" customFormat="1" ht="15">
      <c r="A31" s="43"/>
      <c r="B31" s="59" t="s">
        <v>326</v>
      </c>
      <c r="C31" s="60"/>
      <c r="D31" s="60"/>
      <c r="E31" s="60"/>
      <c r="F31" s="60"/>
      <c r="G31" s="60"/>
      <c r="H31" s="60">
        <v>2735.8</v>
      </c>
      <c r="I31" s="60"/>
    </row>
    <row r="32" spans="1:9" s="1" customFormat="1" ht="45">
      <c r="A32" s="53" t="s">
        <v>365</v>
      </c>
      <c r="B32" s="59" t="s">
        <v>356</v>
      </c>
      <c r="C32" s="60"/>
      <c r="D32" s="60"/>
      <c r="E32" s="60"/>
      <c r="F32" s="60"/>
      <c r="G32" s="60"/>
      <c r="H32" s="60"/>
      <c r="I32" s="60"/>
    </row>
    <row r="33" spans="1:9" s="1" customFormat="1" ht="15">
      <c r="A33" s="53" t="s">
        <v>190</v>
      </c>
      <c r="B33" s="59" t="s">
        <v>363</v>
      </c>
      <c r="C33" s="60"/>
      <c r="D33" s="60"/>
      <c r="E33" s="60"/>
      <c r="F33" s="60"/>
      <c r="G33" s="60"/>
      <c r="H33" s="60"/>
      <c r="I33" s="60"/>
    </row>
    <row r="34" spans="1:9" s="1" customFormat="1" ht="15">
      <c r="A34" s="53"/>
      <c r="B34" s="59" t="s">
        <v>366</v>
      </c>
      <c r="C34" s="60"/>
      <c r="D34" s="60"/>
      <c r="E34" s="60"/>
      <c r="F34" s="60"/>
      <c r="G34" s="60"/>
      <c r="H34" s="60"/>
      <c r="I34" s="60"/>
    </row>
    <row r="35" spans="1:9" s="1" customFormat="1" ht="15">
      <c r="A35" s="53"/>
      <c r="B35" s="59" t="s">
        <v>327</v>
      </c>
      <c r="C35" s="60"/>
      <c r="D35" s="60"/>
      <c r="E35" s="60"/>
      <c r="F35" s="60"/>
      <c r="G35" s="60">
        <v>853.8</v>
      </c>
      <c r="H35" s="60"/>
      <c r="I35" s="60"/>
    </row>
    <row r="36" spans="1:9" s="1" customFormat="1" ht="15">
      <c r="A36" s="53"/>
      <c r="B36" s="59" t="s">
        <v>328</v>
      </c>
      <c r="C36" s="60"/>
      <c r="D36" s="60"/>
      <c r="E36" s="60">
        <v>1252.8</v>
      </c>
      <c r="F36" s="60"/>
      <c r="G36" s="60"/>
      <c r="H36" s="60"/>
      <c r="I36" s="60"/>
    </row>
    <row r="37" spans="1:9" s="1" customFormat="1" ht="15">
      <c r="A37" s="43" t="s">
        <v>266</v>
      </c>
      <c r="B37" s="59" t="s">
        <v>327</v>
      </c>
      <c r="C37" s="60"/>
      <c r="D37" s="60"/>
      <c r="E37" s="60"/>
      <c r="F37" s="60"/>
      <c r="G37" s="60">
        <v>1323.6</v>
      </c>
      <c r="H37" s="60"/>
      <c r="I37" s="60"/>
    </row>
    <row r="38" spans="1:9" s="1" customFormat="1" ht="30">
      <c r="A38" s="45"/>
      <c r="B38" s="59" t="s">
        <v>329</v>
      </c>
      <c r="C38" s="60">
        <v>2681.6</v>
      </c>
      <c r="D38" s="60"/>
      <c r="E38" s="60"/>
      <c r="F38" s="60"/>
      <c r="G38" s="60"/>
      <c r="H38" s="60"/>
      <c r="I38" s="60"/>
    </row>
    <row r="39" spans="1:9" s="1" customFormat="1" ht="15">
      <c r="A39" s="54"/>
      <c r="B39" s="59" t="s">
        <v>367</v>
      </c>
      <c r="C39" s="60"/>
      <c r="D39" s="60"/>
      <c r="E39" s="60"/>
      <c r="F39" s="60"/>
      <c r="G39" s="60"/>
      <c r="H39" s="60"/>
      <c r="I39" s="60"/>
    </row>
    <row r="40" spans="1:9" s="1" customFormat="1" ht="30">
      <c r="A40" s="54" t="s">
        <v>368</v>
      </c>
      <c r="B40" s="59" t="s">
        <v>369</v>
      </c>
      <c r="C40" s="60"/>
      <c r="D40" s="60"/>
      <c r="E40" s="60"/>
      <c r="F40" s="60"/>
      <c r="G40" s="60"/>
      <c r="H40" s="60"/>
      <c r="I40" s="60"/>
    </row>
    <row r="41" spans="1:9" s="1" customFormat="1" ht="15">
      <c r="A41" s="54" t="s">
        <v>368</v>
      </c>
      <c r="B41" s="59" t="s">
        <v>370</v>
      </c>
      <c r="C41" s="60"/>
      <c r="D41" s="60"/>
      <c r="E41" s="60"/>
      <c r="F41" s="60"/>
      <c r="G41" s="60"/>
      <c r="H41" s="60"/>
      <c r="I41" s="60"/>
    </row>
    <row r="42" spans="1:9" s="1" customFormat="1" ht="15">
      <c r="A42" s="54"/>
      <c r="B42" s="59" t="s">
        <v>371</v>
      </c>
      <c r="C42" s="60"/>
      <c r="D42" s="60"/>
      <c r="E42" s="60"/>
      <c r="F42" s="60"/>
      <c r="G42" s="60"/>
      <c r="H42" s="60"/>
      <c r="I42" s="60"/>
    </row>
    <row r="43" spans="1:9" s="1" customFormat="1" ht="15">
      <c r="A43" s="54"/>
      <c r="B43" s="59" t="s">
        <v>372</v>
      </c>
      <c r="C43" s="60"/>
      <c r="D43" s="60"/>
      <c r="E43" s="60"/>
      <c r="F43" s="60"/>
      <c r="G43" s="60"/>
      <c r="H43" s="60"/>
      <c r="I43" s="60"/>
    </row>
    <row r="44" spans="1:9" s="1" customFormat="1" ht="15">
      <c r="A44" s="54"/>
      <c r="B44" s="59" t="s">
        <v>373</v>
      </c>
      <c r="C44" s="60"/>
      <c r="D44" s="60"/>
      <c r="E44" s="60"/>
      <c r="F44" s="60"/>
      <c r="G44" s="60"/>
      <c r="H44" s="60"/>
      <c r="I44" s="60"/>
    </row>
    <row r="45" spans="1:9" s="1" customFormat="1" ht="15">
      <c r="A45" s="54"/>
      <c r="B45" s="59" t="s">
        <v>374</v>
      </c>
      <c r="C45" s="60"/>
      <c r="D45" s="60"/>
      <c r="E45" s="60"/>
      <c r="F45" s="60"/>
      <c r="G45" s="60"/>
      <c r="H45" s="60"/>
      <c r="I45" s="60"/>
    </row>
    <row r="46" spans="1:9" s="1" customFormat="1" ht="15">
      <c r="A46" s="54"/>
      <c r="B46" s="59" t="s">
        <v>375</v>
      </c>
      <c r="C46" s="60"/>
      <c r="D46" s="60"/>
      <c r="E46" s="60"/>
      <c r="F46" s="60"/>
      <c r="G46" s="60"/>
      <c r="H46" s="60"/>
      <c r="I46" s="60"/>
    </row>
    <row r="47" spans="1:9" s="1" customFormat="1" ht="15">
      <c r="A47" s="54"/>
      <c r="B47" s="59" t="s">
        <v>358</v>
      </c>
      <c r="C47" s="60"/>
      <c r="D47" s="60"/>
      <c r="E47" s="60"/>
      <c r="F47" s="60"/>
      <c r="G47" s="60"/>
      <c r="H47" s="60"/>
      <c r="I47" s="60"/>
    </row>
    <row r="48" spans="1:9" s="1" customFormat="1" ht="15">
      <c r="A48" s="54" t="s">
        <v>330</v>
      </c>
      <c r="B48" s="59" t="s">
        <v>331</v>
      </c>
      <c r="C48" s="60"/>
      <c r="D48" s="60"/>
      <c r="E48" s="60"/>
      <c r="F48" s="60"/>
      <c r="G48" s="60">
        <v>2423.2</v>
      </c>
      <c r="H48" s="60"/>
      <c r="I48" s="60"/>
    </row>
    <row r="49" spans="1:9" s="1" customFormat="1" ht="15">
      <c r="A49" s="54"/>
      <c r="B49" s="59" t="s">
        <v>332</v>
      </c>
      <c r="C49" s="60"/>
      <c r="D49" s="60"/>
      <c r="E49" s="60"/>
      <c r="F49" s="60"/>
      <c r="G49" s="60"/>
      <c r="H49" s="60"/>
      <c r="I49" s="60">
        <v>4344.8</v>
      </c>
    </row>
    <row r="50" spans="1:9" s="1" customFormat="1" ht="30">
      <c r="A50" s="54"/>
      <c r="B50" s="59" t="s">
        <v>333</v>
      </c>
      <c r="C50" s="60"/>
      <c r="D50" s="60"/>
      <c r="E50" s="60"/>
      <c r="F50" s="60"/>
      <c r="G50" s="60"/>
      <c r="H50" s="60"/>
      <c r="I50" s="60">
        <v>6740.4</v>
      </c>
    </row>
    <row r="51" spans="1:9" s="1" customFormat="1" ht="15">
      <c r="A51" s="58"/>
      <c r="B51" s="59" t="s">
        <v>366</v>
      </c>
      <c r="C51" s="60"/>
      <c r="D51" s="60"/>
      <c r="E51" s="60"/>
      <c r="F51" s="60"/>
      <c r="G51" s="60"/>
      <c r="H51" s="60"/>
      <c r="I51" s="60"/>
    </row>
    <row r="52" spans="1:9" s="1" customFormat="1" ht="15">
      <c r="A52" s="43"/>
      <c r="B52" s="59" t="s">
        <v>376</v>
      </c>
      <c r="C52" s="60"/>
      <c r="D52" s="60"/>
      <c r="E52" s="60"/>
      <c r="F52" s="60"/>
      <c r="G52" s="60"/>
      <c r="H52" s="60"/>
      <c r="I52" s="60"/>
    </row>
    <row r="53" spans="1:9" s="1" customFormat="1" ht="15">
      <c r="A53" s="43"/>
      <c r="B53" s="59" t="s">
        <v>377</v>
      </c>
      <c r="C53" s="60"/>
      <c r="D53" s="60"/>
      <c r="E53" s="60"/>
      <c r="F53" s="60"/>
      <c r="G53" s="60"/>
      <c r="H53" s="60"/>
      <c r="I53" s="60"/>
    </row>
    <row r="54" spans="1:9" s="1" customFormat="1" ht="15">
      <c r="A54" s="43"/>
      <c r="B54" s="59" t="s">
        <v>334</v>
      </c>
      <c r="C54" s="60"/>
      <c r="D54" s="60"/>
      <c r="E54" s="60"/>
      <c r="F54" s="60">
        <v>2610.6</v>
      </c>
      <c r="G54" s="60"/>
      <c r="H54" s="60"/>
      <c r="I54" s="60"/>
    </row>
    <row r="55" spans="1:9" s="1" customFormat="1" ht="15">
      <c r="A55" s="43"/>
      <c r="B55" s="59" t="s">
        <v>378</v>
      </c>
      <c r="C55" s="60"/>
      <c r="D55" s="60"/>
      <c r="E55" s="60"/>
      <c r="F55" s="60"/>
      <c r="G55" s="60"/>
      <c r="H55" s="60"/>
      <c r="I55" s="60"/>
    </row>
    <row r="56" spans="1:9" s="1" customFormat="1" ht="15">
      <c r="A56" s="43" t="s">
        <v>191</v>
      </c>
      <c r="B56" s="59" t="s">
        <v>379</v>
      </c>
      <c r="C56" s="60"/>
      <c r="D56" s="60"/>
      <c r="E56" s="60"/>
      <c r="F56" s="60"/>
      <c r="G56" s="60"/>
      <c r="H56" s="60"/>
      <c r="I56" s="60"/>
    </row>
    <row r="57" spans="1:9" s="1" customFormat="1" ht="15">
      <c r="A57" s="43"/>
      <c r="B57" s="59" t="s">
        <v>380</v>
      </c>
      <c r="C57" s="60"/>
      <c r="D57" s="60"/>
      <c r="E57" s="60"/>
      <c r="F57" s="60"/>
      <c r="G57" s="60"/>
      <c r="H57" s="60"/>
      <c r="I57" s="60"/>
    </row>
    <row r="58" spans="1:9" s="1" customFormat="1" ht="15">
      <c r="A58" s="43"/>
      <c r="B58" s="59" t="s">
        <v>335</v>
      </c>
      <c r="C58" s="60"/>
      <c r="D58" s="60"/>
      <c r="E58" s="60">
        <v>992.8</v>
      </c>
      <c r="F58" s="60"/>
      <c r="G58" s="60"/>
      <c r="H58" s="60"/>
      <c r="I58" s="60"/>
    </row>
    <row r="59" spans="1:9" s="1" customFormat="1" ht="30">
      <c r="A59" s="43"/>
      <c r="B59" s="59" t="s">
        <v>381</v>
      </c>
      <c r="C59" s="60"/>
      <c r="D59" s="60"/>
      <c r="E59" s="60"/>
      <c r="F59" s="60"/>
      <c r="G59" s="60"/>
      <c r="H59" s="60"/>
      <c r="I59" s="60"/>
    </row>
    <row r="60" spans="1:9" s="1" customFormat="1" ht="15">
      <c r="A60" s="43" t="s">
        <v>192</v>
      </c>
      <c r="B60" s="59" t="s">
        <v>336</v>
      </c>
      <c r="C60" s="60"/>
      <c r="D60" s="60"/>
      <c r="E60" s="60"/>
      <c r="F60" s="60"/>
      <c r="G60" s="60"/>
      <c r="H60" s="60"/>
      <c r="I60" s="60"/>
    </row>
    <row r="61" spans="1:9" s="1" customFormat="1" ht="15">
      <c r="A61" s="43"/>
      <c r="B61" s="59" t="s">
        <v>337</v>
      </c>
      <c r="C61" s="60"/>
      <c r="D61" s="60"/>
      <c r="E61" s="60">
        <v>982.8</v>
      </c>
      <c r="F61" s="60"/>
      <c r="G61" s="60"/>
      <c r="H61" s="60"/>
      <c r="I61" s="60"/>
    </row>
    <row r="62" spans="1:9" s="1" customFormat="1" ht="15">
      <c r="A62" s="43"/>
      <c r="B62" s="59" t="s">
        <v>338</v>
      </c>
      <c r="C62" s="60"/>
      <c r="D62" s="60"/>
      <c r="E62" s="60"/>
      <c r="F62" s="60"/>
      <c r="G62" s="60"/>
      <c r="H62" s="60">
        <v>7857.4</v>
      </c>
      <c r="I62" s="60"/>
    </row>
    <row r="63" spans="1:9" s="1" customFormat="1" ht="45">
      <c r="A63" s="43"/>
      <c r="B63" s="59" t="s">
        <v>339</v>
      </c>
      <c r="C63" s="60"/>
      <c r="D63" s="60"/>
      <c r="E63" s="60"/>
      <c r="F63" s="60"/>
      <c r="G63" s="60"/>
      <c r="H63" s="60"/>
      <c r="I63" s="60"/>
    </row>
    <row r="64" spans="1:9" s="1" customFormat="1" ht="30">
      <c r="A64" s="43"/>
      <c r="B64" s="59" t="s">
        <v>382</v>
      </c>
      <c r="C64" s="60"/>
      <c r="D64" s="60"/>
      <c r="E64" s="60"/>
      <c r="F64" s="60"/>
      <c r="G64" s="60"/>
      <c r="H64" s="60"/>
      <c r="I64" s="60"/>
    </row>
    <row r="65" spans="1:9" s="1" customFormat="1" ht="15">
      <c r="A65" s="43" t="s">
        <v>340</v>
      </c>
      <c r="B65" s="59" t="s">
        <v>341</v>
      </c>
      <c r="C65" s="60">
        <v>461.4</v>
      </c>
      <c r="D65" s="60"/>
      <c r="E65" s="60"/>
      <c r="F65" s="60"/>
      <c r="G65" s="60"/>
      <c r="H65" s="60"/>
      <c r="I65" s="60"/>
    </row>
    <row r="66" spans="1:9" s="1" customFormat="1" ht="30">
      <c r="A66" s="43"/>
      <c r="B66" s="59" t="s">
        <v>383</v>
      </c>
      <c r="C66" s="60">
        <v>4669.2</v>
      </c>
      <c r="D66" s="60"/>
      <c r="E66" s="60"/>
      <c r="F66" s="60"/>
      <c r="G66" s="60"/>
      <c r="H66" s="60"/>
      <c r="I66" s="60"/>
    </row>
    <row r="67" spans="1:9" s="1" customFormat="1" ht="15">
      <c r="A67" s="43"/>
      <c r="B67" s="59" t="s">
        <v>320</v>
      </c>
      <c r="C67" s="60"/>
      <c r="D67" s="60"/>
      <c r="E67" s="60"/>
      <c r="F67" s="60">
        <v>5121.2</v>
      </c>
      <c r="G67" s="60"/>
      <c r="H67" s="60"/>
      <c r="I67" s="60"/>
    </row>
    <row r="68" spans="1:9" s="1" customFormat="1" ht="15">
      <c r="A68" s="43"/>
      <c r="B68" s="59" t="s">
        <v>342</v>
      </c>
      <c r="C68" s="60"/>
      <c r="D68" s="60"/>
      <c r="E68" s="60">
        <v>1052.8</v>
      </c>
      <c r="F68" s="60"/>
      <c r="G68" s="60"/>
      <c r="H68" s="60"/>
      <c r="I68" s="60"/>
    </row>
    <row r="69" spans="1:9" s="1" customFormat="1" ht="15">
      <c r="A69" s="43"/>
      <c r="B69" s="59" t="s">
        <v>343</v>
      </c>
      <c r="C69" s="60"/>
      <c r="D69" s="60"/>
      <c r="E69" s="60"/>
      <c r="F69" s="60">
        <v>1980.6</v>
      </c>
      <c r="G69" s="60"/>
      <c r="H69" s="60"/>
      <c r="I69" s="60"/>
    </row>
    <row r="70" spans="1:9" s="1" customFormat="1" ht="15">
      <c r="A70" s="43"/>
      <c r="B70" s="59" t="s">
        <v>384</v>
      </c>
      <c r="C70" s="60"/>
      <c r="D70" s="60"/>
      <c r="E70" s="60"/>
      <c r="F70" s="60"/>
      <c r="G70" s="60"/>
      <c r="H70" s="60"/>
      <c r="I70" s="60"/>
    </row>
    <row r="71" spans="1:9" s="1" customFormat="1" ht="15">
      <c r="A71" s="54"/>
      <c r="B71" s="59" t="s">
        <v>376</v>
      </c>
      <c r="C71" s="60"/>
      <c r="D71" s="60"/>
      <c r="E71" s="60"/>
      <c r="F71" s="60"/>
      <c r="G71" s="60"/>
      <c r="H71" s="60"/>
      <c r="I71" s="60"/>
    </row>
    <row r="72" spans="1:9" s="1" customFormat="1" ht="15">
      <c r="A72" s="43"/>
      <c r="B72" s="59" t="s">
        <v>385</v>
      </c>
      <c r="C72" s="60"/>
      <c r="D72" s="60"/>
      <c r="E72" s="60"/>
      <c r="F72" s="60"/>
      <c r="G72" s="60"/>
      <c r="H72" s="60"/>
      <c r="I72" s="60"/>
    </row>
    <row r="73" spans="1:9" s="1" customFormat="1" ht="15">
      <c r="A73" s="54"/>
      <c r="B73" s="59" t="s">
        <v>366</v>
      </c>
      <c r="C73" s="60"/>
      <c r="D73" s="60"/>
      <c r="E73" s="60"/>
      <c r="F73" s="60"/>
      <c r="G73" s="60"/>
      <c r="H73" s="60"/>
      <c r="I73" s="60"/>
    </row>
    <row r="74" spans="1:9" s="1" customFormat="1" ht="15">
      <c r="A74" s="54" t="s">
        <v>344</v>
      </c>
      <c r="B74" s="59" t="s">
        <v>386</v>
      </c>
      <c r="C74" s="60"/>
      <c r="D74" s="60"/>
      <c r="E74" s="60"/>
      <c r="F74" s="60"/>
      <c r="G74" s="60"/>
      <c r="H74" s="60"/>
      <c r="I74" s="60"/>
    </row>
    <row r="75" spans="1:9" s="1" customFormat="1" ht="15">
      <c r="A75" s="54"/>
      <c r="B75" s="59" t="s">
        <v>387</v>
      </c>
      <c r="C75" s="60"/>
      <c r="D75" s="60"/>
      <c r="E75" s="60"/>
      <c r="F75" s="60"/>
      <c r="G75" s="60"/>
      <c r="H75" s="60"/>
      <c r="I75" s="60"/>
    </row>
    <row r="76" spans="1:9" s="1" customFormat="1" ht="15">
      <c r="A76" s="54"/>
      <c r="B76" s="59" t="s">
        <v>366</v>
      </c>
      <c r="C76" s="60"/>
      <c r="D76" s="60"/>
      <c r="E76" s="60"/>
      <c r="F76" s="60"/>
      <c r="G76" s="60"/>
      <c r="H76" s="60"/>
      <c r="I76" s="60"/>
    </row>
    <row r="77" spans="1:9" s="1" customFormat="1" ht="15">
      <c r="A77" s="54"/>
      <c r="B77" s="59" t="s">
        <v>345</v>
      </c>
      <c r="C77" s="60"/>
      <c r="D77" s="60"/>
      <c r="E77" s="60">
        <v>1052.8</v>
      </c>
      <c r="F77" s="60"/>
      <c r="G77" s="60"/>
      <c r="H77" s="60"/>
      <c r="I77" s="60"/>
    </row>
    <row r="78" spans="1:9" s="1" customFormat="1" ht="15">
      <c r="A78" s="54"/>
      <c r="B78" s="59" t="s">
        <v>388</v>
      </c>
      <c r="C78" s="60"/>
      <c r="D78" s="60">
        <v>2315.6</v>
      </c>
      <c r="E78" s="60"/>
      <c r="F78" s="60"/>
      <c r="G78" s="60"/>
      <c r="H78" s="60"/>
      <c r="I78" s="60"/>
    </row>
    <row r="79" spans="1:9" s="1" customFormat="1" ht="15">
      <c r="A79" s="54"/>
      <c r="B79" s="59" t="s">
        <v>389</v>
      </c>
      <c r="C79" s="60">
        <v>5500</v>
      </c>
      <c r="D79" s="60"/>
      <c r="E79" s="60"/>
      <c r="F79" s="60"/>
      <c r="G79" s="60"/>
      <c r="H79" s="60"/>
      <c r="I79" s="60"/>
    </row>
    <row r="80" spans="1:9" s="1" customFormat="1" ht="15">
      <c r="A80" s="43" t="s">
        <v>346</v>
      </c>
      <c r="B80" s="59" t="s">
        <v>390</v>
      </c>
      <c r="C80" s="60"/>
      <c r="D80" s="60"/>
      <c r="E80" s="60"/>
      <c r="F80" s="60"/>
      <c r="G80" s="60"/>
      <c r="H80" s="60"/>
      <c r="I80" s="60"/>
    </row>
    <row r="81" spans="1:9" s="1" customFormat="1" ht="30">
      <c r="A81" s="53" t="s">
        <v>391</v>
      </c>
      <c r="B81" s="59" t="s">
        <v>356</v>
      </c>
      <c r="C81" s="60"/>
      <c r="D81" s="60"/>
      <c r="E81" s="60"/>
      <c r="F81" s="60"/>
      <c r="G81" s="60"/>
      <c r="H81" s="60"/>
      <c r="I81" s="60"/>
    </row>
    <row r="82" spans="1:9" s="1" customFormat="1" ht="15">
      <c r="A82" s="53"/>
      <c r="B82" s="59" t="s">
        <v>366</v>
      </c>
      <c r="C82" s="60"/>
      <c r="D82" s="60"/>
      <c r="E82" s="60"/>
      <c r="F82" s="60"/>
      <c r="G82" s="60"/>
      <c r="H82" s="60"/>
      <c r="I82" s="60"/>
    </row>
    <row r="83" spans="1:9" s="1" customFormat="1" ht="15">
      <c r="A83" s="53"/>
      <c r="B83" s="59" t="s">
        <v>392</v>
      </c>
      <c r="C83" s="60"/>
      <c r="D83" s="60"/>
      <c r="E83" s="60"/>
      <c r="F83" s="60"/>
      <c r="G83" s="60"/>
      <c r="H83" s="60"/>
      <c r="I83" s="60"/>
    </row>
    <row r="84" spans="1:9" s="1" customFormat="1" ht="30">
      <c r="A84" s="45"/>
      <c r="B84" s="59" t="s">
        <v>393</v>
      </c>
      <c r="C84" s="60"/>
      <c r="D84" s="60"/>
      <c r="E84" s="60"/>
      <c r="F84" s="60"/>
      <c r="G84" s="60"/>
      <c r="H84" s="60"/>
      <c r="I84" s="60"/>
    </row>
    <row r="85" spans="1:9" s="1" customFormat="1" ht="15">
      <c r="A85" s="54" t="s">
        <v>394</v>
      </c>
      <c r="B85" s="59" t="s">
        <v>395</v>
      </c>
      <c r="C85" s="60"/>
      <c r="D85" s="60"/>
      <c r="E85" s="60"/>
      <c r="F85" s="60"/>
      <c r="G85" s="60"/>
      <c r="H85" s="60"/>
      <c r="I85" s="60"/>
    </row>
    <row r="86" spans="1:9" s="1" customFormat="1" ht="15">
      <c r="A86" s="54"/>
      <c r="B86" s="52" t="s">
        <v>347</v>
      </c>
      <c r="C86" s="44">
        <f>SUM(C8:C85)</f>
        <v>13312.2</v>
      </c>
      <c r="D86" s="44">
        <f aca="true" t="shared" si="0" ref="D86:I86">SUM(D8:D85)</f>
        <v>3298.3999999999996</v>
      </c>
      <c r="E86" s="44">
        <f t="shared" si="0"/>
        <v>5334</v>
      </c>
      <c r="F86" s="44">
        <f t="shared" si="0"/>
        <v>16349.199999999999</v>
      </c>
      <c r="G86" s="44">
        <f t="shared" si="0"/>
        <v>7320.8</v>
      </c>
      <c r="H86" s="44">
        <f t="shared" si="0"/>
        <v>10593.2</v>
      </c>
      <c r="I86" s="44">
        <f t="shared" si="0"/>
        <v>59001.80000000001</v>
      </c>
    </row>
    <row r="87" spans="1:9" s="1" customFormat="1" ht="15">
      <c r="A87" s="54"/>
      <c r="B87" s="52"/>
      <c r="C87" s="44"/>
      <c r="D87" s="44"/>
      <c r="E87" s="44"/>
      <c r="F87" s="44"/>
      <c r="G87" s="44"/>
      <c r="H87" s="44"/>
      <c r="I87" s="44"/>
    </row>
    <row r="88" spans="1:9" s="1" customFormat="1" ht="15">
      <c r="A88" s="54"/>
      <c r="B88" s="52" t="s">
        <v>396</v>
      </c>
      <c r="C88" s="44"/>
      <c r="D88" s="44"/>
      <c r="E88" s="44"/>
      <c r="F88" s="44"/>
      <c r="G88" s="44"/>
      <c r="H88" s="44"/>
      <c r="I88" s="44"/>
    </row>
    <row r="89" spans="1:9" s="1" customFormat="1" ht="15">
      <c r="A89" s="45"/>
      <c r="B89" s="56" t="s">
        <v>397</v>
      </c>
      <c r="C89" s="46">
        <f>C86+D86+E86+F86+G86</f>
        <v>45614.6</v>
      </c>
      <c r="D89" s="47"/>
      <c r="E89" s="47"/>
      <c r="F89" s="47"/>
      <c r="G89" s="47"/>
      <c r="H89" s="47"/>
      <c r="I89" s="47"/>
    </row>
    <row r="90" spans="1:9" s="1" customFormat="1" ht="15">
      <c r="A90" s="45"/>
      <c r="B90" s="57" t="s">
        <v>398</v>
      </c>
      <c r="C90" s="46">
        <f>H86+I86</f>
        <v>69595.00000000001</v>
      </c>
      <c r="D90" s="47"/>
      <c r="E90" s="47"/>
      <c r="F90" s="47"/>
      <c r="G90" s="47"/>
      <c r="H90" s="47"/>
      <c r="I90" s="47"/>
    </row>
  </sheetData>
  <sheetProtection/>
  <mergeCells count="6">
    <mergeCell ref="A1:I1"/>
    <mergeCell ref="B4:B6"/>
    <mergeCell ref="C5:I5"/>
    <mergeCell ref="A3:I3"/>
    <mergeCell ref="A4:A5"/>
    <mergeCell ref="C4:I4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2021-03-30T05:50:52Z</dcterms:modified>
  <cp:category/>
  <cp:version/>
  <cp:contentType/>
  <cp:contentStatus/>
</cp:coreProperties>
</file>