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5" i="2"/>
  <c r="C35"/>
  <c r="I35"/>
  <c r="H35"/>
  <c r="C39" s="1"/>
  <c r="G35"/>
  <c r="F35"/>
  <c r="E35"/>
  <c r="C38" l="1"/>
  <c r="J157" i="1" l="1"/>
  <c r="I157"/>
  <c r="H157"/>
  <c r="F157"/>
  <c r="F156"/>
  <c r="J152"/>
  <c r="I152"/>
  <c r="H152"/>
  <c r="I26"/>
  <c r="I25"/>
  <c r="I130"/>
  <c r="J130" s="1"/>
  <c r="I129"/>
  <c r="J129" s="1"/>
  <c r="J137"/>
  <c r="J135"/>
  <c r="J133"/>
  <c r="J132"/>
  <c r="J131"/>
  <c r="J128"/>
  <c r="J127"/>
  <c r="I139"/>
  <c r="I138"/>
  <c r="I136"/>
  <c r="J153" l="1"/>
  <c r="J139"/>
  <c r="I19"/>
  <c r="F39"/>
  <c r="I30"/>
  <c r="I29"/>
  <c r="I32" l="1"/>
  <c r="H156"/>
  <c r="I156" s="1"/>
  <c r="I31"/>
  <c r="J156" l="1"/>
</calcChain>
</file>

<file path=xl/sharedStrings.xml><?xml version="1.0" encoding="utf-8"?>
<sst xmlns="http://schemas.openxmlformats.org/spreadsheetml/2006/main" count="484" uniqueCount="341">
  <si>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</si>
  <si>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</si>
  <si>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</si>
  <si>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</si>
  <si>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</si>
  <si>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</si>
  <si>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</si>
  <si>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</si>
  <si>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</si>
  <si>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</si>
  <si>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</si>
  <si>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</si>
  <si>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</si>
  <si>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</si>
  <si>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</si>
  <si>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</si>
  <si>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</si>
  <si>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</si>
  <si>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</si>
  <si>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</si>
  <si>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</si>
  <si>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</si>
  <si>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</si>
  <si>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</si>
  <si>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</si>
  <si>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</si>
  <si>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</si>
  <si>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</si>
  <si>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</si>
  <si>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</si>
  <si>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</si>
  <si>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</si>
  <si>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</si>
  <si>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</si>
  <si>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</si>
  <si>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</si>
  <si>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</si>
  <si>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</si>
  <si>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</si>
  <si>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</si>
  <si>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</si>
  <si>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</si>
  <si>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</si>
  <si>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</si>
  <si>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</si>
  <si>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</si>
  <si>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</si>
  <si>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</si>
  <si>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</si>
  <si>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</si>
  <si>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</si>
  <si>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</si>
  <si>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</si>
  <si>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</si>
  <si>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</si>
  <si>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</si>
  <si>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</si>
  <si>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</si>
  <si>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</si>
  <si>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</si>
  <si>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</si>
  <si>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</si>
  <si>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</si>
  <si>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</si>
  <si>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</si>
  <si>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</si>
  <si>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</si>
  <si>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</si>
  <si>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</si>
  <si>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</si>
  <si>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</si>
  <si>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</si>
  <si>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</si>
  <si>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</si>
  <si>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</si>
  <si>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</si>
  <si>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</si>
  <si>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</si>
  <si>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</si>
  <si>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</si>
  <si>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</si>
  <si>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</si>
  <si>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</si>
  <si>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</si>
  <si>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</si>
  <si>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</si>
  <si>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</si>
  <si>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</si>
  <si>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</si>
  <si>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</si>
  <si>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</si>
  <si>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</si>
  <si>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</si>
  <si>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</si>
  <si>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</si>
  <si>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</si>
  <si>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</si>
  <si>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</si>
  <si>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</si>
  <si>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</si>
  <si>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</si>
  <si>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</si>
  <si>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</si>
  <si>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</si>
  <si>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</si>
  <si>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</si>
  <si>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</si>
  <si>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</si>
  <si>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</si>
  <si>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</si>
  <si>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</si>
  <si>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</si>
  <si>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</si>
  <si>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>гидравлические и тепловые испытания оборудования индивидуальных тепловых пунктов.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</si>
  <si>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</si>
  <si>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</si>
  <si>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</si>
  <si>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проверки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</si>
  <si>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</si>
  <si>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</si>
  <si>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</si>
  <si>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</si>
  <si>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</si>
  <si>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</si>
  <si>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</si>
  <si>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</si>
  <si>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</si>
  <si>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</si>
  <si>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</si>
  <si>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</si>
  <si>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</si>
  <si>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</si>
  <si>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</si>
  <si>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</si>
  <si>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</si>
  <si>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</si>
  <si>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</si>
  <si>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</si>
  <si>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</si>
  <si>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</si>
  <si>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</si>
  <si>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</si>
  <si>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</si>
  <si>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</si>
  <si>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</si>
  <si>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</si>
  <si>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</si>
  <si>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</si>
  <si>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</si>
  <si>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</si>
  <si>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</si>
  <si>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</si>
  <si>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</si>
  <si>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</si>
  <si>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</si>
  <si>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</si>
  <si>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</si>
  <si>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</si>
  <si>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</si>
  <si>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</si>
  <si>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</si>
  <si>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</si>
  <si>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</si>
  <si>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</si>
  <si>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</si>
  <si>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</si>
  <si>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</si>
  <si>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</si>
  <si>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</si>
  <si>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</si>
  <si>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</si>
  <si>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</si>
  <si>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</si>
  <si>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</si>
  <si>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</si>
  <si>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</si>
  <si>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</si>
  <si>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</si>
  <si>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</si>
  <si>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</si>
  <si>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</si>
  <si>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</si>
  <si>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</si>
  <si>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</si>
  <si>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</si>
  <si>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</si>
  <si>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</si>
  <si>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</si>
  <si>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Установка розеток для проведения ремонтных работ.</t>
  </si>
  <si>
    <t>Скашивание травы.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</si>
  <si>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</si>
  <si>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</si>
  <si>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</si>
  <si>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</si>
  <si>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</si>
  <si>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</si>
  <si>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</si>
  <si>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</si>
  <si>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</si>
  <si>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</si>
  <si>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</si>
  <si>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</si>
  <si>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</si>
  <si>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</si>
  <si>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</si>
  <si>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</si>
  <si>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</si>
  <si>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</si>
  <si>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</si>
  <si>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</si>
  <si>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</si>
  <si>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</si>
  <si>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</si>
  <si>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</si>
  <si>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</si>
  <si>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</si>
  <si>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</si>
  <si>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</si>
  <si>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</si>
  <si>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</si>
  <si>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</si>
  <si>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</si>
  <si>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</si>
  <si>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</si>
  <si>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</si>
  <si>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</si>
  <si>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</si>
  <si>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</si>
  <si>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</si>
  <si>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</si>
  <si>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</si>
  <si>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</si>
  <si>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</si>
  <si>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</si>
  <si>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</si>
  <si>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</si>
  <si>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</si>
  <si>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</si>
  <si>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</si>
  <si>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</si>
  <si>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</si>
  <si>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</si>
  <si>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</si>
  <si>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</si>
  <si>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</si>
  <si>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</si>
  <si>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</si>
  <si>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</si>
  <si>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</si>
  <si>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</si>
  <si>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</si>
  <si>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</si>
  <si>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</si>
  <si>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6.2.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</si>
  <si>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</si>
  <si>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</si>
  <si>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</si>
  <si>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проверка состояния гидроизоляции фундаментов и систем водоотвода фундамента;
при выявлении нарушений - восстановление их работоспособности;</t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</si>
  <si>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</si>
  <si>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проверка температурно-влажностного воздухообмена на чердаке</t>
  </si>
  <si>
    <t>35:19:0103004:186</t>
  </si>
  <si>
    <t>Поступление субсидий</t>
  </si>
  <si>
    <t>Сумма долга  (руб.)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</si>
  <si>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</si>
  <si>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</si>
  <si>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</si>
  <si>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</si>
  <si>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 xml:space="preserve">Февраль </t>
  </si>
  <si>
    <t xml:space="preserve">Март </t>
  </si>
  <si>
    <t>Промывка и гидравлическое испытание системы отопления.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</si>
  <si>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</si>
  <si>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</si>
  <si>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</si>
  <si>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</si>
  <si>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</si>
  <si>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пер.Богатырева, д.21А</t>
  </si>
  <si>
    <t>Дата начала отчетного периода : 01.01.2020г.</t>
  </si>
  <si>
    <t>Дата конца отчетного периода: 31.12.2020г.</t>
  </si>
  <si>
    <t>Площадь, кв.м.</t>
  </si>
  <si>
    <t>а) жилых помещений (общая площадь квартир), кв.м.</t>
  </si>
  <si>
    <t>б) нежилых помещений (общая площадь нежилых помещений, не входящих в состав общего имущества в многоквартирном доме), кв.м.</t>
  </si>
  <si>
    <t>Общая площадь жилых и нежилых помещений, кв.м.</t>
  </si>
  <si>
    <t>Площадь лестниц (включая межквартирные лестничные площадки), кв.м.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</si>
  <si>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</si>
  <si>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</si>
  <si>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</si>
  <si>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</si>
  <si>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</si>
  <si>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</si>
  <si>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 xml:space="preserve">Общие работы для системы
водоснабжения (холодного), отопления и
водоотведения (при наличии централизованных систем)
</t>
  </si>
  <si>
    <t>Системы теплоснабжения 
(при наличии централизованного отопления)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</si>
  <si>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</si>
  <si>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</si>
  <si>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</si>
  <si>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Объем потребления электроэнергии на освещение мест общего пользования фактический, кВт*ч</t>
  </si>
  <si>
    <t xml:space="preserve">Объем потребления холодной воды за отчетный период, м³        </t>
  </si>
  <si>
    <t>Объем потребления горячей воды - централизованное ГВС, Гкал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</si>
  <si>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</si>
  <si>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>Объем за отчетный период  м</t>
    </r>
    <r>
      <rPr>
        <sz val="10"/>
        <color indexed="8"/>
        <rFont val="Calibri"/>
        <family val="2"/>
        <charset val="204"/>
      </rPr>
      <t>³</t>
    </r>
  </si>
  <si>
    <t>Газоснабжение. С 01.01.2020 - 31.05.2020 ООО "УстюжнаЖилсервис" - исполнитель коммунальной услуги; с 01.06.2020 года ООО "УстюжнаЖилсервис" - поставщик коммерческого газа (прямые договора).</t>
  </si>
  <si>
    <t>Задолженность населения на конец периода  (руб.) 7831,67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</si>
  <si>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</si>
  <si>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</si>
  <si>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</si>
  <si>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</si>
  <si>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</si>
  <si>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</si>
  <si>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Откачка воды из подвала.</t>
  </si>
  <si>
    <t>Апрель</t>
  </si>
  <si>
    <t>Ревизия межэтажных электрических щитов.</t>
  </si>
  <si>
    <t>Июнь</t>
  </si>
  <si>
    <t>Проведение периодической поверки водосчетчика х.в.</t>
  </si>
  <si>
    <t>Июль</t>
  </si>
  <si>
    <t>Замена участка стояка канализации (кв.18-прокуратура).</t>
  </si>
  <si>
    <t>Дезинсекция подвального помещения</t>
  </si>
  <si>
    <t>Замена крана  х.в.с в подвале (для уборщицы).</t>
  </si>
  <si>
    <t>Сентябрь</t>
  </si>
  <si>
    <t>Замена заглушки на канализации в подвале.</t>
  </si>
  <si>
    <t>Замена трубопровода канализации в подвале.</t>
  </si>
  <si>
    <t>Уборка бытового мусора по всему подвалу, разборка деревянных стенок 2-х кладовок поврежденных грибком, обработка  подвального помещения средствами от грибка и плесени.</t>
  </si>
  <si>
    <t>Обработка от плесени и грибка подвального помещения. Работы производились ООО "Профилактика" п. Чагода.</t>
  </si>
  <si>
    <t>Бетонирование (выборочное) пола в подвале.</t>
  </si>
  <si>
    <t>Подключение розеток для проведения ремонтных работ.</t>
  </si>
  <si>
    <t>Замена лампочек в подвале, ремонт электроосвещения.</t>
  </si>
  <si>
    <t>Сбор и утилизация ТКО.</t>
  </si>
  <si>
    <t>Октябрь</t>
  </si>
  <si>
    <t>Замена замка на почтовом ящике (кв.8).</t>
  </si>
  <si>
    <t>Замена замка на двери в подвальное помещение.</t>
  </si>
  <si>
    <t>Ноябрь</t>
  </si>
  <si>
    <t>Раскопка провала с торца дома, засыпка  песком, трамбовка.</t>
  </si>
  <si>
    <t>Установка информационного щита в 1-м подъезде, смазка замка на входной двери.</t>
  </si>
  <si>
    <t>Декабрь</t>
  </si>
  <si>
    <t>Замена трубопровода подводки к батарее с.о., установка заглушки на стояке х.в.с. (кв.20).</t>
  </si>
  <si>
    <t>Ремонт стояка х.в.с., замена перехода (кв.20).</t>
  </si>
  <si>
    <t>Выборочный косметический ремонт стены во 2-м подъезде.</t>
  </si>
  <si>
    <t>пер.Богатырева, д.21а</t>
  </si>
  <si>
    <t>Итого:</t>
  </si>
  <si>
    <t>Итого на текущий ремонт:</t>
  </si>
  <si>
    <t>коммуникаций</t>
  </si>
  <si>
    <t>Замена крана на стояке х.в.с. в кв. № 3.</t>
  </si>
  <si>
    <t>Демонтаж старых рам, установка новых рам в подвале в количестве 5 шт.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</si>
</sst>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0" fontId="9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6" fillId="0" borderId="1" xfId="0" applyFont="1" applyBorder="1" applyAlignment="1"/>
    <xf numFmtId="0" fontId="9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7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topLeftCell="A13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6.25" customHeight="1">
      <c r="A2" s="82" t="s">
        <v>242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6.5" customHeight="1">
      <c r="A3" s="3"/>
      <c r="B3" s="18"/>
      <c r="C3" s="114" t="s">
        <v>275</v>
      </c>
      <c r="D3" s="114"/>
      <c r="E3" s="114"/>
      <c r="F3" s="114"/>
      <c r="G3" s="114"/>
      <c r="H3" s="114"/>
      <c r="I3" s="3"/>
      <c r="J3" s="3"/>
    </row>
    <row r="4" spans="1:10">
      <c r="A4" s="4" t="s">
        <v>2</v>
      </c>
      <c r="B4" s="113" t="s">
        <v>3</v>
      </c>
      <c r="C4" s="113"/>
      <c r="D4" s="113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276</v>
      </c>
      <c r="C5" s="3"/>
      <c r="D5" s="3"/>
      <c r="E5" s="3"/>
      <c r="F5" s="3"/>
      <c r="G5" s="3" t="s">
        <v>277</v>
      </c>
      <c r="H5" s="3"/>
      <c r="I5" s="3"/>
      <c r="J5" s="3"/>
    </row>
    <row r="6" spans="1:10">
      <c r="A6" s="3" t="s">
        <v>4</v>
      </c>
      <c r="B6" s="77" t="s">
        <v>5</v>
      </c>
      <c r="C6" s="77"/>
      <c r="D6" s="77"/>
      <c r="E6" s="77"/>
      <c r="F6" s="77"/>
      <c r="G6" s="77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19" t="s">
        <v>246</v>
      </c>
      <c r="C8" s="119"/>
      <c r="D8" s="119"/>
      <c r="E8" s="119"/>
      <c r="F8" s="119"/>
      <c r="G8" s="119"/>
      <c r="H8" s="119"/>
      <c r="I8" s="119"/>
      <c r="J8" s="119"/>
    </row>
    <row r="9" spans="1:10">
      <c r="A9" s="6" t="s">
        <v>9</v>
      </c>
      <c r="B9" s="113" t="s">
        <v>10</v>
      </c>
      <c r="C9" s="113"/>
      <c r="D9" s="113"/>
      <c r="E9" s="113"/>
      <c r="F9" s="113"/>
      <c r="G9" s="3"/>
      <c r="H9" s="3"/>
      <c r="I9" s="3"/>
      <c r="J9" s="3"/>
    </row>
    <row r="10" spans="1:10">
      <c r="A10" s="3" t="s">
        <v>11</v>
      </c>
      <c r="B10" s="77" t="s">
        <v>12</v>
      </c>
      <c r="C10" s="77"/>
      <c r="D10" s="77"/>
      <c r="E10" s="77"/>
      <c r="F10" s="77"/>
      <c r="G10" s="3"/>
      <c r="H10" s="3"/>
      <c r="I10" s="3"/>
      <c r="J10" s="3"/>
    </row>
    <row r="11" spans="1:10" ht="26.25" customHeight="1">
      <c r="A11" s="3"/>
      <c r="B11" s="34">
        <v>1</v>
      </c>
      <c r="C11" s="106" t="s">
        <v>13</v>
      </c>
      <c r="D11" s="107"/>
      <c r="E11" s="107"/>
      <c r="F11" s="107"/>
      <c r="G11" s="107"/>
      <c r="H11" s="108"/>
      <c r="I11" s="102" t="s">
        <v>275</v>
      </c>
      <c r="J11" s="103"/>
    </row>
    <row r="12" spans="1:10" ht="15" customHeight="1">
      <c r="B12" s="34">
        <v>2</v>
      </c>
      <c r="C12" s="109" t="s">
        <v>19</v>
      </c>
      <c r="D12" s="110"/>
      <c r="E12" s="110"/>
      <c r="F12" s="110"/>
      <c r="G12" s="110"/>
      <c r="H12" s="111"/>
      <c r="I12" s="104" t="s">
        <v>260</v>
      </c>
      <c r="J12" s="105"/>
    </row>
    <row r="13" spans="1:10">
      <c r="B13" s="34">
        <v>3</v>
      </c>
      <c r="C13" s="106" t="s">
        <v>14</v>
      </c>
      <c r="D13" s="107"/>
      <c r="E13" s="107"/>
      <c r="F13" s="107"/>
      <c r="G13" s="107"/>
      <c r="H13" s="108"/>
      <c r="I13" s="104">
        <v>1976</v>
      </c>
      <c r="J13" s="105"/>
    </row>
    <row r="14" spans="1:10">
      <c r="B14" s="34">
        <v>4</v>
      </c>
      <c r="C14" s="106" t="s">
        <v>16</v>
      </c>
      <c r="D14" s="107"/>
      <c r="E14" s="107"/>
      <c r="F14" s="107"/>
      <c r="G14" s="107"/>
      <c r="H14" s="108"/>
      <c r="I14" s="104">
        <v>22</v>
      </c>
      <c r="J14" s="105"/>
    </row>
    <row r="15" spans="1:10" ht="13.5" customHeight="1">
      <c r="B15" s="34">
        <v>5</v>
      </c>
      <c r="C15" s="109" t="s">
        <v>15</v>
      </c>
      <c r="D15" s="110"/>
      <c r="E15" s="110"/>
      <c r="F15" s="110"/>
      <c r="G15" s="110"/>
      <c r="H15" s="111"/>
      <c r="I15" s="104">
        <v>1</v>
      </c>
      <c r="J15" s="105"/>
    </row>
    <row r="16" spans="1:10">
      <c r="B16" s="34">
        <v>6</v>
      </c>
      <c r="C16" s="106" t="s">
        <v>278</v>
      </c>
      <c r="D16" s="107"/>
      <c r="E16" s="107"/>
      <c r="F16" s="107"/>
      <c r="G16" s="107"/>
      <c r="H16" s="108"/>
      <c r="I16" s="104"/>
      <c r="J16" s="105"/>
    </row>
    <row r="17" spans="1:10">
      <c r="B17" s="34"/>
      <c r="C17" s="106" t="s">
        <v>279</v>
      </c>
      <c r="D17" s="107"/>
      <c r="E17" s="107"/>
      <c r="F17" s="107"/>
      <c r="G17" s="107"/>
      <c r="H17" s="108"/>
      <c r="I17" s="122">
        <v>986.4</v>
      </c>
      <c r="J17" s="123"/>
    </row>
    <row r="18" spans="1:10" ht="28.5" customHeight="1">
      <c r="B18" s="34"/>
      <c r="C18" s="109" t="s">
        <v>280</v>
      </c>
      <c r="D18" s="110"/>
      <c r="E18" s="110"/>
      <c r="F18" s="110"/>
      <c r="G18" s="110"/>
      <c r="H18" s="111"/>
      <c r="I18" s="122">
        <v>106.2</v>
      </c>
      <c r="J18" s="123"/>
    </row>
    <row r="19" spans="1:10">
      <c r="B19" s="34">
        <v>7</v>
      </c>
      <c r="C19" s="106" t="s">
        <v>281</v>
      </c>
      <c r="D19" s="107"/>
      <c r="E19" s="107"/>
      <c r="F19" s="107"/>
      <c r="G19" s="107"/>
      <c r="H19" s="108"/>
      <c r="I19" s="122">
        <f>I17+I18</f>
        <v>1092.5999999999999</v>
      </c>
      <c r="J19" s="123"/>
    </row>
    <row r="20" spans="1:10" ht="12" customHeight="1">
      <c r="B20" s="34">
        <v>8</v>
      </c>
      <c r="C20" s="109" t="s">
        <v>282</v>
      </c>
      <c r="D20" s="110"/>
      <c r="E20" s="110"/>
      <c r="F20" s="110"/>
      <c r="G20" s="110"/>
      <c r="H20" s="111"/>
      <c r="I20" s="124">
        <v>107</v>
      </c>
      <c r="J20" s="125"/>
    </row>
    <row r="21" spans="1:10">
      <c r="B21" s="34">
        <v>9</v>
      </c>
      <c r="C21" s="106" t="s">
        <v>17</v>
      </c>
      <c r="D21" s="107"/>
      <c r="E21" s="107"/>
      <c r="F21" s="107"/>
      <c r="G21" s="107"/>
      <c r="H21" s="108"/>
      <c r="I21" s="120" t="s">
        <v>18</v>
      </c>
      <c r="J21" s="121"/>
    </row>
    <row r="22" spans="1:10">
      <c r="A22" s="2" t="s">
        <v>20</v>
      </c>
      <c r="B22" s="113" t="s">
        <v>21</v>
      </c>
      <c r="C22" s="113"/>
      <c r="D22" s="113"/>
      <c r="E22" s="113"/>
      <c r="F22" s="113"/>
      <c r="G22" s="113"/>
      <c r="H22" s="113"/>
      <c r="I22" s="113"/>
      <c r="J22" s="113"/>
    </row>
    <row r="23" spans="1:10">
      <c r="A23" s="3" t="s">
        <v>22</v>
      </c>
      <c r="B23" s="119" t="s">
        <v>24</v>
      </c>
      <c r="C23" s="119"/>
      <c r="D23" s="119"/>
      <c r="E23" s="119"/>
      <c r="F23" s="119"/>
      <c r="G23" s="119"/>
      <c r="H23" s="119"/>
      <c r="I23" s="119"/>
      <c r="J23" s="3"/>
    </row>
    <row r="24" spans="1:10" ht="14.25" customHeight="1">
      <c r="B24" s="112" t="s">
        <v>23</v>
      </c>
      <c r="C24" s="112"/>
      <c r="D24" s="112"/>
      <c r="E24" s="112"/>
      <c r="F24" s="112"/>
      <c r="G24" s="112"/>
      <c r="H24" s="112"/>
      <c r="I24" s="92">
        <v>82738.42</v>
      </c>
      <c r="J24" s="93"/>
    </row>
    <row r="25" spans="1:10" ht="15" customHeight="1">
      <c r="B25" s="112" t="s">
        <v>283</v>
      </c>
      <c r="C25" s="112"/>
      <c r="D25" s="112"/>
      <c r="E25" s="112"/>
      <c r="F25" s="112"/>
      <c r="G25" s="112"/>
      <c r="H25" s="112"/>
      <c r="I25" s="92">
        <f>47248.62+236242.74</f>
        <v>283491.36</v>
      </c>
      <c r="J25" s="93"/>
    </row>
    <row r="26" spans="1:10" ht="13.5" customHeight="1">
      <c r="B26" s="112" t="s">
        <v>284</v>
      </c>
      <c r="C26" s="112"/>
      <c r="D26" s="112"/>
      <c r="E26" s="112"/>
      <c r="F26" s="112"/>
      <c r="G26" s="112"/>
      <c r="H26" s="112"/>
      <c r="I26" s="92">
        <f>41090.89+221010.75</f>
        <v>262101.64</v>
      </c>
      <c r="J26" s="93"/>
    </row>
    <row r="27" spans="1:10" ht="14.25" customHeight="1">
      <c r="B27" s="112" t="s">
        <v>285</v>
      </c>
      <c r="C27" s="112"/>
      <c r="D27" s="112"/>
      <c r="E27" s="112"/>
      <c r="F27" s="112"/>
      <c r="G27" s="112"/>
      <c r="H27" s="112"/>
      <c r="I27" s="92">
        <v>30521.88</v>
      </c>
      <c r="J27" s="93"/>
    </row>
    <row r="28" spans="1:10" ht="15" customHeight="1">
      <c r="B28" s="112" t="s">
        <v>286</v>
      </c>
      <c r="C28" s="112"/>
      <c r="D28" s="112"/>
      <c r="E28" s="112"/>
      <c r="F28" s="112"/>
      <c r="G28" s="112"/>
      <c r="H28" s="112"/>
      <c r="I28" s="92">
        <v>30521.88</v>
      </c>
      <c r="J28" s="93"/>
    </row>
    <row r="29" spans="1:10" ht="15" customHeight="1">
      <c r="B29" s="94" t="s">
        <v>287</v>
      </c>
      <c r="C29" s="95"/>
      <c r="D29" s="95"/>
      <c r="E29" s="95"/>
      <c r="F29" s="95"/>
      <c r="G29" s="95"/>
      <c r="H29" s="96"/>
      <c r="I29" s="97">
        <f>I25+I27</f>
        <v>314013.24</v>
      </c>
      <c r="J29" s="93"/>
    </row>
    <row r="30" spans="1:10" ht="15" customHeight="1">
      <c r="A30" s="3"/>
      <c r="B30" s="112" t="s">
        <v>288</v>
      </c>
      <c r="C30" s="112"/>
      <c r="D30" s="112"/>
      <c r="E30" s="112"/>
      <c r="F30" s="112"/>
      <c r="G30" s="112"/>
      <c r="H30" s="112"/>
      <c r="I30" s="92">
        <f>I26+I28</f>
        <v>292623.52</v>
      </c>
      <c r="J30" s="93"/>
    </row>
    <row r="31" spans="1:10" ht="15" customHeight="1">
      <c r="A31" s="3"/>
      <c r="B31" s="112" t="s">
        <v>25</v>
      </c>
      <c r="C31" s="112"/>
      <c r="D31" s="112"/>
      <c r="E31" s="112"/>
      <c r="F31" s="112"/>
      <c r="G31" s="112"/>
      <c r="H31" s="112"/>
      <c r="I31" s="92">
        <f>I30/I29*100</f>
        <v>93.188274481674725</v>
      </c>
      <c r="J31" s="93"/>
    </row>
    <row r="32" spans="1:10" ht="15" customHeight="1">
      <c r="A32" s="3"/>
      <c r="B32" s="112" t="s">
        <v>26</v>
      </c>
      <c r="C32" s="112"/>
      <c r="D32" s="112"/>
      <c r="E32" s="112"/>
      <c r="F32" s="112"/>
      <c r="G32" s="112"/>
      <c r="H32" s="112"/>
      <c r="I32" s="92">
        <f>I24+I29-I30</f>
        <v>104128.13999999996</v>
      </c>
      <c r="J32" s="93"/>
    </row>
    <row r="33" spans="1:11" ht="15.75" customHeight="1">
      <c r="A33" s="3"/>
      <c r="B33" s="112" t="s">
        <v>261</v>
      </c>
      <c r="C33" s="112"/>
      <c r="D33" s="112"/>
      <c r="E33" s="112"/>
      <c r="F33" s="112"/>
      <c r="G33" s="112"/>
      <c r="H33" s="112"/>
      <c r="I33" s="92">
        <v>0</v>
      </c>
      <c r="J33" s="93"/>
    </row>
    <row r="34" spans="1:11" ht="31.5" customHeight="1">
      <c r="A34" s="3" t="s">
        <v>27</v>
      </c>
      <c r="B34" s="115" t="s">
        <v>270</v>
      </c>
      <c r="C34" s="115"/>
      <c r="D34" s="115"/>
      <c r="E34" s="115"/>
      <c r="F34" s="115"/>
      <c r="G34" s="115"/>
      <c r="H34" s="115"/>
      <c r="I34" s="115"/>
      <c r="J34" s="115"/>
    </row>
    <row r="35" spans="1:11">
      <c r="A35" s="3" t="s">
        <v>28</v>
      </c>
      <c r="B35" s="3" t="s">
        <v>29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30</v>
      </c>
      <c r="B36" s="3" t="s">
        <v>247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34" t="s">
        <v>31</v>
      </c>
      <c r="C37" s="35" t="s">
        <v>32</v>
      </c>
      <c r="D37" s="116" t="s">
        <v>33</v>
      </c>
      <c r="E37" s="116"/>
      <c r="F37" s="88" t="s">
        <v>262</v>
      </c>
      <c r="G37" s="89"/>
      <c r="H37" s="86" t="s">
        <v>34</v>
      </c>
      <c r="I37" s="87"/>
      <c r="J37" s="35" t="s">
        <v>243</v>
      </c>
    </row>
    <row r="38" spans="1:11" ht="17.25" customHeight="1">
      <c r="A38" s="3"/>
      <c r="B38" s="38"/>
      <c r="C38" s="38"/>
      <c r="D38" s="117"/>
      <c r="E38" s="118"/>
      <c r="F38" s="117"/>
      <c r="G38" s="118"/>
      <c r="H38" s="117"/>
      <c r="I38" s="118"/>
      <c r="J38" s="38"/>
    </row>
    <row r="39" spans="1:11" ht="16.5" customHeight="1">
      <c r="A39" s="3"/>
      <c r="B39" s="130" t="s">
        <v>35</v>
      </c>
      <c r="C39" s="130"/>
      <c r="D39" s="130"/>
      <c r="E39" s="130"/>
      <c r="F39" s="131">
        <f>SUM(F38:F38)</f>
        <v>0</v>
      </c>
      <c r="G39" s="132"/>
      <c r="H39" s="129"/>
      <c r="I39" s="129"/>
      <c r="J39" s="7"/>
    </row>
    <row r="40" spans="1:11">
      <c r="A40" s="3"/>
      <c r="B40" s="130"/>
      <c r="C40" s="130"/>
      <c r="D40" s="130"/>
      <c r="E40" s="130"/>
      <c r="F40" s="129"/>
      <c r="G40" s="129"/>
      <c r="H40" s="129"/>
      <c r="I40" s="129"/>
      <c r="J40" s="7"/>
    </row>
    <row r="41" spans="1:11" ht="24.75" customHeight="1">
      <c r="A41" s="21" t="s">
        <v>36</v>
      </c>
      <c r="B41" s="98" t="s">
        <v>248</v>
      </c>
      <c r="C41" s="98"/>
      <c r="D41" s="98"/>
      <c r="E41" s="98"/>
      <c r="F41" s="98"/>
      <c r="G41" s="98"/>
      <c r="H41" s="98"/>
      <c r="I41" s="98"/>
      <c r="J41" s="98"/>
    </row>
    <row r="42" spans="1:11" ht="30.75" customHeight="1">
      <c r="A42" s="22" t="s">
        <v>37</v>
      </c>
      <c r="B42" s="119" t="s">
        <v>271</v>
      </c>
      <c r="C42" s="119"/>
      <c r="D42" s="119"/>
      <c r="E42" s="119"/>
      <c r="F42" s="119"/>
      <c r="G42" s="119"/>
      <c r="H42" s="119"/>
      <c r="I42" s="119"/>
      <c r="J42" s="119"/>
    </row>
    <row r="44" spans="1:11" ht="39" customHeight="1">
      <c r="A44" s="34" t="s">
        <v>31</v>
      </c>
      <c r="B44" s="79" t="s">
        <v>38</v>
      </c>
      <c r="C44" s="79"/>
      <c r="D44" s="101" t="s">
        <v>39</v>
      </c>
      <c r="E44" s="101"/>
      <c r="F44" s="101"/>
      <c r="G44" s="101"/>
      <c r="H44" s="34" t="s">
        <v>40</v>
      </c>
      <c r="I44" s="36" t="s">
        <v>249</v>
      </c>
      <c r="J44" s="23"/>
      <c r="K44" s="3"/>
    </row>
    <row r="45" spans="1:11" ht="53.25" customHeight="1">
      <c r="A45" s="126" t="s">
        <v>41</v>
      </c>
      <c r="B45" s="127"/>
      <c r="C45" s="127"/>
      <c r="D45" s="127"/>
      <c r="E45" s="127"/>
      <c r="F45" s="127"/>
      <c r="G45" s="127"/>
      <c r="H45" s="128"/>
      <c r="I45" s="25"/>
      <c r="J45" s="24"/>
      <c r="K45" s="3"/>
    </row>
    <row r="46" spans="1:11" ht="51.75" customHeight="1">
      <c r="A46" s="137" t="s">
        <v>1</v>
      </c>
      <c r="B46" s="101" t="s">
        <v>42</v>
      </c>
      <c r="C46" s="101"/>
      <c r="D46" s="67" t="s">
        <v>43</v>
      </c>
      <c r="E46" s="138"/>
      <c r="F46" s="138"/>
      <c r="G46" s="138"/>
      <c r="H46" s="8" t="s">
        <v>46</v>
      </c>
      <c r="I46" s="9" t="s">
        <v>250</v>
      </c>
      <c r="J46" s="136"/>
      <c r="K46" s="3"/>
    </row>
    <row r="47" spans="1:11" ht="54.75" customHeight="1">
      <c r="A47" s="137"/>
      <c r="B47" s="101"/>
      <c r="C47" s="101"/>
      <c r="D47" s="67" t="s">
        <v>44</v>
      </c>
      <c r="E47" s="67"/>
      <c r="F47" s="67"/>
      <c r="G47" s="67"/>
      <c r="H47" s="12" t="s">
        <v>47</v>
      </c>
      <c r="I47" s="9" t="s">
        <v>250</v>
      </c>
      <c r="J47" s="136"/>
      <c r="K47" s="3"/>
    </row>
    <row r="48" spans="1:11" ht="91.5" customHeight="1">
      <c r="A48" s="137"/>
      <c r="B48" s="101"/>
      <c r="C48" s="101"/>
      <c r="D48" s="67" t="s">
        <v>274</v>
      </c>
      <c r="E48" s="67"/>
      <c r="F48" s="67"/>
      <c r="G48" s="67"/>
      <c r="H48" s="12" t="s">
        <v>48</v>
      </c>
      <c r="I48" s="9" t="s">
        <v>250</v>
      </c>
      <c r="J48" s="136"/>
      <c r="K48" s="3"/>
    </row>
    <row r="49" spans="1:11" ht="63.75" customHeight="1">
      <c r="A49" s="137"/>
      <c r="B49" s="101"/>
      <c r="C49" s="101"/>
      <c r="D49" s="67" t="s">
        <v>257</v>
      </c>
      <c r="E49" s="67"/>
      <c r="F49" s="67"/>
      <c r="G49" s="67"/>
      <c r="H49" s="8" t="s">
        <v>46</v>
      </c>
      <c r="I49" s="9" t="s">
        <v>250</v>
      </c>
      <c r="J49" s="136"/>
      <c r="K49" s="3"/>
    </row>
    <row r="50" spans="1:11" ht="51" customHeight="1">
      <c r="A50" s="101" t="s">
        <v>4</v>
      </c>
      <c r="B50" s="79" t="s">
        <v>45</v>
      </c>
      <c r="C50" s="79"/>
      <c r="D50" s="67" t="s">
        <v>50</v>
      </c>
      <c r="E50" s="138"/>
      <c r="F50" s="138"/>
      <c r="G50" s="138"/>
      <c r="H50" s="8" t="s">
        <v>46</v>
      </c>
      <c r="I50" s="9" t="s">
        <v>250</v>
      </c>
      <c r="J50" s="136"/>
      <c r="K50" s="3"/>
    </row>
    <row r="51" spans="1:11" ht="102.75" customHeight="1">
      <c r="A51" s="101"/>
      <c r="B51" s="79"/>
      <c r="C51" s="79"/>
      <c r="D51" s="67" t="s">
        <v>49</v>
      </c>
      <c r="E51" s="67"/>
      <c r="F51" s="67"/>
      <c r="G51" s="67"/>
      <c r="H51" s="8" t="s">
        <v>51</v>
      </c>
      <c r="I51" s="9" t="s">
        <v>250</v>
      </c>
      <c r="J51" s="136"/>
      <c r="K51" s="3"/>
    </row>
    <row r="52" spans="1:11" ht="52.5" customHeight="1">
      <c r="A52" s="101"/>
      <c r="B52" s="79"/>
      <c r="C52" s="79"/>
      <c r="D52" s="83" t="s">
        <v>258</v>
      </c>
      <c r="E52" s="134"/>
      <c r="F52" s="134"/>
      <c r="G52" s="135"/>
      <c r="H52" s="8" t="s">
        <v>46</v>
      </c>
      <c r="I52" s="9" t="s">
        <v>250</v>
      </c>
      <c r="J52" s="136"/>
      <c r="K52" s="3"/>
    </row>
    <row r="53" spans="1:11" ht="102" customHeight="1">
      <c r="A53" s="151" t="s">
        <v>52</v>
      </c>
      <c r="B53" s="145" t="s">
        <v>53</v>
      </c>
      <c r="C53" s="146"/>
      <c r="D53" s="83" t="s">
        <v>54</v>
      </c>
      <c r="E53" s="84"/>
      <c r="F53" s="84"/>
      <c r="G53" s="85"/>
      <c r="H53" s="12" t="s">
        <v>55</v>
      </c>
      <c r="I53" s="9" t="s">
        <v>250</v>
      </c>
      <c r="J53" s="136"/>
      <c r="K53" s="3"/>
    </row>
    <row r="54" spans="1:11" ht="91.5" customHeight="1">
      <c r="A54" s="152"/>
      <c r="B54" s="147"/>
      <c r="C54" s="148"/>
      <c r="D54" s="83" t="s">
        <v>56</v>
      </c>
      <c r="E54" s="84"/>
      <c r="F54" s="84"/>
      <c r="G54" s="85"/>
      <c r="H54" s="13" t="s">
        <v>55</v>
      </c>
      <c r="I54" s="9" t="s">
        <v>250</v>
      </c>
      <c r="J54" s="136"/>
      <c r="K54" s="3"/>
    </row>
    <row r="55" spans="1:11" ht="75.75" customHeight="1">
      <c r="A55" s="153"/>
      <c r="B55" s="149"/>
      <c r="C55" s="150"/>
      <c r="D55" s="83" t="s">
        <v>57</v>
      </c>
      <c r="E55" s="84"/>
      <c r="F55" s="84"/>
      <c r="G55" s="85"/>
      <c r="H55" s="12" t="s">
        <v>48</v>
      </c>
      <c r="I55" s="9" t="s">
        <v>250</v>
      </c>
      <c r="J55" s="136"/>
      <c r="K55" s="3"/>
    </row>
    <row r="56" spans="1:11" ht="63" customHeight="1">
      <c r="A56" s="101" t="s">
        <v>58</v>
      </c>
      <c r="B56" s="139" t="s">
        <v>59</v>
      </c>
      <c r="C56" s="140"/>
      <c r="D56" s="67" t="s">
        <v>60</v>
      </c>
      <c r="E56" s="67"/>
      <c r="F56" s="67"/>
      <c r="G56" s="67"/>
      <c r="H56" s="9" t="s">
        <v>55</v>
      </c>
      <c r="I56" s="9" t="s">
        <v>250</v>
      </c>
      <c r="J56" s="136"/>
      <c r="K56" s="3"/>
    </row>
    <row r="57" spans="1:11" ht="103.5" customHeight="1">
      <c r="A57" s="101"/>
      <c r="B57" s="141"/>
      <c r="C57" s="142"/>
      <c r="D57" s="67" t="s">
        <v>61</v>
      </c>
      <c r="E57" s="67"/>
      <c r="F57" s="67"/>
      <c r="G57" s="67"/>
      <c r="H57" s="9" t="s">
        <v>55</v>
      </c>
      <c r="I57" s="9" t="s">
        <v>250</v>
      </c>
      <c r="J57" s="136"/>
      <c r="K57" s="3"/>
    </row>
    <row r="58" spans="1:11" ht="140.25" customHeight="1">
      <c r="A58" s="101"/>
      <c r="B58" s="141"/>
      <c r="C58" s="142"/>
      <c r="D58" s="67" t="s">
        <v>62</v>
      </c>
      <c r="E58" s="67"/>
      <c r="F58" s="67"/>
      <c r="G58" s="67"/>
      <c r="H58" s="9" t="s">
        <v>55</v>
      </c>
      <c r="I58" s="9" t="s">
        <v>250</v>
      </c>
      <c r="J58" s="136"/>
      <c r="K58" s="3"/>
    </row>
    <row r="59" spans="1:11" ht="51.75" customHeight="1">
      <c r="A59" s="101"/>
      <c r="B59" s="141"/>
      <c r="C59" s="142"/>
      <c r="D59" s="67" t="s">
        <v>63</v>
      </c>
      <c r="E59" s="67"/>
      <c r="F59" s="67"/>
      <c r="G59" s="67"/>
      <c r="H59" s="9" t="s">
        <v>55</v>
      </c>
      <c r="I59" s="9" t="s">
        <v>250</v>
      </c>
      <c r="J59" s="136"/>
      <c r="K59" s="3"/>
    </row>
    <row r="60" spans="1:11" ht="48.75" customHeight="1">
      <c r="A60" s="101"/>
      <c r="B60" s="143"/>
      <c r="C60" s="144"/>
      <c r="D60" s="67" t="s">
        <v>64</v>
      </c>
      <c r="E60" s="67"/>
      <c r="F60" s="67"/>
      <c r="G60" s="67"/>
      <c r="H60" s="13" t="s">
        <v>48</v>
      </c>
      <c r="I60" s="9" t="s">
        <v>250</v>
      </c>
      <c r="J60" s="136"/>
      <c r="K60" s="3"/>
    </row>
    <row r="61" spans="1:11" ht="51.75" customHeight="1">
      <c r="A61" s="154" t="s">
        <v>65</v>
      </c>
      <c r="B61" s="139" t="s">
        <v>68</v>
      </c>
      <c r="C61" s="140"/>
      <c r="D61" s="67" t="s">
        <v>69</v>
      </c>
      <c r="E61" s="67"/>
      <c r="F61" s="67"/>
      <c r="G61" s="67"/>
      <c r="H61" s="14" t="s">
        <v>55</v>
      </c>
      <c r="I61" s="9" t="s">
        <v>250</v>
      </c>
      <c r="J61" s="133"/>
      <c r="K61" s="3"/>
    </row>
    <row r="62" spans="1:11" ht="75.75" customHeight="1">
      <c r="A62" s="155"/>
      <c r="B62" s="141"/>
      <c r="C62" s="142"/>
      <c r="D62" s="67" t="s">
        <v>70</v>
      </c>
      <c r="E62" s="67"/>
      <c r="F62" s="67"/>
      <c r="G62" s="67"/>
      <c r="H62" s="14" t="s">
        <v>55</v>
      </c>
      <c r="I62" s="9" t="s">
        <v>250</v>
      </c>
      <c r="J62" s="133"/>
      <c r="K62" s="3"/>
    </row>
    <row r="63" spans="1:11" ht="62.25" customHeight="1">
      <c r="A63" s="155"/>
      <c r="B63" s="141"/>
      <c r="C63" s="142"/>
      <c r="D63" s="67" t="s">
        <v>72</v>
      </c>
      <c r="E63" s="67"/>
      <c r="F63" s="67"/>
      <c r="G63" s="67"/>
      <c r="H63" s="15" t="s">
        <v>73</v>
      </c>
      <c r="I63" s="9" t="s">
        <v>250</v>
      </c>
      <c r="J63" s="133"/>
      <c r="K63" s="3"/>
    </row>
    <row r="64" spans="1:11" ht="65.25" customHeight="1">
      <c r="A64" s="156"/>
      <c r="B64" s="143"/>
      <c r="C64" s="144"/>
      <c r="D64" s="67" t="s">
        <v>71</v>
      </c>
      <c r="E64" s="67"/>
      <c r="F64" s="67"/>
      <c r="G64" s="67"/>
      <c r="H64" s="14" t="s">
        <v>48</v>
      </c>
      <c r="I64" s="9" t="s">
        <v>250</v>
      </c>
      <c r="J64" s="133"/>
      <c r="K64" s="3"/>
    </row>
    <row r="65" spans="1:11" ht="63" customHeight="1">
      <c r="A65" s="101" t="s">
        <v>67</v>
      </c>
      <c r="B65" s="101" t="s">
        <v>75</v>
      </c>
      <c r="C65" s="101"/>
      <c r="D65" s="67" t="s">
        <v>76</v>
      </c>
      <c r="E65" s="67"/>
      <c r="F65" s="67"/>
      <c r="G65" s="67"/>
      <c r="H65" s="14" t="s">
        <v>55</v>
      </c>
      <c r="I65" s="9" t="s">
        <v>250</v>
      </c>
      <c r="J65" s="26"/>
      <c r="K65" s="3"/>
    </row>
    <row r="66" spans="1:11" ht="62.25" customHeight="1">
      <c r="A66" s="101"/>
      <c r="B66" s="101"/>
      <c r="C66" s="101"/>
      <c r="D66" s="67" t="s">
        <v>77</v>
      </c>
      <c r="E66" s="67"/>
      <c r="F66" s="67"/>
      <c r="G66" s="67"/>
      <c r="H66" s="14" t="s">
        <v>55</v>
      </c>
      <c r="I66" s="9" t="s">
        <v>250</v>
      </c>
      <c r="J66" s="26"/>
      <c r="K66" s="3"/>
    </row>
    <row r="67" spans="1:11" ht="53.25" customHeight="1">
      <c r="A67" s="101"/>
      <c r="B67" s="101"/>
      <c r="C67" s="101"/>
      <c r="D67" s="67" t="s">
        <v>78</v>
      </c>
      <c r="E67" s="67"/>
      <c r="F67" s="67"/>
      <c r="G67" s="67"/>
      <c r="H67" s="14" t="s">
        <v>55</v>
      </c>
      <c r="I67" s="9" t="s">
        <v>250</v>
      </c>
      <c r="J67" s="26"/>
      <c r="K67" s="3"/>
    </row>
    <row r="68" spans="1:11" ht="64.5" customHeight="1">
      <c r="A68" s="101"/>
      <c r="B68" s="101"/>
      <c r="C68" s="101"/>
      <c r="D68" s="67" t="s">
        <v>80</v>
      </c>
      <c r="E68" s="67"/>
      <c r="F68" s="67"/>
      <c r="G68" s="67"/>
      <c r="H68" s="15" t="s">
        <v>81</v>
      </c>
      <c r="I68" s="9" t="s">
        <v>250</v>
      </c>
      <c r="J68" s="26"/>
      <c r="K68" s="3"/>
    </row>
    <row r="69" spans="1:11" ht="62.25" customHeight="1">
      <c r="A69" s="101"/>
      <c r="B69" s="101"/>
      <c r="C69" s="101"/>
      <c r="D69" s="67" t="s">
        <v>79</v>
      </c>
      <c r="E69" s="67"/>
      <c r="F69" s="67"/>
      <c r="G69" s="67"/>
      <c r="H69" s="14" t="s">
        <v>48</v>
      </c>
      <c r="I69" s="9" t="s">
        <v>250</v>
      </c>
      <c r="J69" s="26"/>
      <c r="K69" s="3"/>
    </row>
    <row r="70" spans="1:11" ht="102" customHeight="1">
      <c r="A70" s="151" t="s">
        <v>74</v>
      </c>
      <c r="B70" s="79" t="s">
        <v>83</v>
      </c>
      <c r="C70" s="101"/>
      <c r="D70" s="67" t="s">
        <v>84</v>
      </c>
      <c r="E70" s="67"/>
      <c r="F70" s="67"/>
      <c r="G70" s="67"/>
      <c r="H70" s="9" t="s">
        <v>55</v>
      </c>
      <c r="I70" s="9" t="s">
        <v>250</v>
      </c>
      <c r="J70" s="136"/>
      <c r="K70" s="3"/>
    </row>
    <row r="71" spans="1:11" ht="65.25" customHeight="1">
      <c r="A71" s="153"/>
      <c r="B71" s="101"/>
      <c r="C71" s="101"/>
      <c r="D71" s="67" t="s">
        <v>85</v>
      </c>
      <c r="E71" s="67"/>
      <c r="F71" s="67"/>
      <c r="G71" s="67"/>
      <c r="H71" s="9" t="s">
        <v>48</v>
      </c>
      <c r="I71" s="9" t="s">
        <v>250</v>
      </c>
      <c r="J71" s="136"/>
      <c r="K71" s="3"/>
    </row>
    <row r="72" spans="1:11" ht="105.75" customHeight="1">
      <c r="A72" s="12" t="s">
        <v>82</v>
      </c>
      <c r="B72" s="79" t="s">
        <v>87</v>
      </c>
      <c r="C72" s="101"/>
      <c r="D72" s="67" t="s">
        <v>88</v>
      </c>
      <c r="E72" s="138"/>
      <c r="F72" s="138"/>
      <c r="G72" s="138"/>
      <c r="H72" s="10" t="s">
        <v>89</v>
      </c>
      <c r="I72" s="9" t="s">
        <v>250</v>
      </c>
      <c r="J72" s="26"/>
      <c r="K72" s="3"/>
    </row>
    <row r="73" spans="1:11" ht="26.25" customHeight="1">
      <c r="A73" s="129" t="s">
        <v>86</v>
      </c>
      <c r="B73" s="139" t="s">
        <v>91</v>
      </c>
      <c r="C73" s="146"/>
      <c r="D73" s="83" t="s">
        <v>92</v>
      </c>
      <c r="E73" s="84"/>
      <c r="F73" s="84"/>
      <c r="G73" s="85"/>
      <c r="H73" s="9" t="s">
        <v>55</v>
      </c>
      <c r="I73" s="9" t="s">
        <v>250</v>
      </c>
      <c r="J73" s="136"/>
      <c r="K73" s="3"/>
    </row>
    <row r="74" spans="1:11" ht="67.5" customHeight="1">
      <c r="A74" s="129"/>
      <c r="B74" s="149"/>
      <c r="C74" s="150"/>
      <c r="D74" s="83" t="s">
        <v>66</v>
      </c>
      <c r="E74" s="84"/>
      <c r="F74" s="84"/>
      <c r="G74" s="85"/>
      <c r="H74" s="9" t="s">
        <v>48</v>
      </c>
      <c r="I74" s="9" t="s">
        <v>250</v>
      </c>
      <c r="J74" s="136"/>
      <c r="K74" s="3"/>
    </row>
    <row r="75" spans="1:11" ht="105.75" customHeight="1">
      <c r="A75" s="101" t="s">
        <v>90</v>
      </c>
      <c r="B75" s="79" t="s">
        <v>94</v>
      </c>
      <c r="C75" s="101"/>
      <c r="D75" s="83" t="s">
        <v>95</v>
      </c>
      <c r="E75" s="84"/>
      <c r="F75" s="84"/>
      <c r="G75" s="85"/>
      <c r="H75" s="9" t="s">
        <v>55</v>
      </c>
      <c r="I75" s="9" t="s">
        <v>250</v>
      </c>
      <c r="J75" s="136"/>
      <c r="K75" s="3"/>
    </row>
    <row r="76" spans="1:11" ht="92.25" customHeight="1">
      <c r="A76" s="101"/>
      <c r="B76" s="101"/>
      <c r="C76" s="101"/>
      <c r="D76" s="83" t="s">
        <v>96</v>
      </c>
      <c r="E76" s="84"/>
      <c r="F76" s="84"/>
      <c r="G76" s="85"/>
      <c r="H76" s="9" t="s">
        <v>48</v>
      </c>
      <c r="I76" s="9" t="s">
        <v>250</v>
      </c>
      <c r="J76" s="136"/>
      <c r="K76" s="3"/>
    </row>
    <row r="77" spans="1:11" ht="27.75" customHeight="1">
      <c r="A77" s="101" t="s">
        <v>93</v>
      </c>
      <c r="B77" s="79" t="s">
        <v>97</v>
      </c>
      <c r="C77" s="79"/>
      <c r="D77" s="67" t="s">
        <v>98</v>
      </c>
      <c r="E77" s="67"/>
      <c r="F77" s="67"/>
      <c r="G77" s="67"/>
      <c r="H77" s="9" t="s">
        <v>55</v>
      </c>
      <c r="I77" s="9" t="s">
        <v>250</v>
      </c>
      <c r="J77" s="136"/>
      <c r="K77" s="3"/>
    </row>
    <row r="78" spans="1:11" ht="131.25" customHeight="1">
      <c r="A78" s="101"/>
      <c r="B78" s="79"/>
      <c r="C78" s="79"/>
      <c r="D78" s="67" t="s">
        <v>272</v>
      </c>
      <c r="E78" s="67"/>
      <c r="F78" s="67"/>
      <c r="G78" s="67"/>
      <c r="H78" s="9" t="s">
        <v>55</v>
      </c>
      <c r="I78" s="9" t="s">
        <v>250</v>
      </c>
      <c r="J78" s="136"/>
      <c r="K78" s="3"/>
    </row>
    <row r="79" spans="1:11" ht="51" customHeight="1">
      <c r="A79" s="101"/>
      <c r="B79" s="79"/>
      <c r="C79" s="79"/>
      <c r="D79" s="67" t="s">
        <v>99</v>
      </c>
      <c r="E79" s="67"/>
      <c r="F79" s="67"/>
      <c r="G79" s="67"/>
      <c r="H79" s="9" t="s">
        <v>55</v>
      </c>
      <c r="I79" s="9" t="s">
        <v>250</v>
      </c>
      <c r="J79" s="136"/>
      <c r="K79" s="3"/>
    </row>
    <row r="80" spans="1:11" ht="27" customHeight="1">
      <c r="A80" s="101"/>
      <c r="B80" s="79"/>
      <c r="C80" s="79"/>
      <c r="D80" s="83" t="s">
        <v>259</v>
      </c>
      <c r="E80" s="84"/>
      <c r="F80" s="84"/>
      <c r="G80" s="85"/>
      <c r="H80" s="9" t="s">
        <v>55</v>
      </c>
      <c r="I80" s="9" t="s">
        <v>250</v>
      </c>
      <c r="J80" s="136"/>
      <c r="K80" s="3"/>
    </row>
    <row r="81" spans="1:11" ht="75.75" customHeight="1">
      <c r="A81" s="101"/>
      <c r="B81" s="79"/>
      <c r="C81" s="79"/>
      <c r="D81" s="67" t="s">
        <v>101</v>
      </c>
      <c r="E81" s="67"/>
      <c r="F81" s="67"/>
      <c r="G81" s="67"/>
      <c r="H81" s="9" t="s">
        <v>55</v>
      </c>
      <c r="I81" s="9" t="s">
        <v>250</v>
      </c>
      <c r="J81" s="136"/>
      <c r="K81" s="3"/>
    </row>
    <row r="82" spans="1:11" ht="55.5" customHeight="1">
      <c r="A82" s="101"/>
      <c r="B82" s="79"/>
      <c r="C82" s="79"/>
      <c r="D82" s="67" t="s">
        <v>102</v>
      </c>
      <c r="E82" s="67"/>
      <c r="F82" s="67"/>
      <c r="G82" s="67"/>
      <c r="H82" s="10" t="s">
        <v>103</v>
      </c>
      <c r="I82" s="9" t="s">
        <v>250</v>
      </c>
      <c r="J82" s="136"/>
      <c r="K82" s="3"/>
    </row>
    <row r="83" spans="1:11" ht="78.75" customHeight="1">
      <c r="A83" s="101"/>
      <c r="B83" s="79"/>
      <c r="C83" s="79"/>
      <c r="D83" s="67" t="s">
        <v>100</v>
      </c>
      <c r="E83" s="67"/>
      <c r="F83" s="67"/>
      <c r="G83" s="67"/>
      <c r="H83" s="9" t="s">
        <v>48</v>
      </c>
      <c r="I83" s="9" t="s">
        <v>250</v>
      </c>
      <c r="J83" s="136"/>
      <c r="K83" s="3"/>
    </row>
    <row r="84" spans="1:11" ht="41.25" customHeight="1">
      <c r="A84" s="126" t="s">
        <v>104</v>
      </c>
      <c r="B84" s="157"/>
      <c r="C84" s="157"/>
      <c r="D84" s="157"/>
      <c r="E84" s="157"/>
      <c r="F84" s="157"/>
      <c r="G84" s="157"/>
      <c r="H84" s="158"/>
      <c r="I84" s="31"/>
      <c r="J84" s="27"/>
      <c r="K84" s="3"/>
    </row>
    <row r="85" spans="1:11" ht="51.75" customHeight="1">
      <c r="A85" s="79" t="s">
        <v>105</v>
      </c>
      <c r="B85" s="79" t="s">
        <v>106</v>
      </c>
      <c r="C85" s="79"/>
      <c r="D85" s="67" t="s">
        <v>107</v>
      </c>
      <c r="E85" s="67"/>
      <c r="F85" s="67"/>
      <c r="G85" s="67"/>
      <c r="H85" s="9" t="s">
        <v>109</v>
      </c>
      <c r="I85" s="9" t="s">
        <v>250</v>
      </c>
      <c r="J85" s="136"/>
      <c r="K85" s="3"/>
    </row>
    <row r="86" spans="1:11" ht="78.75" customHeight="1">
      <c r="A86" s="79"/>
      <c r="B86" s="79"/>
      <c r="C86" s="79"/>
      <c r="D86" s="67" t="s">
        <v>108</v>
      </c>
      <c r="E86" s="67"/>
      <c r="F86" s="67"/>
      <c r="G86" s="67"/>
      <c r="H86" s="9" t="s">
        <v>48</v>
      </c>
      <c r="I86" s="9" t="s">
        <v>250</v>
      </c>
      <c r="J86" s="136"/>
      <c r="K86" s="3"/>
    </row>
    <row r="87" spans="1:11" ht="65.25" customHeight="1">
      <c r="A87" s="79"/>
      <c r="B87" s="79"/>
      <c r="C87" s="79"/>
      <c r="D87" s="83" t="s">
        <v>66</v>
      </c>
      <c r="E87" s="84"/>
      <c r="F87" s="84"/>
      <c r="G87" s="85"/>
      <c r="H87" s="9" t="s">
        <v>48</v>
      </c>
      <c r="I87" s="9" t="s">
        <v>250</v>
      </c>
      <c r="J87" s="136"/>
      <c r="K87" s="3"/>
    </row>
    <row r="88" spans="1:11" ht="66.75" customHeight="1">
      <c r="A88" s="79" t="s">
        <v>110</v>
      </c>
      <c r="B88" s="79" t="s">
        <v>111</v>
      </c>
      <c r="C88" s="79"/>
      <c r="D88" s="67" t="s">
        <v>112</v>
      </c>
      <c r="E88" s="138"/>
      <c r="F88" s="138"/>
      <c r="G88" s="138"/>
      <c r="H88" s="10" t="s">
        <v>115</v>
      </c>
      <c r="I88" s="9" t="s">
        <v>250</v>
      </c>
      <c r="J88" s="136"/>
      <c r="K88" s="3"/>
    </row>
    <row r="89" spans="1:11" ht="54" customHeight="1">
      <c r="A89" s="79"/>
      <c r="B89" s="79"/>
      <c r="C89" s="79"/>
      <c r="D89" s="83" t="s">
        <v>113</v>
      </c>
      <c r="E89" s="84"/>
      <c r="F89" s="84"/>
      <c r="G89" s="85"/>
      <c r="H89" s="10" t="s">
        <v>114</v>
      </c>
      <c r="I89" s="9" t="s">
        <v>250</v>
      </c>
      <c r="J89" s="136"/>
      <c r="K89" s="3"/>
    </row>
    <row r="90" spans="1:11" ht="154.5" customHeight="1">
      <c r="A90" s="79" t="s">
        <v>116</v>
      </c>
      <c r="B90" s="79" t="s">
        <v>289</v>
      </c>
      <c r="C90" s="79"/>
      <c r="D90" s="67" t="s">
        <v>117</v>
      </c>
      <c r="E90" s="67"/>
      <c r="F90" s="67"/>
      <c r="G90" s="67"/>
      <c r="H90" s="9" t="s">
        <v>123</v>
      </c>
      <c r="I90" s="9" t="s">
        <v>250</v>
      </c>
      <c r="J90" s="136"/>
      <c r="K90" s="3"/>
    </row>
    <row r="91" spans="1:11" ht="89.25" customHeight="1">
      <c r="A91" s="79"/>
      <c r="B91" s="79"/>
      <c r="C91" s="79"/>
      <c r="D91" s="67" t="s">
        <v>118</v>
      </c>
      <c r="E91" s="67"/>
      <c r="F91" s="67"/>
      <c r="G91" s="67"/>
      <c r="H91" s="9" t="s">
        <v>124</v>
      </c>
      <c r="I91" s="9" t="s">
        <v>250</v>
      </c>
      <c r="J91" s="136"/>
      <c r="K91" s="3"/>
    </row>
    <row r="92" spans="1:11" ht="50.25" customHeight="1">
      <c r="A92" s="79"/>
      <c r="B92" s="79"/>
      <c r="C92" s="79"/>
      <c r="D92" s="67" t="s">
        <v>119</v>
      </c>
      <c r="E92" s="67"/>
      <c r="F92" s="67"/>
      <c r="G92" s="67"/>
      <c r="H92" s="16" t="s">
        <v>124</v>
      </c>
      <c r="I92" s="9" t="s">
        <v>250</v>
      </c>
      <c r="J92" s="136"/>
      <c r="K92" s="3"/>
    </row>
    <row r="93" spans="1:11" ht="78.75" customHeight="1">
      <c r="A93" s="79"/>
      <c r="B93" s="79"/>
      <c r="C93" s="79"/>
      <c r="D93" s="67" t="s">
        <v>120</v>
      </c>
      <c r="E93" s="67"/>
      <c r="F93" s="67"/>
      <c r="G93" s="67"/>
      <c r="H93" s="9" t="s">
        <v>48</v>
      </c>
      <c r="I93" s="9" t="s">
        <v>250</v>
      </c>
      <c r="J93" s="136"/>
      <c r="K93" s="3"/>
    </row>
    <row r="94" spans="1:11" ht="52.5" customHeight="1">
      <c r="A94" s="79"/>
      <c r="B94" s="79"/>
      <c r="C94" s="79"/>
      <c r="D94" s="67" t="s">
        <v>121</v>
      </c>
      <c r="E94" s="67"/>
      <c r="F94" s="67"/>
      <c r="G94" s="67"/>
      <c r="H94" s="9" t="s">
        <v>124</v>
      </c>
      <c r="I94" s="9" t="s">
        <v>250</v>
      </c>
      <c r="J94" s="136"/>
      <c r="K94" s="3"/>
    </row>
    <row r="95" spans="1:11" ht="42.75" customHeight="1">
      <c r="A95" s="79"/>
      <c r="B95" s="79"/>
      <c r="C95" s="79"/>
      <c r="D95" s="67" t="s">
        <v>122</v>
      </c>
      <c r="E95" s="67"/>
      <c r="F95" s="67"/>
      <c r="G95" s="67"/>
      <c r="H95" s="9" t="s">
        <v>124</v>
      </c>
      <c r="I95" s="9" t="s">
        <v>250</v>
      </c>
      <c r="J95" s="136"/>
      <c r="K95" s="3"/>
    </row>
    <row r="96" spans="1:11" ht="52.5" customHeight="1">
      <c r="A96" s="151" t="s">
        <v>125</v>
      </c>
      <c r="B96" s="139" t="s">
        <v>290</v>
      </c>
      <c r="C96" s="140"/>
      <c r="D96" s="83" t="s">
        <v>126</v>
      </c>
      <c r="E96" s="84"/>
      <c r="F96" s="84"/>
      <c r="G96" s="85"/>
      <c r="H96" s="8" t="s">
        <v>129</v>
      </c>
      <c r="I96" s="9" t="s">
        <v>250</v>
      </c>
      <c r="J96" s="136"/>
      <c r="K96" s="3"/>
    </row>
    <row r="97" spans="1:11" ht="26.25" customHeight="1">
      <c r="A97" s="152"/>
      <c r="B97" s="141"/>
      <c r="C97" s="142"/>
      <c r="D97" s="83" t="s">
        <v>127</v>
      </c>
      <c r="E97" s="84"/>
      <c r="F97" s="84"/>
      <c r="G97" s="85"/>
      <c r="H97" s="10" t="s">
        <v>128</v>
      </c>
      <c r="I97" s="9" t="s">
        <v>250</v>
      </c>
      <c r="J97" s="136"/>
      <c r="K97" s="3"/>
    </row>
    <row r="98" spans="1:11" ht="67.5" customHeight="1">
      <c r="A98" s="79" t="s">
        <v>130</v>
      </c>
      <c r="B98" s="79" t="s">
        <v>131</v>
      </c>
      <c r="C98" s="79"/>
      <c r="D98" s="67" t="s">
        <v>132</v>
      </c>
      <c r="E98" s="67"/>
      <c r="F98" s="67"/>
      <c r="G98" s="67"/>
      <c r="H98" s="9" t="s">
        <v>135</v>
      </c>
      <c r="I98" s="9" t="s">
        <v>250</v>
      </c>
      <c r="J98" s="136"/>
      <c r="K98" s="3"/>
    </row>
    <row r="99" spans="1:11" ht="88.5" customHeight="1">
      <c r="A99" s="79"/>
      <c r="B99" s="79"/>
      <c r="C99" s="79"/>
      <c r="D99" s="67" t="s">
        <v>133</v>
      </c>
      <c r="E99" s="67"/>
      <c r="F99" s="67"/>
      <c r="G99" s="67"/>
      <c r="H99" s="10" t="s">
        <v>136</v>
      </c>
      <c r="I99" s="9" t="s">
        <v>250</v>
      </c>
      <c r="J99" s="136"/>
      <c r="K99" s="3"/>
    </row>
    <row r="100" spans="1:11" ht="41.25" customHeight="1">
      <c r="A100" s="79"/>
      <c r="B100" s="79"/>
      <c r="C100" s="79"/>
      <c r="D100" s="67" t="s">
        <v>134</v>
      </c>
      <c r="E100" s="67"/>
      <c r="F100" s="67"/>
      <c r="G100" s="67"/>
      <c r="H100" s="9" t="s">
        <v>55</v>
      </c>
      <c r="I100" s="9" t="s">
        <v>250</v>
      </c>
      <c r="J100" s="136"/>
      <c r="K100" s="3"/>
    </row>
    <row r="101" spans="1:11" ht="39">
      <c r="A101" s="101" t="s">
        <v>137</v>
      </c>
      <c r="B101" s="79" t="s">
        <v>138</v>
      </c>
      <c r="C101" s="79"/>
      <c r="D101" s="67" t="s">
        <v>139</v>
      </c>
      <c r="E101" s="67"/>
      <c r="F101" s="67"/>
      <c r="G101" s="67"/>
      <c r="H101" s="8" t="s">
        <v>140</v>
      </c>
      <c r="I101" s="9" t="s">
        <v>250</v>
      </c>
      <c r="J101" s="160"/>
      <c r="K101" s="3"/>
    </row>
    <row r="102" spans="1:11" ht="77.25" customHeight="1">
      <c r="A102" s="101"/>
      <c r="B102" s="79"/>
      <c r="C102" s="79"/>
      <c r="D102" s="67" t="s">
        <v>141</v>
      </c>
      <c r="E102" s="67"/>
      <c r="F102" s="67"/>
      <c r="G102" s="67"/>
      <c r="H102" s="10" t="s">
        <v>48</v>
      </c>
      <c r="I102" s="9" t="s">
        <v>250</v>
      </c>
      <c r="J102" s="160"/>
      <c r="K102" s="3"/>
    </row>
    <row r="103" spans="1:11">
      <c r="A103" s="159" t="s">
        <v>142</v>
      </c>
      <c r="B103" s="159"/>
      <c r="C103" s="159"/>
      <c r="D103" s="159"/>
      <c r="E103" s="159"/>
      <c r="F103" s="159"/>
      <c r="G103" s="159"/>
      <c r="H103" s="159"/>
      <c r="I103" s="31"/>
      <c r="J103" s="28"/>
      <c r="K103" s="3"/>
    </row>
    <row r="104" spans="1:11" ht="63.75">
      <c r="A104" s="79" t="s">
        <v>22</v>
      </c>
      <c r="B104" s="79" t="s">
        <v>143</v>
      </c>
      <c r="C104" s="79"/>
      <c r="D104" s="67" t="s">
        <v>144</v>
      </c>
      <c r="E104" s="67"/>
      <c r="F104" s="67"/>
      <c r="G104" s="67"/>
      <c r="H104" s="15" t="s">
        <v>145</v>
      </c>
      <c r="I104" s="10" t="s">
        <v>251</v>
      </c>
      <c r="J104" s="136"/>
      <c r="K104" s="3"/>
    </row>
    <row r="105" spans="1:11" ht="39.75" customHeight="1">
      <c r="A105" s="79"/>
      <c r="B105" s="79"/>
      <c r="C105" s="79"/>
      <c r="D105" s="67" t="s">
        <v>146</v>
      </c>
      <c r="E105" s="67"/>
      <c r="F105" s="67"/>
      <c r="G105" s="67"/>
      <c r="H105" s="15" t="s">
        <v>147</v>
      </c>
      <c r="I105" s="10" t="s">
        <v>251</v>
      </c>
      <c r="J105" s="136"/>
      <c r="K105" s="3"/>
    </row>
    <row r="106" spans="1:11" ht="55.5" customHeight="1">
      <c r="A106" s="79"/>
      <c r="B106" s="79"/>
      <c r="C106" s="79"/>
      <c r="D106" s="67" t="s">
        <v>148</v>
      </c>
      <c r="E106" s="67"/>
      <c r="F106" s="67"/>
      <c r="G106" s="67"/>
      <c r="H106" s="15" t="s">
        <v>55</v>
      </c>
      <c r="I106" s="10" t="s">
        <v>251</v>
      </c>
      <c r="J106" s="136"/>
      <c r="K106" s="3"/>
    </row>
    <row r="107" spans="1:11" ht="43.5" customHeight="1">
      <c r="A107" s="79"/>
      <c r="B107" s="79"/>
      <c r="C107" s="79"/>
      <c r="D107" s="67" t="s">
        <v>149</v>
      </c>
      <c r="E107" s="67"/>
      <c r="F107" s="67"/>
      <c r="G107" s="67"/>
      <c r="H107" s="15" t="s">
        <v>48</v>
      </c>
      <c r="I107" s="10" t="s">
        <v>251</v>
      </c>
      <c r="J107" s="136"/>
      <c r="K107" s="3"/>
    </row>
    <row r="108" spans="1:11" ht="51" customHeight="1">
      <c r="A108" s="79" t="s">
        <v>27</v>
      </c>
      <c r="B108" s="79" t="s">
        <v>150</v>
      </c>
      <c r="C108" s="79"/>
      <c r="D108" s="67" t="s">
        <v>151</v>
      </c>
      <c r="E108" s="67"/>
      <c r="F108" s="67"/>
      <c r="G108" s="67"/>
      <c r="H108" s="10" t="s">
        <v>156</v>
      </c>
      <c r="I108" s="10" t="s">
        <v>251</v>
      </c>
      <c r="J108" s="136"/>
      <c r="K108" s="3"/>
    </row>
    <row r="109" spans="1:11" ht="29.25" customHeight="1">
      <c r="A109" s="79"/>
      <c r="B109" s="79"/>
      <c r="C109" s="79"/>
      <c r="D109" s="67" t="s">
        <v>152</v>
      </c>
      <c r="E109" s="67"/>
      <c r="F109" s="67"/>
      <c r="G109" s="67"/>
      <c r="H109" s="10" t="s">
        <v>48</v>
      </c>
      <c r="I109" s="10" t="s">
        <v>251</v>
      </c>
      <c r="J109" s="136"/>
      <c r="K109" s="3"/>
    </row>
    <row r="110" spans="1:11">
      <c r="A110" s="79"/>
      <c r="B110" s="79"/>
      <c r="C110" s="79"/>
      <c r="D110" s="67" t="s">
        <v>153</v>
      </c>
      <c r="E110" s="67"/>
      <c r="F110" s="67"/>
      <c r="G110" s="67"/>
      <c r="H110" s="10" t="s">
        <v>48</v>
      </c>
      <c r="I110" s="10" t="s">
        <v>251</v>
      </c>
      <c r="J110" s="136"/>
      <c r="K110" s="3"/>
    </row>
    <row r="111" spans="1:11" ht="27" customHeight="1">
      <c r="A111" s="79"/>
      <c r="B111" s="79"/>
      <c r="C111" s="79"/>
      <c r="D111" s="67" t="s">
        <v>154</v>
      </c>
      <c r="E111" s="67"/>
      <c r="F111" s="67"/>
      <c r="G111" s="67"/>
      <c r="H111" s="10" t="s">
        <v>48</v>
      </c>
      <c r="I111" s="10" t="s">
        <v>251</v>
      </c>
      <c r="J111" s="136"/>
      <c r="K111" s="3"/>
    </row>
    <row r="112" spans="1:11" ht="38.25">
      <c r="A112" s="79"/>
      <c r="B112" s="79"/>
      <c r="C112" s="79"/>
      <c r="D112" s="67" t="s">
        <v>155</v>
      </c>
      <c r="E112" s="67"/>
      <c r="F112" s="67"/>
      <c r="G112" s="67"/>
      <c r="H112" s="10" t="s">
        <v>157</v>
      </c>
      <c r="I112" s="10" t="s">
        <v>251</v>
      </c>
      <c r="J112" s="136"/>
      <c r="K112" s="3"/>
    </row>
    <row r="113" spans="1:11">
      <c r="A113" s="137" t="s">
        <v>28</v>
      </c>
      <c r="B113" s="79" t="s">
        <v>158</v>
      </c>
      <c r="C113" s="79"/>
      <c r="D113" s="67" t="s">
        <v>159</v>
      </c>
      <c r="E113" s="67"/>
      <c r="F113" s="67"/>
      <c r="G113" s="67"/>
      <c r="H113" s="7" t="s">
        <v>123</v>
      </c>
      <c r="I113" s="10" t="s">
        <v>251</v>
      </c>
      <c r="J113" s="136"/>
      <c r="K113" s="3"/>
    </row>
    <row r="114" spans="1:11" ht="26.25">
      <c r="A114" s="137"/>
      <c r="B114" s="79"/>
      <c r="C114" s="79"/>
      <c r="D114" s="67" t="s">
        <v>163</v>
      </c>
      <c r="E114" s="67"/>
      <c r="F114" s="67"/>
      <c r="G114" s="67"/>
      <c r="H114" s="8" t="s">
        <v>164</v>
      </c>
      <c r="I114" s="10" t="s">
        <v>251</v>
      </c>
      <c r="J114" s="136"/>
      <c r="K114" s="3"/>
    </row>
    <row r="115" spans="1:11">
      <c r="A115" s="137"/>
      <c r="B115" s="79"/>
      <c r="C115" s="79"/>
      <c r="D115" s="67" t="s">
        <v>160</v>
      </c>
      <c r="E115" s="67"/>
      <c r="F115" s="67"/>
      <c r="G115" s="67"/>
      <c r="H115" s="7" t="s">
        <v>165</v>
      </c>
      <c r="I115" s="10" t="s">
        <v>251</v>
      </c>
      <c r="J115" s="136"/>
      <c r="K115" s="3"/>
    </row>
    <row r="116" spans="1:11">
      <c r="A116" s="137"/>
      <c r="B116" s="79"/>
      <c r="C116" s="79"/>
      <c r="D116" s="67" t="s">
        <v>161</v>
      </c>
      <c r="E116" s="67"/>
      <c r="F116" s="67"/>
      <c r="G116" s="67"/>
      <c r="H116" s="7" t="s">
        <v>166</v>
      </c>
      <c r="I116" s="10" t="s">
        <v>251</v>
      </c>
      <c r="J116" s="136"/>
      <c r="K116" s="3"/>
    </row>
    <row r="117" spans="1:11" ht="40.5" customHeight="1">
      <c r="A117" s="137"/>
      <c r="B117" s="79"/>
      <c r="C117" s="79"/>
      <c r="D117" s="67" t="s">
        <v>162</v>
      </c>
      <c r="E117" s="67"/>
      <c r="F117" s="67"/>
      <c r="G117" s="67"/>
      <c r="H117" s="8" t="s">
        <v>147</v>
      </c>
      <c r="I117" s="10" t="s">
        <v>251</v>
      </c>
      <c r="J117" s="136"/>
      <c r="K117" s="3"/>
    </row>
    <row r="118" spans="1:11" ht="55.5" customHeight="1">
      <c r="A118" s="17" t="s">
        <v>36</v>
      </c>
      <c r="B118" s="169" t="s">
        <v>167</v>
      </c>
      <c r="C118" s="169"/>
      <c r="D118" s="67" t="s">
        <v>168</v>
      </c>
      <c r="E118" s="67"/>
      <c r="F118" s="67"/>
      <c r="G118" s="67"/>
      <c r="H118" s="9" t="s">
        <v>55</v>
      </c>
      <c r="I118" s="10" t="s">
        <v>251</v>
      </c>
      <c r="J118" s="26"/>
      <c r="K118" s="3"/>
    </row>
    <row r="119" spans="1:11" ht="51.75">
      <c r="A119" s="17" t="s">
        <v>169</v>
      </c>
      <c r="B119" s="169" t="s">
        <v>172</v>
      </c>
      <c r="C119" s="169"/>
      <c r="D119" s="67" t="s">
        <v>173</v>
      </c>
      <c r="E119" s="67"/>
      <c r="F119" s="67"/>
      <c r="G119" s="67"/>
      <c r="H119" s="8" t="s">
        <v>174</v>
      </c>
      <c r="I119" s="10" t="s">
        <v>251</v>
      </c>
      <c r="J119" s="29"/>
      <c r="K119" s="3"/>
    </row>
    <row r="120" spans="1:11" ht="41.25" customHeight="1">
      <c r="A120" s="164" t="s">
        <v>170</v>
      </c>
      <c r="B120" s="165" t="s">
        <v>175</v>
      </c>
      <c r="C120" s="166"/>
      <c r="D120" s="83" t="s">
        <v>176</v>
      </c>
      <c r="E120" s="84"/>
      <c r="F120" s="84"/>
      <c r="G120" s="85"/>
      <c r="H120" s="9" t="s">
        <v>178</v>
      </c>
      <c r="I120" s="32" t="s">
        <v>250</v>
      </c>
      <c r="J120" s="26"/>
      <c r="K120" s="3"/>
    </row>
    <row r="121" spans="1:11" ht="51.75" customHeight="1">
      <c r="A121" s="164"/>
      <c r="B121" s="167"/>
      <c r="C121" s="168"/>
      <c r="D121" s="83" t="s">
        <v>177</v>
      </c>
      <c r="E121" s="84"/>
      <c r="F121" s="84"/>
      <c r="G121" s="85"/>
      <c r="H121" s="9" t="s">
        <v>178</v>
      </c>
      <c r="I121" s="32" t="s">
        <v>250</v>
      </c>
      <c r="J121" s="30"/>
      <c r="K121" s="3"/>
    </row>
    <row r="122" spans="1:11">
      <c r="A122" s="17" t="s">
        <v>171</v>
      </c>
      <c r="B122" s="161" t="s">
        <v>179</v>
      </c>
      <c r="C122" s="162"/>
      <c r="D122" s="162"/>
      <c r="E122" s="162"/>
      <c r="F122" s="162"/>
      <c r="G122" s="162"/>
      <c r="H122" s="163"/>
      <c r="I122" s="32" t="s">
        <v>250</v>
      </c>
      <c r="J122" s="26"/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>
      <c r="A124" s="3" t="s">
        <v>180</v>
      </c>
      <c r="B124" s="3" t="s">
        <v>181</v>
      </c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" customHeight="1">
      <c r="A125" s="3"/>
      <c r="B125" s="101" t="s">
        <v>31</v>
      </c>
      <c r="C125" s="79" t="s">
        <v>190</v>
      </c>
      <c r="D125" s="79"/>
      <c r="E125" s="79"/>
      <c r="F125" s="79"/>
      <c r="G125" s="79"/>
      <c r="H125" s="79"/>
      <c r="I125" s="129" t="s">
        <v>191</v>
      </c>
      <c r="J125" s="129"/>
      <c r="K125" s="3"/>
    </row>
    <row r="126" spans="1:11" ht="26.25">
      <c r="A126" s="3"/>
      <c r="B126" s="101"/>
      <c r="C126" s="79"/>
      <c r="D126" s="79"/>
      <c r="E126" s="79"/>
      <c r="F126" s="79"/>
      <c r="G126" s="79"/>
      <c r="H126" s="79"/>
      <c r="I126" s="35" t="s">
        <v>291</v>
      </c>
      <c r="J126" s="34" t="s">
        <v>192</v>
      </c>
      <c r="K126" s="3"/>
    </row>
    <row r="127" spans="1:11">
      <c r="A127" s="3"/>
      <c r="B127" s="37">
        <v>1</v>
      </c>
      <c r="C127" s="170" t="s">
        <v>193</v>
      </c>
      <c r="D127" s="170"/>
      <c r="E127" s="170"/>
      <c r="F127" s="170"/>
      <c r="G127" s="170"/>
      <c r="H127" s="170"/>
      <c r="I127" s="39">
        <v>5.07</v>
      </c>
      <c r="J127" s="40">
        <f>I127*I19*12</f>
        <v>66473.784</v>
      </c>
      <c r="K127" s="3"/>
    </row>
    <row r="128" spans="1:11">
      <c r="A128" s="3"/>
      <c r="B128" s="37">
        <v>2</v>
      </c>
      <c r="C128" s="170" t="s">
        <v>194</v>
      </c>
      <c r="D128" s="170"/>
      <c r="E128" s="170"/>
      <c r="F128" s="170"/>
      <c r="G128" s="170"/>
      <c r="H128" s="170"/>
      <c r="I128" s="39">
        <v>1.82</v>
      </c>
      <c r="J128" s="40">
        <f>I128*I19*12</f>
        <v>23862.383999999998</v>
      </c>
      <c r="K128" s="3"/>
    </row>
    <row r="129" spans="1:11" ht="24.75" customHeight="1">
      <c r="A129" s="3"/>
      <c r="B129" s="37">
        <v>3</v>
      </c>
      <c r="C129" s="94" t="s">
        <v>292</v>
      </c>
      <c r="D129" s="95"/>
      <c r="E129" s="95"/>
      <c r="F129" s="95"/>
      <c r="G129" s="95"/>
      <c r="H129" s="96"/>
      <c r="I129" s="41">
        <f>1.46+2.02</f>
        <v>3.48</v>
      </c>
      <c r="J129" s="40">
        <f>I129*I19*12</f>
        <v>45626.975999999995</v>
      </c>
      <c r="K129" s="3"/>
    </row>
    <row r="130" spans="1:11" ht="22.5" customHeight="1">
      <c r="A130" s="3"/>
      <c r="B130" s="37">
        <v>4</v>
      </c>
      <c r="C130" s="94" t="s">
        <v>293</v>
      </c>
      <c r="D130" s="95"/>
      <c r="E130" s="95"/>
      <c r="F130" s="95"/>
      <c r="G130" s="95"/>
      <c r="H130" s="96"/>
      <c r="I130" s="41">
        <f>1.46+4.62</f>
        <v>6.08</v>
      </c>
      <c r="J130" s="40">
        <f>I130*I19*12</f>
        <v>79716.09599999999</v>
      </c>
      <c r="K130" s="3"/>
    </row>
    <row r="131" spans="1:11">
      <c r="A131" s="3"/>
      <c r="B131" s="37">
        <v>5</v>
      </c>
      <c r="C131" s="170" t="s">
        <v>195</v>
      </c>
      <c r="D131" s="170"/>
      <c r="E131" s="170"/>
      <c r="F131" s="170"/>
      <c r="G131" s="170"/>
      <c r="H131" s="170"/>
      <c r="I131" s="39">
        <v>1.76</v>
      </c>
      <c r="J131" s="40">
        <f>I131*I19*12</f>
        <v>23075.712</v>
      </c>
      <c r="K131" s="3"/>
    </row>
    <row r="132" spans="1:11">
      <c r="A132" s="3"/>
      <c r="B132" s="37">
        <v>6</v>
      </c>
      <c r="C132" s="170" t="s">
        <v>196</v>
      </c>
      <c r="D132" s="170"/>
      <c r="E132" s="170"/>
      <c r="F132" s="170"/>
      <c r="G132" s="170"/>
      <c r="H132" s="170"/>
      <c r="I132" s="39">
        <v>4.47</v>
      </c>
      <c r="J132" s="40">
        <f>I132*I19*12</f>
        <v>58607.063999999998</v>
      </c>
      <c r="K132" s="3"/>
    </row>
    <row r="133" spans="1:11">
      <c r="A133" s="3"/>
      <c r="B133" s="37">
        <v>7</v>
      </c>
      <c r="C133" s="170" t="s">
        <v>245</v>
      </c>
      <c r="D133" s="170"/>
      <c r="E133" s="170"/>
      <c r="F133" s="170"/>
      <c r="G133" s="170"/>
      <c r="H133" s="170"/>
      <c r="I133" s="39">
        <v>1.19</v>
      </c>
      <c r="J133" s="40">
        <f>I133*I19*12</f>
        <v>15602.327999999998</v>
      </c>
      <c r="K133" s="3"/>
    </row>
    <row r="134" spans="1:11" ht="28.5" customHeight="1">
      <c r="A134" s="3"/>
      <c r="B134" s="37">
        <v>8</v>
      </c>
      <c r="C134" s="94" t="s">
        <v>294</v>
      </c>
      <c r="D134" s="95"/>
      <c r="E134" s="95"/>
      <c r="F134" s="95"/>
      <c r="G134" s="95"/>
      <c r="H134" s="96"/>
      <c r="I134" s="171">
        <v>2291</v>
      </c>
      <c r="J134" s="172"/>
      <c r="K134" s="3"/>
    </row>
    <row r="135" spans="1:11">
      <c r="A135" s="3"/>
      <c r="B135" s="37">
        <v>9</v>
      </c>
      <c r="C135" s="170" t="s">
        <v>197</v>
      </c>
      <c r="D135" s="170"/>
      <c r="E135" s="170"/>
      <c r="F135" s="170"/>
      <c r="G135" s="170"/>
      <c r="H135" s="170"/>
      <c r="I135" s="39">
        <v>0.08</v>
      </c>
      <c r="J135" s="42">
        <f>I135*I19*12</f>
        <v>1048.896</v>
      </c>
      <c r="K135" s="3"/>
    </row>
    <row r="136" spans="1:11">
      <c r="A136" s="3"/>
      <c r="B136" s="37">
        <v>10</v>
      </c>
      <c r="C136" s="170" t="s">
        <v>295</v>
      </c>
      <c r="D136" s="170"/>
      <c r="E136" s="170"/>
      <c r="F136" s="170"/>
      <c r="G136" s="170"/>
      <c r="H136" s="170"/>
      <c r="I136" s="174">
        <f>J135/26.415</f>
        <v>39.708347529812606</v>
      </c>
      <c r="J136" s="175"/>
      <c r="K136" s="3"/>
    </row>
    <row r="137" spans="1:11">
      <c r="A137" s="3"/>
      <c r="B137" s="37">
        <v>11</v>
      </c>
      <c r="C137" s="170" t="s">
        <v>244</v>
      </c>
      <c r="D137" s="170"/>
      <c r="E137" s="170"/>
      <c r="F137" s="170"/>
      <c r="G137" s="170"/>
      <c r="H137" s="170"/>
      <c r="I137" s="39">
        <v>0</v>
      </c>
      <c r="J137" s="42">
        <f>I137*I19*12</f>
        <v>0</v>
      </c>
      <c r="K137" s="3"/>
    </row>
    <row r="138" spans="1:11">
      <c r="A138" s="3"/>
      <c r="B138" s="37">
        <v>12</v>
      </c>
      <c r="C138" s="170" t="s">
        <v>296</v>
      </c>
      <c r="D138" s="170"/>
      <c r="E138" s="170"/>
      <c r="F138" s="170"/>
      <c r="G138" s="170"/>
      <c r="H138" s="170"/>
      <c r="I138" s="174">
        <f>J137/2554</f>
        <v>0</v>
      </c>
      <c r="J138" s="175"/>
      <c r="K138" s="3"/>
    </row>
    <row r="139" spans="1:11">
      <c r="A139" s="3"/>
      <c r="B139" s="37">
        <v>13</v>
      </c>
      <c r="C139" s="173" t="s">
        <v>198</v>
      </c>
      <c r="D139" s="170"/>
      <c r="E139" s="170"/>
      <c r="F139" s="170"/>
      <c r="G139" s="170"/>
      <c r="H139" s="170"/>
      <c r="I139" s="39">
        <f>I127+I128+I129+I130+I131+I132+I133+I135+I137</f>
        <v>23.950000000000003</v>
      </c>
      <c r="J139" s="42">
        <f>J127+J128+J129+J130+J131+J132+J133+J135+J137</f>
        <v>314013.24</v>
      </c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39" customHeight="1">
      <c r="A141" s="20" t="s">
        <v>169</v>
      </c>
      <c r="B141" s="71" t="s">
        <v>199</v>
      </c>
      <c r="C141" s="71"/>
      <c r="D141" s="71"/>
      <c r="E141" s="71"/>
      <c r="F141" s="71"/>
      <c r="G141" s="71"/>
      <c r="H141" s="71"/>
      <c r="I141" s="71"/>
      <c r="J141" s="71"/>
      <c r="K141" s="3"/>
    </row>
    <row r="142" spans="1:11">
      <c r="A142" s="3" t="s">
        <v>252</v>
      </c>
      <c r="B142" s="77" t="s">
        <v>201</v>
      </c>
      <c r="C142" s="77"/>
      <c r="D142" s="77"/>
      <c r="E142" s="77"/>
      <c r="F142" s="77"/>
      <c r="G142" s="77"/>
      <c r="H142" s="77"/>
      <c r="I142" s="77"/>
      <c r="J142" s="77"/>
      <c r="K142" s="3"/>
    </row>
    <row r="143" spans="1:11" ht="28.5" customHeight="1">
      <c r="A143" s="3"/>
      <c r="B143" s="43" t="s">
        <v>31</v>
      </c>
      <c r="C143" s="90" t="s">
        <v>202</v>
      </c>
      <c r="D143" s="90"/>
      <c r="E143" s="90"/>
      <c r="F143" s="80" t="s">
        <v>203</v>
      </c>
      <c r="G143" s="80"/>
      <c r="H143" s="43" t="s">
        <v>204</v>
      </c>
      <c r="I143" s="90" t="s">
        <v>205</v>
      </c>
      <c r="J143" s="90"/>
      <c r="K143" s="3"/>
    </row>
    <row r="144" spans="1:11">
      <c r="A144" s="3"/>
      <c r="B144" s="44"/>
      <c r="C144" s="91" t="s">
        <v>206</v>
      </c>
      <c r="D144" s="91"/>
      <c r="E144" s="91"/>
      <c r="F144" s="91"/>
      <c r="G144" s="91"/>
      <c r="H144" s="44"/>
      <c r="I144" s="91"/>
      <c r="J144" s="91"/>
      <c r="K144" s="3"/>
    </row>
    <row r="145" spans="1:11">
      <c r="A145" s="6" t="s">
        <v>170</v>
      </c>
      <c r="B145" s="71" t="s">
        <v>207</v>
      </c>
      <c r="C145" s="71"/>
      <c r="D145" s="71"/>
      <c r="E145" s="71"/>
      <c r="F145" s="71"/>
      <c r="G145" s="71"/>
      <c r="H145" s="71"/>
      <c r="I145" s="71"/>
      <c r="J145" s="71"/>
      <c r="K145" s="3"/>
    </row>
    <row r="146" spans="1:11" ht="31.5" customHeight="1">
      <c r="A146" s="99" t="s">
        <v>200</v>
      </c>
      <c r="B146" s="78" t="s">
        <v>297</v>
      </c>
      <c r="C146" s="78"/>
      <c r="D146" s="78"/>
      <c r="E146" s="78"/>
      <c r="F146" s="78"/>
      <c r="G146" s="78"/>
      <c r="H146" s="78"/>
      <c r="I146" s="78"/>
      <c r="J146" s="78"/>
      <c r="K146" s="3"/>
    </row>
    <row r="147" spans="1:11">
      <c r="A147" s="99"/>
      <c r="B147" s="78"/>
      <c r="C147" s="78"/>
      <c r="D147" s="78"/>
      <c r="E147" s="78"/>
      <c r="F147" s="78"/>
      <c r="G147" s="78"/>
      <c r="H147" s="78"/>
      <c r="I147" s="78"/>
      <c r="J147" s="78"/>
      <c r="K147" s="3"/>
    </row>
    <row r="148" spans="1:11">
      <c r="A148" s="99"/>
      <c r="B148" s="78"/>
      <c r="C148" s="78"/>
      <c r="D148" s="78"/>
      <c r="E148" s="78"/>
      <c r="F148" s="78"/>
      <c r="G148" s="78"/>
      <c r="H148" s="78"/>
      <c r="I148" s="78"/>
      <c r="J148" s="78"/>
      <c r="K148" s="3"/>
    </row>
    <row r="149" spans="1:11">
      <c r="A149" s="99"/>
      <c r="B149" s="78"/>
      <c r="C149" s="78"/>
      <c r="D149" s="78"/>
      <c r="E149" s="78"/>
      <c r="F149" s="78"/>
      <c r="G149" s="78"/>
      <c r="H149" s="78"/>
      <c r="I149" s="78"/>
      <c r="J149" s="78"/>
      <c r="K149" s="3"/>
    </row>
    <row r="150" spans="1:11" ht="31.5" customHeight="1">
      <c r="A150" s="45" t="s">
        <v>253</v>
      </c>
      <c r="B150" s="100" t="s">
        <v>299</v>
      </c>
      <c r="C150" s="100"/>
      <c r="D150" s="100"/>
      <c r="E150" s="100"/>
      <c r="F150" s="100"/>
      <c r="G150" s="100"/>
      <c r="H150" s="100"/>
      <c r="I150" s="100"/>
      <c r="J150" s="100"/>
      <c r="K150" s="3"/>
    </row>
    <row r="151" spans="1:11" ht="63.75" customHeight="1">
      <c r="A151" s="34" t="s">
        <v>31</v>
      </c>
      <c r="B151" s="101" t="s">
        <v>208</v>
      </c>
      <c r="C151" s="101"/>
      <c r="D151" s="33" t="s">
        <v>209</v>
      </c>
      <c r="E151" s="79" t="s">
        <v>210</v>
      </c>
      <c r="F151" s="79"/>
      <c r="G151" s="33" t="s">
        <v>211</v>
      </c>
      <c r="H151" s="33" t="s">
        <v>298</v>
      </c>
      <c r="I151" s="33" t="s">
        <v>212</v>
      </c>
      <c r="J151" s="33" t="s">
        <v>213</v>
      </c>
      <c r="K151" s="3"/>
    </row>
    <row r="152" spans="1:11" ht="63" customHeight="1">
      <c r="A152" s="34">
        <v>1</v>
      </c>
      <c r="B152" s="86" t="s">
        <v>214</v>
      </c>
      <c r="C152" s="87"/>
      <c r="D152" s="33" t="s">
        <v>215</v>
      </c>
      <c r="E152" s="88" t="s">
        <v>216</v>
      </c>
      <c r="F152" s="89"/>
      <c r="G152" s="33" t="s">
        <v>217</v>
      </c>
      <c r="H152" s="46">
        <f>I152/70.605</f>
        <v>784.60803059273417</v>
      </c>
      <c r="I152" s="40">
        <f>14514.86+40882.39</f>
        <v>55397.25</v>
      </c>
      <c r="J152" s="40">
        <f>11006.76+32870.65</f>
        <v>43877.41</v>
      </c>
      <c r="K152" s="3"/>
    </row>
    <row r="153" spans="1:11">
      <c r="A153" s="7"/>
      <c r="B153" s="73" t="s">
        <v>300</v>
      </c>
      <c r="C153" s="74"/>
      <c r="D153" s="74"/>
      <c r="E153" s="74"/>
      <c r="F153" s="74"/>
      <c r="G153" s="74"/>
      <c r="H153" s="75"/>
      <c r="I153" s="7"/>
      <c r="J153" s="47">
        <f>I152-J152</f>
        <v>11519.839999999997</v>
      </c>
      <c r="K153" s="3"/>
    </row>
    <row r="154" spans="1:11" ht="32.25" customHeight="1">
      <c r="A154" s="6" t="s">
        <v>171</v>
      </c>
      <c r="B154" s="71" t="s">
        <v>219</v>
      </c>
      <c r="C154" s="71"/>
      <c r="D154" s="71"/>
      <c r="E154" s="71"/>
      <c r="F154" s="71"/>
      <c r="G154" s="71"/>
      <c r="H154" s="71"/>
      <c r="I154" s="71"/>
      <c r="J154" s="71"/>
      <c r="K154" s="3"/>
    </row>
    <row r="155" spans="1:11" ht="51">
      <c r="A155" s="33" t="s">
        <v>31</v>
      </c>
      <c r="B155" s="79" t="s">
        <v>220</v>
      </c>
      <c r="C155" s="79"/>
      <c r="D155" s="79" t="s">
        <v>221</v>
      </c>
      <c r="E155" s="79"/>
      <c r="F155" s="79" t="s">
        <v>263</v>
      </c>
      <c r="G155" s="79"/>
      <c r="H155" s="33" t="s">
        <v>264</v>
      </c>
      <c r="I155" s="33" t="s">
        <v>265</v>
      </c>
      <c r="J155" s="33" t="s">
        <v>266</v>
      </c>
      <c r="K155" s="3"/>
    </row>
    <row r="156" spans="1:11" ht="26.25" customHeight="1">
      <c r="A156" s="11">
        <v>1</v>
      </c>
      <c r="B156" s="67" t="s">
        <v>222</v>
      </c>
      <c r="C156" s="67"/>
      <c r="D156" s="68" t="s">
        <v>225</v>
      </c>
      <c r="E156" s="68"/>
      <c r="F156" s="69">
        <f>J135</f>
        <v>1048.896</v>
      </c>
      <c r="G156" s="69"/>
      <c r="H156" s="40">
        <f>F156</f>
        <v>1048.896</v>
      </c>
      <c r="I156" s="40">
        <f>H156</f>
        <v>1048.896</v>
      </c>
      <c r="J156" s="40">
        <f>I156*I31/100</f>
        <v>977.44808350730682</v>
      </c>
      <c r="K156" s="3"/>
    </row>
    <row r="157" spans="1:11" ht="15" customHeight="1">
      <c r="A157" s="11">
        <v>2</v>
      </c>
      <c r="B157" s="67" t="s">
        <v>223</v>
      </c>
      <c r="C157" s="67"/>
      <c r="D157" s="68" t="s">
        <v>226</v>
      </c>
      <c r="E157" s="68"/>
      <c r="F157" s="69">
        <f>I134*4.77</f>
        <v>10928.07</v>
      </c>
      <c r="G157" s="69"/>
      <c r="H157" s="46">
        <f>F157</f>
        <v>10928.07</v>
      </c>
      <c r="I157" s="40">
        <f>J133</f>
        <v>15602.327999999998</v>
      </c>
      <c r="J157" s="40">
        <f>I157*I31/100</f>
        <v>14539.540242171188</v>
      </c>
      <c r="K157" s="3"/>
    </row>
    <row r="158" spans="1:11" ht="23.25" customHeight="1">
      <c r="A158" s="11">
        <v>3</v>
      </c>
      <c r="B158" s="70" t="s">
        <v>224</v>
      </c>
      <c r="C158" s="70"/>
      <c r="D158" s="68" t="s">
        <v>227</v>
      </c>
      <c r="E158" s="68"/>
      <c r="F158" s="69" t="s">
        <v>18</v>
      </c>
      <c r="G158" s="69"/>
      <c r="H158" s="40" t="s">
        <v>18</v>
      </c>
      <c r="I158" s="40" t="s">
        <v>18</v>
      </c>
      <c r="J158" s="40" t="s">
        <v>18</v>
      </c>
      <c r="K158" s="3"/>
    </row>
    <row r="159" spans="1:11" ht="30" customHeight="1">
      <c r="A159" s="20" t="s">
        <v>218</v>
      </c>
      <c r="B159" s="71" t="s">
        <v>229</v>
      </c>
      <c r="C159" s="71"/>
      <c r="D159" s="71"/>
      <c r="E159" s="71"/>
      <c r="F159" s="71"/>
      <c r="G159" s="71"/>
      <c r="H159" s="71"/>
      <c r="I159" s="71"/>
      <c r="J159" s="71"/>
      <c r="K159" s="3"/>
    </row>
    <row r="160" spans="1:11" ht="39" customHeight="1">
      <c r="A160" s="20" t="s">
        <v>228</v>
      </c>
      <c r="B160" s="72" t="s">
        <v>231</v>
      </c>
      <c r="C160" s="72"/>
      <c r="D160" s="72"/>
      <c r="E160" s="72"/>
      <c r="F160" s="72"/>
      <c r="G160" s="72"/>
      <c r="H160" s="72"/>
      <c r="I160" s="72"/>
      <c r="J160" s="72"/>
      <c r="K160" s="3"/>
    </row>
    <row r="161" spans="1:11" ht="38.25" customHeight="1">
      <c r="A161" s="20" t="s">
        <v>230</v>
      </c>
      <c r="B161" s="72" t="s">
        <v>233</v>
      </c>
      <c r="C161" s="72"/>
      <c r="D161" s="72"/>
      <c r="E161" s="72"/>
      <c r="F161" s="72"/>
      <c r="G161" s="72"/>
      <c r="H161" s="72"/>
      <c r="I161" s="72"/>
      <c r="J161" s="72"/>
      <c r="K161" s="3"/>
    </row>
    <row r="162" spans="1:11">
      <c r="A162" s="3" t="s">
        <v>254</v>
      </c>
      <c r="B162" s="77" t="s">
        <v>234</v>
      </c>
      <c r="C162" s="77"/>
      <c r="D162" s="77"/>
      <c r="E162" s="77"/>
      <c r="F162" s="77"/>
      <c r="G162" s="77"/>
      <c r="H162" s="77"/>
      <c r="I162" s="77"/>
      <c r="J162" s="77"/>
      <c r="K162" s="3"/>
    </row>
    <row r="163" spans="1:11" ht="26.25" customHeight="1">
      <c r="A163" s="16" t="s">
        <v>255</v>
      </c>
      <c r="B163" s="78" t="s">
        <v>256</v>
      </c>
      <c r="C163" s="78"/>
      <c r="D163" s="78"/>
      <c r="E163" s="78"/>
      <c r="F163" s="78"/>
      <c r="G163" s="78"/>
      <c r="H163" s="78"/>
      <c r="I163" s="78"/>
      <c r="J163" s="78"/>
      <c r="K163" s="3"/>
    </row>
    <row r="164" spans="1:11" ht="29.25" customHeight="1">
      <c r="A164" s="20" t="s">
        <v>232</v>
      </c>
      <c r="B164" s="71" t="s">
        <v>236</v>
      </c>
      <c r="C164" s="71"/>
      <c r="D164" s="71"/>
      <c r="E164" s="71"/>
      <c r="F164" s="71"/>
      <c r="G164" s="71"/>
      <c r="H164" s="71"/>
      <c r="I164" s="71"/>
      <c r="J164" s="71"/>
      <c r="K164" s="3"/>
    </row>
    <row r="165" spans="1:11">
      <c r="A165" s="6" t="s">
        <v>235</v>
      </c>
      <c r="B165" s="72" t="s">
        <v>237</v>
      </c>
      <c r="C165" s="72"/>
      <c r="D165" s="72"/>
      <c r="E165" s="72"/>
      <c r="F165" s="72"/>
      <c r="G165" s="72"/>
      <c r="H165" s="72"/>
      <c r="I165" s="72"/>
      <c r="J165" s="72"/>
      <c r="K165" s="3"/>
    </row>
    <row r="166" spans="1:11" ht="29.25" customHeight="1">
      <c r="A166" s="3"/>
      <c r="B166" s="79" t="s">
        <v>222</v>
      </c>
      <c r="C166" s="79"/>
      <c r="D166" s="79" t="s">
        <v>238</v>
      </c>
      <c r="E166" s="79"/>
      <c r="F166" s="79" t="s">
        <v>239</v>
      </c>
      <c r="G166" s="79"/>
      <c r="H166" s="3"/>
      <c r="I166" s="3"/>
      <c r="J166" s="3"/>
      <c r="K166" s="3"/>
    </row>
    <row r="167" spans="1:11">
      <c r="A167" s="3"/>
      <c r="B167" s="80" t="s">
        <v>240</v>
      </c>
      <c r="C167" s="80"/>
      <c r="D167" s="80" t="s">
        <v>18</v>
      </c>
      <c r="E167" s="80"/>
      <c r="F167" s="80" t="s">
        <v>240</v>
      </c>
      <c r="G167" s="80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76" t="s">
        <v>241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</sheetData>
  <mergeCells count="270">
    <mergeCell ref="C134:H134"/>
    <mergeCell ref="I134:J134"/>
    <mergeCell ref="C139:H139"/>
    <mergeCell ref="C132:H132"/>
    <mergeCell ref="C133:H133"/>
    <mergeCell ref="C136:H136"/>
    <mergeCell ref="C137:H137"/>
    <mergeCell ref="C138:H138"/>
    <mergeCell ref="C135:H135"/>
    <mergeCell ref="I136:J136"/>
    <mergeCell ref="I138:J138"/>
    <mergeCell ref="B113:C117"/>
    <mergeCell ref="I125:J125"/>
    <mergeCell ref="C127:H127"/>
    <mergeCell ref="C128:H128"/>
    <mergeCell ref="C129:H129"/>
    <mergeCell ref="C130:H130"/>
    <mergeCell ref="C125:H126"/>
    <mergeCell ref="B125:B126"/>
    <mergeCell ref="C131:H131"/>
    <mergeCell ref="A108:A112"/>
    <mergeCell ref="B108:C112"/>
    <mergeCell ref="D108:G108"/>
    <mergeCell ref="D109:G109"/>
    <mergeCell ref="D110:G110"/>
    <mergeCell ref="D111:G111"/>
    <mergeCell ref="D112:G112"/>
    <mergeCell ref="J108:J112"/>
    <mergeCell ref="B122:H122"/>
    <mergeCell ref="D120:G120"/>
    <mergeCell ref="A120:A121"/>
    <mergeCell ref="B120:C121"/>
    <mergeCell ref="D121:G121"/>
    <mergeCell ref="J113:J117"/>
    <mergeCell ref="B118:C118"/>
    <mergeCell ref="D118:G118"/>
    <mergeCell ref="B119:C119"/>
    <mergeCell ref="D119:G119"/>
    <mergeCell ref="D113:G113"/>
    <mergeCell ref="A113:A117"/>
    <mergeCell ref="D114:G114"/>
    <mergeCell ref="D115:G115"/>
    <mergeCell ref="D116:G116"/>
    <mergeCell ref="D117:G117"/>
    <mergeCell ref="A103:H103"/>
    <mergeCell ref="A104:A107"/>
    <mergeCell ref="B104:C107"/>
    <mergeCell ref="D104:G104"/>
    <mergeCell ref="D105:G105"/>
    <mergeCell ref="D106:G106"/>
    <mergeCell ref="D107:G107"/>
    <mergeCell ref="J98:J100"/>
    <mergeCell ref="A101:A102"/>
    <mergeCell ref="B101:C102"/>
    <mergeCell ref="D101:G101"/>
    <mergeCell ref="D102:G102"/>
    <mergeCell ref="J101:J102"/>
    <mergeCell ref="A98:A100"/>
    <mergeCell ref="B98:C100"/>
    <mergeCell ref="D98:G98"/>
    <mergeCell ref="D99:G99"/>
    <mergeCell ref="D100:G100"/>
    <mergeCell ref="J104:J107"/>
    <mergeCell ref="J85:J87"/>
    <mergeCell ref="A88:A89"/>
    <mergeCell ref="B88:C89"/>
    <mergeCell ref="D88:G88"/>
    <mergeCell ref="D89:G89"/>
    <mergeCell ref="J88:J89"/>
    <mergeCell ref="J90:J95"/>
    <mergeCell ref="D96:G96"/>
    <mergeCell ref="D97:G97"/>
    <mergeCell ref="J96:J97"/>
    <mergeCell ref="A90:A95"/>
    <mergeCell ref="B90:C95"/>
    <mergeCell ref="D90:G90"/>
    <mergeCell ref="D91:G91"/>
    <mergeCell ref="D92:G92"/>
    <mergeCell ref="D93:G93"/>
    <mergeCell ref="D94:G94"/>
    <mergeCell ref="D95:G95"/>
    <mergeCell ref="B96:C97"/>
    <mergeCell ref="A96:A97"/>
    <mergeCell ref="J75:J76"/>
    <mergeCell ref="A77:A83"/>
    <mergeCell ref="B77:C83"/>
    <mergeCell ref="D77:G77"/>
    <mergeCell ref="D78:G78"/>
    <mergeCell ref="D79:G79"/>
    <mergeCell ref="D81:G81"/>
    <mergeCell ref="D82:G82"/>
    <mergeCell ref="D83:G83"/>
    <mergeCell ref="J77:J83"/>
    <mergeCell ref="A75:A76"/>
    <mergeCell ref="B75:C76"/>
    <mergeCell ref="D75:G75"/>
    <mergeCell ref="D76:G76"/>
    <mergeCell ref="B61:C64"/>
    <mergeCell ref="D61:G61"/>
    <mergeCell ref="D62:G62"/>
    <mergeCell ref="D63:G63"/>
    <mergeCell ref="D64:G64"/>
    <mergeCell ref="A84:H84"/>
    <mergeCell ref="A85:A87"/>
    <mergeCell ref="B85:C87"/>
    <mergeCell ref="D85:G85"/>
    <mergeCell ref="D86:G86"/>
    <mergeCell ref="D87:G87"/>
    <mergeCell ref="A53:A55"/>
    <mergeCell ref="D53:G53"/>
    <mergeCell ref="D54:G54"/>
    <mergeCell ref="D55:G55"/>
    <mergeCell ref="J70:J71"/>
    <mergeCell ref="B72:C72"/>
    <mergeCell ref="D72:G72"/>
    <mergeCell ref="A73:A74"/>
    <mergeCell ref="B73:C74"/>
    <mergeCell ref="D73:G73"/>
    <mergeCell ref="D74:G74"/>
    <mergeCell ref="J73:J74"/>
    <mergeCell ref="A70:A71"/>
    <mergeCell ref="B70:C71"/>
    <mergeCell ref="D70:G70"/>
    <mergeCell ref="D71:G71"/>
    <mergeCell ref="A65:A69"/>
    <mergeCell ref="B65:C69"/>
    <mergeCell ref="D65:G65"/>
    <mergeCell ref="D66:G66"/>
    <mergeCell ref="D67:G67"/>
    <mergeCell ref="D68:G68"/>
    <mergeCell ref="D69:G69"/>
    <mergeCell ref="A61:A64"/>
    <mergeCell ref="J61:J64"/>
    <mergeCell ref="D51:G51"/>
    <mergeCell ref="D52:G52"/>
    <mergeCell ref="B50:C52"/>
    <mergeCell ref="A50:A52"/>
    <mergeCell ref="J46:J49"/>
    <mergeCell ref="B46:C49"/>
    <mergeCell ref="A46:A49"/>
    <mergeCell ref="D50:G50"/>
    <mergeCell ref="J50:J52"/>
    <mergeCell ref="D46:G46"/>
    <mergeCell ref="D47:G47"/>
    <mergeCell ref="D49:G49"/>
    <mergeCell ref="D48:G48"/>
    <mergeCell ref="J53:J55"/>
    <mergeCell ref="A56:A60"/>
    <mergeCell ref="B56:C60"/>
    <mergeCell ref="D56:G56"/>
    <mergeCell ref="D57:G57"/>
    <mergeCell ref="D58:G58"/>
    <mergeCell ref="D59:G59"/>
    <mergeCell ref="D60:G60"/>
    <mergeCell ref="J56:J60"/>
    <mergeCell ref="B53:C55"/>
    <mergeCell ref="B42:J42"/>
    <mergeCell ref="B44:C44"/>
    <mergeCell ref="D44:G44"/>
    <mergeCell ref="A45:H45"/>
    <mergeCell ref="F40:G40"/>
    <mergeCell ref="H40:I40"/>
    <mergeCell ref="B39:E40"/>
    <mergeCell ref="F39:G39"/>
    <mergeCell ref="H39:I39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7:H17"/>
    <mergeCell ref="C18:H18"/>
    <mergeCell ref="B4:D4"/>
    <mergeCell ref="C11:H11"/>
    <mergeCell ref="C12:H12"/>
    <mergeCell ref="C13:H13"/>
    <mergeCell ref="C14:H14"/>
    <mergeCell ref="C15:H15"/>
    <mergeCell ref="C3:H3"/>
    <mergeCell ref="I12:J12"/>
    <mergeCell ref="I13:J13"/>
    <mergeCell ref="I14:J14"/>
    <mergeCell ref="I15:J15"/>
    <mergeCell ref="C19:H19"/>
    <mergeCell ref="B141:J141"/>
    <mergeCell ref="B142:J142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C16:H16"/>
    <mergeCell ref="B145:J145"/>
    <mergeCell ref="B146:J149"/>
    <mergeCell ref="A1:J1"/>
    <mergeCell ref="A2:J2"/>
    <mergeCell ref="D80:G80"/>
    <mergeCell ref="B152:C152"/>
    <mergeCell ref="E152:F152"/>
    <mergeCell ref="C143:E143"/>
    <mergeCell ref="F143:G143"/>
    <mergeCell ref="I143:J143"/>
    <mergeCell ref="C144:E144"/>
    <mergeCell ref="F144:G144"/>
    <mergeCell ref="I144:J144"/>
    <mergeCell ref="I31:J31"/>
    <mergeCell ref="I32:J32"/>
    <mergeCell ref="I33:J33"/>
    <mergeCell ref="B29:H29"/>
    <mergeCell ref="I29:J29"/>
    <mergeCell ref="B41:J41"/>
    <mergeCell ref="A146:A149"/>
    <mergeCell ref="B150:J150"/>
    <mergeCell ref="B151:C151"/>
    <mergeCell ref="E151:F151"/>
    <mergeCell ref="I11:J11"/>
    <mergeCell ref="A169:J169"/>
    <mergeCell ref="B161:J161"/>
    <mergeCell ref="B162:J162"/>
    <mergeCell ref="B163:J163"/>
    <mergeCell ref="B164:J164"/>
    <mergeCell ref="B165:J165"/>
    <mergeCell ref="B166:C166"/>
    <mergeCell ref="D166:E166"/>
    <mergeCell ref="F166:G166"/>
    <mergeCell ref="B167:C167"/>
    <mergeCell ref="D167:E167"/>
    <mergeCell ref="F167:G167"/>
    <mergeCell ref="B157:C157"/>
    <mergeCell ref="D157:E157"/>
    <mergeCell ref="F157:G157"/>
    <mergeCell ref="B158:C158"/>
    <mergeCell ref="D158:E158"/>
    <mergeCell ref="F158:G158"/>
    <mergeCell ref="B159:J159"/>
    <mergeCell ref="B160:J160"/>
    <mergeCell ref="B153:H153"/>
    <mergeCell ref="B155:C155"/>
    <mergeCell ref="D155:E155"/>
    <mergeCell ref="F155:G155"/>
    <mergeCell ref="B156:C156"/>
    <mergeCell ref="D156:E156"/>
    <mergeCell ref="F156:G156"/>
    <mergeCell ref="B154:J154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F26" sqref="F26"/>
    </sheetView>
  </sheetViews>
  <sheetFormatPr defaultRowHeight="15"/>
  <cols>
    <col min="1" max="1" width="10.28515625" style="1" customWidth="1"/>
    <col min="2" max="2" width="60.5703125" style="1" customWidth="1"/>
    <col min="3" max="3" width="11.7109375" style="1" customWidth="1"/>
    <col min="4" max="5" width="9.140625" style="1"/>
    <col min="6" max="6" width="10" style="1" customWidth="1"/>
    <col min="7" max="7" width="10.42578125" style="1" customWidth="1"/>
    <col min="8" max="8" width="8.28515625" style="1" customWidth="1"/>
    <col min="9" max="9" width="14" customWidth="1"/>
  </cols>
  <sheetData>
    <row r="1" spans="1:9" s="1" customFormat="1">
      <c r="A1" s="178" t="s">
        <v>273</v>
      </c>
      <c r="B1" s="178"/>
      <c r="C1" s="178"/>
      <c r="D1" s="178"/>
      <c r="E1" s="178"/>
      <c r="F1" s="178"/>
      <c r="G1" s="178"/>
      <c r="H1" s="178"/>
      <c r="I1" s="178"/>
    </row>
    <row r="2" spans="1:9" s="1" customFormat="1"/>
    <row r="3" spans="1:9" s="1" customFormat="1">
      <c r="A3" s="177" t="s">
        <v>335</v>
      </c>
      <c r="B3" s="177"/>
      <c r="C3" s="177"/>
      <c r="D3" s="177"/>
      <c r="E3" s="177"/>
      <c r="F3" s="177"/>
      <c r="G3" s="177"/>
      <c r="H3" s="177"/>
      <c r="I3" s="177"/>
    </row>
    <row r="4" spans="1:9" s="1" customFormat="1">
      <c r="A4" s="176">
        <v>2020</v>
      </c>
      <c r="B4" s="176" t="s">
        <v>184</v>
      </c>
      <c r="C4" s="177" t="s">
        <v>301</v>
      </c>
      <c r="D4" s="177"/>
      <c r="E4" s="177"/>
      <c r="F4" s="177"/>
      <c r="G4" s="177"/>
      <c r="H4" s="177"/>
      <c r="I4" s="177"/>
    </row>
    <row r="5" spans="1:9" s="1" customFormat="1">
      <c r="A5" s="176"/>
      <c r="B5" s="176"/>
      <c r="C5" s="177" t="s">
        <v>182</v>
      </c>
      <c r="D5" s="177"/>
      <c r="E5" s="177"/>
      <c r="F5" s="177"/>
      <c r="G5" s="177"/>
      <c r="H5" s="177"/>
      <c r="I5" s="177"/>
    </row>
    <row r="6" spans="1:9" s="1" customFormat="1" ht="57">
      <c r="A6" s="54" t="s">
        <v>183</v>
      </c>
      <c r="B6" s="176"/>
      <c r="C6" s="55" t="s">
        <v>302</v>
      </c>
      <c r="D6" s="55" t="s">
        <v>185</v>
      </c>
      <c r="E6" s="55" t="s">
        <v>303</v>
      </c>
      <c r="F6" s="55" t="s">
        <v>186</v>
      </c>
      <c r="G6" s="55" t="s">
        <v>304</v>
      </c>
      <c r="H6" s="55" t="s">
        <v>187</v>
      </c>
      <c r="I6" s="55" t="s">
        <v>305</v>
      </c>
    </row>
    <row r="7" spans="1:9" s="1" customFormat="1">
      <c r="A7" s="56">
        <v>1</v>
      </c>
      <c r="B7" s="56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</row>
    <row r="8" spans="1:9" s="1" customFormat="1">
      <c r="A8" s="58" t="s">
        <v>267</v>
      </c>
      <c r="B8" s="59" t="s">
        <v>339</v>
      </c>
      <c r="C8" s="49"/>
      <c r="D8" s="49">
        <v>1097.8</v>
      </c>
      <c r="E8" s="49"/>
      <c r="F8" s="49"/>
      <c r="G8" s="49"/>
      <c r="H8" s="49"/>
      <c r="I8" s="49"/>
    </row>
    <row r="9" spans="1:9" s="1" customFormat="1">
      <c r="A9" s="50" t="s">
        <v>268</v>
      </c>
      <c r="B9" s="48" t="s">
        <v>307</v>
      </c>
      <c r="C9" s="49"/>
      <c r="D9" s="49"/>
      <c r="E9" s="49"/>
      <c r="F9" s="49"/>
      <c r="G9" s="49"/>
      <c r="H9" s="49"/>
      <c r="I9" s="49"/>
    </row>
    <row r="10" spans="1:9" s="1" customFormat="1">
      <c r="A10" s="19" t="s">
        <v>308</v>
      </c>
      <c r="B10" s="48" t="s">
        <v>309</v>
      </c>
      <c r="C10" s="49"/>
      <c r="D10" s="49"/>
      <c r="E10" s="49"/>
      <c r="F10" s="49"/>
      <c r="G10" s="49"/>
      <c r="H10" s="49"/>
      <c r="I10" s="49"/>
    </row>
    <row r="11" spans="1:9" s="1" customFormat="1">
      <c r="A11" s="19" t="s">
        <v>310</v>
      </c>
      <c r="B11" s="48" t="s">
        <v>269</v>
      </c>
      <c r="C11" s="49"/>
      <c r="D11" s="49"/>
      <c r="E11" s="49"/>
      <c r="F11" s="49"/>
      <c r="G11" s="49"/>
      <c r="H11" s="49"/>
      <c r="I11" s="49"/>
    </row>
    <row r="12" spans="1:9" s="1" customFormat="1">
      <c r="A12" s="19"/>
      <c r="B12" s="60" t="s">
        <v>311</v>
      </c>
      <c r="C12" s="66"/>
      <c r="D12" s="66"/>
      <c r="E12" s="66"/>
      <c r="F12" s="66"/>
      <c r="G12" s="66"/>
      <c r="H12" s="66"/>
      <c r="I12" s="66"/>
    </row>
    <row r="13" spans="1:9" s="1" customFormat="1">
      <c r="A13" s="61"/>
      <c r="B13" s="60" t="s">
        <v>189</v>
      </c>
      <c r="C13" s="66"/>
      <c r="D13" s="66"/>
      <c r="E13" s="66"/>
      <c r="F13" s="66"/>
      <c r="G13" s="66"/>
      <c r="H13" s="66"/>
      <c r="I13" s="66"/>
    </row>
    <row r="14" spans="1:9" s="1" customFormat="1">
      <c r="A14" s="61" t="s">
        <v>312</v>
      </c>
      <c r="B14" s="60" t="s">
        <v>188</v>
      </c>
      <c r="C14" s="66"/>
      <c r="D14" s="66"/>
      <c r="E14" s="66"/>
      <c r="F14" s="66"/>
      <c r="G14" s="66"/>
      <c r="H14" s="66"/>
      <c r="I14" s="66"/>
    </row>
    <row r="15" spans="1:9" s="1" customFormat="1">
      <c r="A15" s="61"/>
      <c r="B15" s="60" t="s">
        <v>313</v>
      </c>
      <c r="C15" s="66"/>
      <c r="D15" s="66"/>
      <c r="E15" s="66"/>
      <c r="F15" s="66">
        <v>5712.6</v>
      </c>
      <c r="G15" s="66"/>
      <c r="H15" s="66"/>
      <c r="I15" s="66"/>
    </row>
    <row r="16" spans="1:9" s="1" customFormat="1">
      <c r="A16" s="61"/>
      <c r="B16" s="60" t="s">
        <v>314</v>
      </c>
      <c r="C16" s="66"/>
      <c r="D16" s="66"/>
      <c r="E16" s="66"/>
      <c r="F16" s="66"/>
      <c r="G16" s="66"/>
      <c r="H16" s="66"/>
      <c r="I16" s="66"/>
    </row>
    <row r="17" spans="1:9" s="1" customFormat="1">
      <c r="A17" s="50"/>
      <c r="B17" s="60" t="s">
        <v>307</v>
      </c>
      <c r="C17" s="66"/>
      <c r="D17" s="66"/>
      <c r="E17" s="66"/>
      <c r="F17" s="66"/>
      <c r="G17" s="66"/>
      <c r="H17" s="66"/>
      <c r="I17" s="66"/>
    </row>
    <row r="18" spans="1:9" s="1" customFormat="1">
      <c r="A18" s="50"/>
      <c r="B18" s="60" t="s">
        <v>315</v>
      </c>
      <c r="C18" s="66"/>
      <c r="D18" s="66"/>
      <c r="E18" s="66"/>
      <c r="F18" s="66"/>
      <c r="G18" s="66"/>
      <c r="H18" s="66"/>
      <c r="I18" s="66"/>
    </row>
    <row r="19" spans="1:9" s="1" customFormat="1">
      <c r="A19" s="62" t="s">
        <v>316</v>
      </c>
      <c r="B19" s="60" t="s">
        <v>317</v>
      </c>
      <c r="C19" s="66"/>
      <c r="D19" s="66"/>
      <c r="E19" s="66"/>
      <c r="F19" s="66"/>
      <c r="G19" s="66"/>
      <c r="H19" s="66"/>
      <c r="I19" s="66"/>
    </row>
    <row r="20" spans="1:9" s="1" customFormat="1">
      <c r="A20" s="50"/>
      <c r="B20" s="60" t="s">
        <v>318</v>
      </c>
      <c r="C20" s="66"/>
      <c r="D20" s="66"/>
      <c r="E20" s="66"/>
      <c r="F20" s="66">
        <v>5281.2</v>
      </c>
      <c r="G20" s="66"/>
      <c r="H20" s="66"/>
      <c r="I20" s="66"/>
    </row>
    <row r="21" spans="1:9" s="1" customFormat="1" ht="45" customHeight="1">
      <c r="A21" s="50"/>
      <c r="B21" s="60" t="s">
        <v>319</v>
      </c>
      <c r="C21" s="66"/>
      <c r="D21" s="66"/>
      <c r="E21" s="66"/>
      <c r="F21" s="66"/>
      <c r="G21" s="66"/>
      <c r="H21" s="66"/>
      <c r="I21" s="66"/>
    </row>
    <row r="22" spans="1:9" s="1" customFormat="1" ht="30">
      <c r="A22" s="50"/>
      <c r="B22" s="60" t="s">
        <v>320</v>
      </c>
      <c r="C22" s="66"/>
      <c r="D22" s="66"/>
      <c r="E22" s="66"/>
      <c r="F22" s="66"/>
      <c r="G22" s="66"/>
      <c r="H22" s="66"/>
      <c r="I22" s="66"/>
    </row>
    <row r="23" spans="1:9" s="1" customFormat="1">
      <c r="A23" s="19"/>
      <c r="B23" s="60" t="s">
        <v>321</v>
      </c>
      <c r="C23" s="66"/>
      <c r="D23" s="66"/>
      <c r="E23" s="66"/>
      <c r="F23" s="66"/>
      <c r="G23" s="66"/>
      <c r="H23" s="66"/>
      <c r="I23" s="66">
        <v>2568.6</v>
      </c>
    </row>
    <row r="24" spans="1:9" s="1" customFormat="1">
      <c r="A24" s="50"/>
      <c r="B24" s="60" t="s">
        <v>322</v>
      </c>
      <c r="C24" s="66"/>
      <c r="D24" s="66"/>
      <c r="E24" s="66"/>
      <c r="F24" s="66"/>
      <c r="G24" s="66"/>
      <c r="H24" s="66"/>
      <c r="I24" s="66"/>
    </row>
    <row r="25" spans="1:9" s="1" customFormat="1">
      <c r="A25" s="50"/>
      <c r="B25" s="60" t="s">
        <v>323</v>
      </c>
      <c r="C25" s="66"/>
      <c r="D25" s="66"/>
      <c r="E25" s="66"/>
      <c r="F25" s="66"/>
      <c r="G25" s="66"/>
      <c r="H25" s="66"/>
      <c r="I25" s="66"/>
    </row>
    <row r="26" spans="1:9" s="1" customFormat="1">
      <c r="A26" s="50"/>
      <c r="B26" s="60" t="s">
        <v>324</v>
      </c>
      <c r="C26" s="66"/>
      <c r="D26" s="66"/>
      <c r="E26" s="66"/>
      <c r="F26" s="66"/>
      <c r="G26" s="66"/>
      <c r="H26" s="66"/>
      <c r="I26" s="66"/>
    </row>
    <row r="27" spans="1:9" s="1" customFormat="1">
      <c r="A27" s="61" t="s">
        <v>325</v>
      </c>
      <c r="B27" s="60" t="s">
        <v>326</v>
      </c>
      <c r="C27" s="66"/>
      <c r="D27" s="66"/>
      <c r="E27" s="66"/>
      <c r="F27" s="66"/>
      <c r="G27" s="66"/>
      <c r="H27" s="66"/>
      <c r="I27" s="66"/>
    </row>
    <row r="28" spans="1:9" s="1" customFormat="1">
      <c r="A28" s="63"/>
      <c r="B28" s="60" t="s">
        <v>327</v>
      </c>
      <c r="C28" s="66"/>
      <c r="D28" s="66"/>
      <c r="E28" s="66"/>
      <c r="F28" s="66"/>
      <c r="G28" s="66"/>
      <c r="H28" s="66"/>
      <c r="I28" s="66"/>
    </row>
    <row r="29" spans="1:9" s="1" customFormat="1" ht="30">
      <c r="A29" s="19" t="s">
        <v>328</v>
      </c>
      <c r="B29" s="60" t="s">
        <v>340</v>
      </c>
      <c r="C29" s="66"/>
      <c r="D29" s="66"/>
      <c r="E29" s="66"/>
      <c r="F29" s="66"/>
      <c r="G29" s="66"/>
      <c r="H29" s="66"/>
      <c r="I29" s="66">
        <v>8919.7999999999993</v>
      </c>
    </row>
    <row r="30" spans="1:9" s="1" customFormat="1">
      <c r="A30" s="50"/>
      <c r="B30" s="60" t="s">
        <v>329</v>
      </c>
      <c r="C30" s="66"/>
      <c r="D30" s="66"/>
      <c r="E30" s="66"/>
      <c r="F30" s="66"/>
      <c r="G30" s="66"/>
      <c r="H30" s="66"/>
      <c r="I30" s="66">
        <v>4038.2</v>
      </c>
    </row>
    <row r="31" spans="1:9" s="1" customFormat="1" ht="30">
      <c r="A31" s="50"/>
      <c r="B31" s="60" t="s">
        <v>330</v>
      </c>
      <c r="C31" s="66"/>
      <c r="D31" s="66"/>
      <c r="E31" s="66"/>
      <c r="F31" s="66"/>
      <c r="G31" s="66"/>
      <c r="H31" s="66"/>
      <c r="I31" s="66"/>
    </row>
    <row r="32" spans="1:9" s="1" customFormat="1" ht="30">
      <c r="A32" s="64" t="s">
        <v>331</v>
      </c>
      <c r="B32" s="60" t="s">
        <v>332</v>
      </c>
      <c r="C32" s="66">
        <v>2237.6</v>
      </c>
      <c r="D32" s="66"/>
      <c r="E32" s="66"/>
      <c r="F32" s="66"/>
      <c r="G32" s="66"/>
      <c r="H32" s="66"/>
      <c r="I32" s="66"/>
    </row>
    <row r="33" spans="1:9" s="1" customFormat="1">
      <c r="A33" s="63"/>
      <c r="B33" s="60" t="s">
        <v>333</v>
      </c>
      <c r="C33" s="66"/>
      <c r="D33" s="66">
        <v>1172.8</v>
      </c>
      <c r="E33" s="66"/>
      <c r="F33" s="66"/>
      <c r="G33" s="66"/>
      <c r="H33" s="66"/>
      <c r="I33" s="66"/>
    </row>
    <row r="34" spans="1:9" s="1" customFormat="1">
      <c r="A34" s="50"/>
      <c r="B34" s="60" t="s">
        <v>334</v>
      </c>
      <c r="C34" s="66"/>
      <c r="D34" s="66"/>
      <c r="E34" s="66"/>
      <c r="F34" s="66"/>
      <c r="G34" s="66"/>
      <c r="H34" s="66"/>
      <c r="I34" s="66">
        <v>2548.6</v>
      </c>
    </row>
    <row r="35" spans="1:9" s="1" customFormat="1">
      <c r="A35" s="19"/>
      <c r="B35" s="48" t="s">
        <v>336</v>
      </c>
      <c r="C35" s="49">
        <f>SUM(C8:C34)</f>
        <v>2237.6</v>
      </c>
      <c r="D35" s="49">
        <f>SUM(D8:D34)</f>
        <v>2270.6</v>
      </c>
      <c r="E35" s="49">
        <f t="shared" ref="E35:I35" si="0">SUM(E8:E34)</f>
        <v>0</v>
      </c>
      <c r="F35" s="49">
        <f t="shared" si="0"/>
        <v>10993.8</v>
      </c>
      <c r="G35" s="49">
        <f t="shared" si="0"/>
        <v>0</v>
      </c>
      <c r="H35" s="49">
        <f t="shared" si="0"/>
        <v>0</v>
      </c>
      <c r="I35" s="49">
        <f t="shared" si="0"/>
        <v>18075.199999999997</v>
      </c>
    </row>
    <row r="36" spans="1:9" s="1" customFormat="1">
      <c r="A36" s="19"/>
      <c r="B36" s="48"/>
      <c r="C36" s="49"/>
      <c r="D36" s="49"/>
      <c r="E36" s="49"/>
      <c r="F36" s="49"/>
      <c r="G36" s="49"/>
      <c r="H36" s="49"/>
      <c r="I36" s="49"/>
    </row>
    <row r="37" spans="1:9" s="1" customFormat="1">
      <c r="A37" s="19"/>
      <c r="B37" s="48" t="s">
        <v>337</v>
      </c>
      <c r="C37" s="49"/>
      <c r="D37" s="49"/>
      <c r="E37" s="49"/>
      <c r="F37" s="49"/>
      <c r="G37" s="49"/>
      <c r="H37" s="49"/>
      <c r="I37" s="49"/>
    </row>
    <row r="38" spans="1:9" s="1" customFormat="1">
      <c r="A38" s="50"/>
      <c r="B38" s="51" t="s">
        <v>338</v>
      </c>
      <c r="C38" s="52">
        <f>C35+D35+E35+F35+G35</f>
        <v>15502</v>
      </c>
      <c r="D38" s="65"/>
      <c r="E38" s="65"/>
      <c r="F38" s="65"/>
      <c r="G38" s="65"/>
      <c r="H38" s="65"/>
      <c r="I38" s="65"/>
    </row>
    <row r="39" spans="1:9" s="1" customFormat="1">
      <c r="A39" s="50"/>
      <c r="B39" s="53" t="s">
        <v>306</v>
      </c>
      <c r="C39" s="52">
        <f>H35+I35</f>
        <v>18075.199999999997</v>
      </c>
      <c r="D39" s="65"/>
      <c r="E39" s="65"/>
      <c r="F39" s="65"/>
      <c r="G39" s="65"/>
      <c r="H39" s="65"/>
      <c r="I39" s="65"/>
    </row>
  </sheetData>
  <mergeCells count="6">
    <mergeCell ref="A1:I1"/>
    <mergeCell ref="B4:B6"/>
    <mergeCell ref="A3:I3"/>
    <mergeCell ref="A4:A5"/>
    <mergeCell ref="C4:I4"/>
    <mergeCell ref="C5:I5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2021-03-30T10:31:46Z</dcterms:modified>
</cp:coreProperties>
</file>