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<sst xmlns="http://schemas.openxmlformats.org/spreadsheetml/2006/main" count="97" uniqueCount="95">
  <si>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</si>
  <si>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</si>
  <si>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</si>
  <si>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</si>
  <si>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</si>
  <si>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</si>
  <si>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</si>
  <si>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</si>
  <si>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</si>
  <si>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</si>
  <si>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</si>
  <si>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</si>
  <si>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</si>
  <si>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</si>
  <si>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</si>
  <si>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ВСЕГО ДОХОДОВ С УЧЕТОМ ВОЗВРАТА ОСТАТКОВ СУБСИДИЙ</t>
  </si>
  <si>
    <t>НАЛОГИ НА ИМУЩЕСТВО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</si>
  <si>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</si>
  <si>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</si>
  <si>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</si>
  <si>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ДОХОДЫ ОТ ОКАЗАНИЯ ПЛАТНЫХ УСЛУГ И КОМПЕНСАЦИЯ ЗАТРАТ ГОСУДАРСТВА </t>
  </si>
  <si>
    <t>000 1 11 07014 04 0000 120</t>
  </si>
  <si>
    <t>000 1 11 00000 00 0000 000</t>
  </si>
  <si>
    <t>000 1 12 00000 00 0000 000</t>
  </si>
  <si>
    <t>000 1 13 00000 00 0000 000</t>
  </si>
  <si>
    <t>000 1 16 00000 00 0000 000</t>
  </si>
  <si>
    <t>000 1 17 00000 00 0000 000</t>
  </si>
  <si>
    <t>000 1 17 05040 04 0000 180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</si>
  <si>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</si>
  <si>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</si>
  <si>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</si>
  <si>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</si>
  <si>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</si>
  <si>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</si>
  <si>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</si>
  <si>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</si>
  <si>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</si>
  <si>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000 1 06 00000 00 0000 000</t>
  </si>
  <si>
    <t>Земельный налог с организаций, обладающих земельным участком, расположенным в границах городских округов</t>
  </si>
  <si>
    <t>Плата за размещение отходов производства и потребления</t>
  </si>
  <si>
    <t>Дотации бюджетам городских округов на выравнивание бюджетной обеспеченности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</si>
  <si>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</si>
  <si>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</si>
  <si>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негативное воздействие на окружающую среду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</si>
  <si>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</si>
  <si>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000 1120104001 0000 120</t>
  </si>
  <si>
    <t xml:space="preserve"> 000 1120104101 0000 120</t>
  </si>
  <si>
    <t>Плата за размещение отходов производства</t>
  </si>
  <si>
    <t xml:space="preserve"> 000 1130299404 0000 130</t>
  </si>
  <si>
    <t xml:space="preserve"> 000 1160300000 0000 140</t>
  </si>
  <si>
    <t xml:space="preserve"> 000 1160301001 0000 140</t>
  </si>
  <si>
    <t xml:space="preserve"> 000 1163300000 0000 140</t>
  </si>
  <si>
    <t xml:space="preserve"> 000 1163304004 0000 140</t>
  </si>
  <si>
    <t xml:space="preserve"> 000 1164300001 0000 140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</si>
  <si>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</si>
  <si>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</si>
  <si>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</si>
  <si>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</si>
  <si>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</si>
  <si>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</si>
  <si>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</si>
  <si>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</si>
  <si>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</si>
  <si>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межбюджетные трансферты, передаваемые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</si>
  <si>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</si>
  <si>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</si>
  <si>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</si>
  <si>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</si>
  <si>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000 2 02 29999 04 0000 150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</si>
  <si>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</si>
  <si>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</si>
  <si>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</si>
  <si>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</si>
  <si>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Доходы бюджетов городских округов от возврата остатков субсидий, субвенций и иных межбюджетных трансфертов, имеющих целевое назначение прошлых лет из иных бюджетов бюджетной системы РФ</t>
  </si>
  <si>
    <t>000 2 18 60010 04 0000 150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</si>
  <si>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</si>
  <si>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000 2 19 60010 04 0000 150</t>
  </si>
  <si>
    <t>000 1 01 02030 01 0000 110</t>
  </si>
  <si>
    <t xml:space="preserve"> 000 1 12 0101 001 0000 120</t>
  </si>
  <si>
    <t xml:space="preserve"> 000 1 12 0100 001 0000 120</t>
  </si>
  <si>
    <t xml:space="preserve">Плата за выбросы загрязняющих веществ в атмосферный воздух стационарными объектами </t>
  </si>
  <si>
    <t xml:space="preserve"> 000 2 02 30024 04 0000 150</t>
  </si>
  <si>
    <t xml:space="preserve"> 000 2 02 15002 04 0000 150</t>
  </si>
  <si>
    <t xml:space="preserve"> 000 2 02 15001 04 0000 150</t>
  </si>
  <si>
    <t>000 1 05 02010 02 1000 110</t>
  </si>
  <si>
    <t xml:space="preserve"> 000 2 02 30029 04 0000 150</t>
  </si>
  <si>
    <t xml:space="preserve"> 000 2 02 39999 04 0000 150</t>
  </si>
  <si>
    <t xml:space="preserve"> 000 2 02 49999 04 0000 150</t>
  </si>
  <si>
    <t>000 1 06 06032 04 1000 110</t>
  </si>
  <si>
    <t>Бюджетные
ассигнования
на 2019 год   (сумма), руб.</t>
  </si>
  <si>
    <t>Приложение № 2</t>
  </si>
  <si>
    <t>Исполнение               (сумма), руб.</t>
  </si>
  <si>
    <t>Прогнозируемые доходы бюджета МО ГО "Новая Земля" по группам классификации доходов бюджетов РФ                                 за 2019 год</t>
  </si>
  <si>
    <t xml:space="preserve">к решению № 149  </t>
  </si>
  <si>
    <t>от 28.04.2020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</si>
</sst>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9" fontId="30" fillId="0" borderId="3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horizontal="right" vertical="center"/>
    </xf>
    <xf numFmtId="0" fontId="47" fillId="0" borderId="1" xfId="33" applyNumberFormat="1" applyFont="1" applyAlignment="1" applyProtection="1">
      <alignment wrapText="1"/>
      <protection/>
    </xf>
    <xf numFmtId="0" fontId="48" fillId="0" borderId="1" xfId="33" applyNumberFormat="1" applyFont="1" applyAlignment="1" applyProtection="1">
      <alignment wrapText="1"/>
      <protection/>
    </xf>
    <xf numFmtId="0" fontId="47" fillId="0" borderId="1" xfId="33" applyNumberFormat="1" applyFont="1" applyAlignment="1" applyProtection="1">
      <alignment horizontal="left" wrapText="1"/>
      <protection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49" fontId="48" fillId="0" borderId="3" xfId="35" applyFont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56.28125" style="1" customWidth="1"/>
    <col min="2" max="2" width="30.140625" style="1" customWidth="1"/>
    <col min="3" max="3" width="19.57421875" style="3" customWidth="1"/>
    <col min="4" max="4" width="20.421875" style="3" customWidth="1"/>
    <col min="5" max="5" width="9.140625" style="1" customWidth="1"/>
    <col min="6" max="6" width="16.8515625" style="1" customWidth="1"/>
    <col min="7" max="7" width="9.140625" style="1" customWidth="1"/>
    <col min="8" max="8" width="43.28125" style="1" bestFit="1" customWidth="1"/>
    <col min="9" max="9" width="9.140625" style="1" customWidth="1"/>
    <col min="10" max="10" width="20.140625" style="1" bestFit="1" customWidth="1"/>
    <col min="11" max="16384" width="9.140625" style="1" customWidth="1"/>
  </cols>
  <sheetData>
    <row r="1" spans="1:10" ht="13.5" customHeight="1">
      <c r="A1" s="7"/>
      <c r="B1" s="7" t="s">
        <v>90</v>
      </c>
      <c r="C1" s="34" t="s">
        <v>93</v>
      </c>
      <c r="D1" s="33" t="s">
        <v>94</v>
      </c>
      <c r="E1" s="4"/>
      <c r="F1" s="4"/>
      <c r="G1" s="4"/>
      <c r="H1" s="4"/>
      <c r="I1" s="4"/>
      <c r="J1" s="4"/>
    </row>
    <row r="2" spans="1:6" ht="37.5" customHeight="1">
      <c r="A2" s="31" t="s">
        <v>92</v>
      </c>
      <c r="B2" s="31"/>
      <c r="C2" s="31"/>
      <c r="D2" s="31"/>
      <c r="F2" s="32"/>
    </row>
    <row r="3" spans="1:4" ht="1.5" customHeight="1">
      <c r="A3" s="10"/>
      <c r="B3" s="8"/>
      <c r="C3" s="9"/>
      <c r="D3" s="9"/>
    </row>
    <row r="4" spans="1:4" ht="69.75" customHeight="1">
      <c r="A4" s="6" t="s">
        <v>0</v>
      </c>
      <c r="B4" s="6" t="s">
        <v>1</v>
      </c>
      <c r="C4" s="6" t="s">
        <v>89</v>
      </c>
      <c r="D4" s="6" t="s">
        <v>91</v>
      </c>
    </row>
    <row r="5" spans="1:4" ht="13.5">
      <c r="A5" s="11">
        <v>1</v>
      </c>
      <c r="B5" s="11">
        <v>2</v>
      </c>
      <c r="C5" s="11">
        <v>3</v>
      </c>
      <c r="D5" s="11">
        <v>3</v>
      </c>
    </row>
    <row r="6" spans="1:4" ht="18.75" customHeight="1">
      <c r="A6" s="12" t="s">
        <v>11</v>
      </c>
      <c r="B6" s="13" t="s">
        <v>32</v>
      </c>
      <c r="C6" s="14">
        <f>C8+C12+C19+C34+C26+C17+C15+C24</f>
        <v>109705714.71000001</v>
      </c>
      <c r="D6" s="14">
        <f>D8+D12+D19+D34+D26+D17+D15+D24</f>
        <v>100415294.19000001</v>
      </c>
    </row>
    <row r="7" spans="1:4" ht="13.5" customHeight="1">
      <c r="A7" s="15"/>
      <c r="B7" s="13"/>
      <c r="C7" s="14"/>
      <c r="D7" s="14"/>
    </row>
    <row r="8" spans="1:4" ht="19.5" customHeight="1">
      <c r="A8" s="15" t="s">
        <v>2</v>
      </c>
      <c r="B8" s="13" t="s">
        <v>33</v>
      </c>
      <c r="C8" s="14">
        <f>C9</f>
        <v>106500000</v>
      </c>
      <c r="D8" s="14">
        <f>D9</f>
        <v>98159608.18</v>
      </c>
    </row>
    <row r="9" spans="1:4" ht="19.5" customHeight="1">
      <c r="A9" s="16" t="s">
        <v>12</v>
      </c>
      <c r="B9" s="17" t="s">
        <v>34</v>
      </c>
      <c r="C9" s="18">
        <v>106500000</v>
      </c>
      <c r="D9" s="18">
        <f>+D10+D11</f>
        <v>98159608.18</v>
      </c>
    </row>
    <row r="10" spans="1:4" ht="96" customHeight="1">
      <c r="A10" s="16" t="s">
        <v>18</v>
      </c>
      <c r="B10" s="17" t="s">
        <v>35</v>
      </c>
      <c r="C10" s="18">
        <v>106500000</v>
      </c>
      <c r="D10" s="18">
        <v>98157850.14</v>
      </c>
    </row>
    <row r="11" spans="1:4" ht="87" customHeight="1">
      <c r="A11" s="16" t="s">
        <v>44</v>
      </c>
      <c r="B11" s="17" t="s">
        <v>77</v>
      </c>
      <c r="C11" s="18">
        <v>0</v>
      </c>
      <c r="D11" s="18">
        <v>1758.04</v>
      </c>
    </row>
    <row r="12" spans="1:4" ht="19.5" customHeight="1">
      <c r="A12" s="15" t="s">
        <v>3</v>
      </c>
      <c r="B12" s="13" t="s">
        <v>36</v>
      </c>
      <c r="C12" s="14">
        <f>C13</f>
        <v>70000</v>
      </c>
      <c r="D12" s="14">
        <f>D13</f>
        <v>75542</v>
      </c>
    </row>
    <row r="13" spans="1:4" ht="37.5" customHeight="1">
      <c r="A13" s="16" t="s">
        <v>4</v>
      </c>
      <c r="B13" s="17" t="s">
        <v>84</v>
      </c>
      <c r="C13" s="18">
        <v>70000</v>
      </c>
      <c r="D13" s="18">
        <v>75542</v>
      </c>
    </row>
    <row r="14" spans="1:4" ht="36" customHeight="1" hidden="1">
      <c r="A14" s="16"/>
      <c r="B14" s="17"/>
      <c r="C14" s="18"/>
      <c r="D14" s="18"/>
    </row>
    <row r="15" spans="1:4" ht="19.5" customHeight="1">
      <c r="A15" s="15" t="s">
        <v>16</v>
      </c>
      <c r="B15" s="13" t="s">
        <v>37</v>
      </c>
      <c r="C15" s="14">
        <f>C16</f>
        <v>86700</v>
      </c>
      <c r="D15" s="14">
        <f>D16</f>
        <v>86700</v>
      </c>
    </row>
    <row r="16" spans="1:4" ht="57" customHeight="1">
      <c r="A16" s="16" t="s">
        <v>38</v>
      </c>
      <c r="B16" s="17" t="s">
        <v>88</v>
      </c>
      <c r="C16" s="18">
        <v>86700</v>
      </c>
      <c r="D16" s="19">
        <v>86700</v>
      </c>
    </row>
    <row r="17" spans="1:4" ht="44.25" customHeight="1">
      <c r="A17" s="15" t="s">
        <v>13</v>
      </c>
      <c r="B17" s="13" t="s">
        <v>22</v>
      </c>
      <c r="C17" s="14">
        <f>+C18</f>
        <v>243094.95</v>
      </c>
      <c r="D17" s="14">
        <f>+D18</f>
        <v>243094.95</v>
      </c>
    </row>
    <row r="18" spans="1:4" ht="71.25" customHeight="1">
      <c r="A18" s="16" t="s">
        <v>19</v>
      </c>
      <c r="B18" s="17" t="s">
        <v>21</v>
      </c>
      <c r="C18" s="18">
        <v>243094.95</v>
      </c>
      <c r="D18" s="18">
        <v>243094.95</v>
      </c>
    </row>
    <row r="19" spans="1:4" ht="33" customHeight="1">
      <c r="A19" s="20" t="s">
        <v>5</v>
      </c>
      <c r="B19" s="21" t="s">
        <v>23</v>
      </c>
      <c r="C19" s="22">
        <f>+C20</f>
        <v>6000</v>
      </c>
      <c r="D19" s="22">
        <f>+D20</f>
        <v>2132.22</v>
      </c>
    </row>
    <row r="20" spans="1:4" ht="33" customHeight="1">
      <c r="A20" s="25" t="s">
        <v>43</v>
      </c>
      <c r="B20" s="30" t="s">
        <v>79</v>
      </c>
      <c r="C20" s="19">
        <v>6000</v>
      </c>
      <c r="D20" s="19">
        <v>2132.22</v>
      </c>
    </row>
    <row r="21" spans="1:4" ht="33" customHeight="1">
      <c r="A21" s="25" t="s">
        <v>80</v>
      </c>
      <c r="B21" s="30" t="s">
        <v>78</v>
      </c>
      <c r="C21" s="19">
        <v>0</v>
      </c>
      <c r="D21" s="19">
        <v>11861.74</v>
      </c>
    </row>
    <row r="22" spans="1:4" ht="33" customHeight="1">
      <c r="A22" s="25" t="s">
        <v>39</v>
      </c>
      <c r="B22" s="30" t="s">
        <v>45</v>
      </c>
      <c r="C22" s="19">
        <v>0</v>
      </c>
      <c r="D22" s="19">
        <f>D23</f>
        <v>-9729.52</v>
      </c>
    </row>
    <row r="23" spans="1:4" ht="21.75" customHeight="1">
      <c r="A23" s="25" t="s">
        <v>47</v>
      </c>
      <c r="B23" s="30" t="s">
        <v>46</v>
      </c>
      <c r="C23" s="19">
        <v>0</v>
      </c>
      <c r="D23" s="19">
        <v>-9729.52</v>
      </c>
    </row>
    <row r="24" spans="1:4" ht="33" customHeight="1">
      <c r="A24" s="20" t="s">
        <v>20</v>
      </c>
      <c r="B24" s="21" t="s">
        <v>24</v>
      </c>
      <c r="C24" s="22">
        <f>SUM(C25:C25)</f>
        <v>2790919.76</v>
      </c>
      <c r="D24" s="22">
        <f>D25</f>
        <v>1797414.39</v>
      </c>
    </row>
    <row r="25" spans="1:4" ht="38.25" customHeight="1">
      <c r="A25" s="23" t="s">
        <v>17</v>
      </c>
      <c r="B25" s="30" t="s">
        <v>48</v>
      </c>
      <c r="C25" s="19">
        <v>2790919.76</v>
      </c>
      <c r="D25" s="19">
        <v>1797414.39</v>
      </c>
    </row>
    <row r="26" spans="1:4" ht="31.5" customHeight="1">
      <c r="A26" s="15" t="s">
        <v>6</v>
      </c>
      <c r="B26" s="13" t="s">
        <v>25</v>
      </c>
      <c r="C26" s="14">
        <f>C27+C28+C29+C30+C31+C32+C33</f>
        <v>9000</v>
      </c>
      <c r="D26" s="14">
        <f>+D27+D29+D31+D32+D30</f>
        <v>50802.45</v>
      </c>
    </row>
    <row r="27" spans="1:4" ht="36" customHeight="1">
      <c r="A27" s="26" t="s">
        <v>57</v>
      </c>
      <c r="B27" s="30" t="s">
        <v>49</v>
      </c>
      <c r="C27" s="18">
        <v>0</v>
      </c>
      <c r="D27" s="18">
        <f>+D28</f>
        <v>600</v>
      </c>
    </row>
    <row r="28" spans="1:4" ht="69">
      <c r="A28" s="26" t="s">
        <v>59</v>
      </c>
      <c r="B28" s="30" t="s">
        <v>50</v>
      </c>
      <c r="C28" s="18">
        <v>0</v>
      </c>
      <c r="D28" s="18">
        <v>600</v>
      </c>
    </row>
    <row r="29" spans="1:4" ht="54.75">
      <c r="A29" s="26" t="s">
        <v>58</v>
      </c>
      <c r="B29" s="30" t="s">
        <v>51</v>
      </c>
      <c r="C29" s="18">
        <f>+C30</f>
        <v>0</v>
      </c>
      <c r="D29" s="18">
        <v>0</v>
      </c>
    </row>
    <row r="30" spans="1:4" ht="81" customHeight="1">
      <c r="A30" s="26" t="s">
        <v>60</v>
      </c>
      <c r="B30" s="30" t="s">
        <v>52</v>
      </c>
      <c r="C30" s="18">
        <v>0</v>
      </c>
      <c r="D30" s="18">
        <v>50202.45</v>
      </c>
    </row>
    <row r="31" spans="1:4" ht="72.75" customHeight="1">
      <c r="A31" s="26" t="s">
        <v>61</v>
      </c>
      <c r="B31" s="30" t="s">
        <v>53</v>
      </c>
      <c r="C31" s="18">
        <v>0</v>
      </c>
      <c r="D31" s="18">
        <v>0</v>
      </c>
    </row>
    <row r="32" spans="1:4" ht="28.5" customHeight="1">
      <c r="A32" s="26" t="s">
        <v>62</v>
      </c>
      <c r="B32" s="30" t="s">
        <v>54</v>
      </c>
      <c r="C32" s="18">
        <v>0</v>
      </c>
      <c r="D32" s="18">
        <v>0</v>
      </c>
    </row>
    <row r="33" spans="1:4" ht="51" customHeight="1">
      <c r="A33" s="26" t="s">
        <v>55</v>
      </c>
      <c r="B33" s="30" t="s">
        <v>56</v>
      </c>
      <c r="C33" s="18">
        <v>9000</v>
      </c>
      <c r="D33" s="18">
        <v>0</v>
      </c>
    </row>
    <row r="34" spans="1:4" ht="18" customHeight="1">
      <c r="A34" s="15" t="s">
        <v>7</v>
      </c>
      <c r="B34" s="13" t="s">
        <v>26</v>
      </c>
      <c r="C34" s="14">
        <f>C35</f>
        <v>0</v>
      </c>
      <c r="D34" s="14">
        <f>D35</f>
        <v>0</v>
      </c>
    </row>
    <row r="35" spans="1:4" ht="13.5">
      <c r="A35" s="16" t="s">
        <v>8</v>
      </c>
      <c r="B35" s="17" t="s">
        <v>27</v>
      </c>
      <c r="C35" s="18">
        <v>0</v>
      </c>
      <c r="D35" s="18">
        <v>0</v>
      </c>
    </row>
    <row r="36" spans="1:4" ht="13.5">
      <c r="A36" s="15" t="s">
        <v>9</v>
      </c>
      <c r="B36" s="13" t="s">
        <v>28</v>
      </c>
      <c r="C36" s="14">
        <f>C37+C38+C39+C40+C45+C46+C50+C51+C52+C53</f>
        <v>11727600</v>
      </c>
      <c r="D36" s="14">
        <f>D37+D50+D40+D45+D51+D38+D39+D46+D52+D53</f>
        <v>10968634.11</v>
      </c>
    </row>
    <row r="37" spans="1:4" ht="37.5" customHeight="1">
      <c r="A37" s="16" t="s">
        <v>40</v>
      </c>
      <c r="B37" s="30" t="s">
        <v>83</v>
      </c>
      <c r="C37" s="18">
        <v>827800</v>
      </c>
      <c r="D37" s="18">
        <v>827800</v>
      </c>
    </row>
    <row r="38" spans="1:4" ht="44.25" customHeight="1">
      <c r="A38" s="16" t="s">
        <v>66</v>
      </c>
      <c r="B38" s="30" t="s">
        <v>82</v>
      </c>
      <c r="C38" s="18">
        <v>2953900</v>
      </c>
      <c r="D38" s="18">
        <v>2953900</v>
      </c>
    </row>
    <row r="39" spans="1:4" ht="44.25" customHeight="1">
      <c r="A39" s="29" t="s">
        <v>67</v>
      </c>
      <c r="B39" s="30" t="s">
        <v>68</v>
      </c>
      <c r="C39" s="18">
        <v>156000</v>
      </c>
      <c r="D39" s="18">
        <v>156000</v>
      </c>
    </row>
    <row r="40" spans="1:4" ht="27">
      <c r="A40" s="26" t="s">
        <v>64</v>
      </c>
      <c r="B40" s="30" t="s">
        <v>81</v>
      </c>
      <c r="C40" s="18">
        <f>C42+C43+C44</f>
        <v>550000</v>
      </c>
      <c r="D40" s="18">
        <f>D42+D43+D44</f>
        <v>545018.53</v>
      </c>
    </row>
    <row r="41" spans="1:4" ht="13.5">
      <c r="A41" s="16" t="s">
        <v>14</v>
      </c>
      <c r="B41" s="17"/>
      <c r="C41" s="14"/>
      <c r="D41" s="14"/>
    </row>
    <row r="42" spans="1:4" ht="54.75">
      <c r="A42" s="16" t="s">
        <v>41</v>
      </c>
      <c r="B42" s="17"/>
      <c r="C42" s="24">
        <v>5000</v>
      </c>
      <c r="D42" s="24">
        <v>5000</v>
      </c>
    </row>
    <row r="43" spans="1:4" ht="35.25" customHeight="1">
      <c r="A43" s="16" t="s">
        <v>30</v>
      </c>
      <c r="B43" s="17"/>
      <c r="C43" s="24">
        <v>25000</v>
      </c>
      <c r="D43" s="24">
        <v>25000</v>
      </c>
    </row>
    <row r="44" spans="1:4" ht="59.25" customHeight="1">
      <c r="A44" s="16" t="s">
        <v>31</v>
      </c>
      <c r="B44" s="17"/>
      <c r="C44" s="24">
        <v>520000</v>
      </c>
      <c r="D44" s="24">
        <v>515018.53</v>
      </c>
    </row>
    <row r="45" spans="1:4" ht="69">
      <c r="A45" s="16" t="s">
        <v>42</v>
      </c>
      <c r="B45" s="30" t="s">
        <v>85</v>
      </c>
      <c r="C45" s="18">
        <v>1115100</v>
      </c>
      <c r="D45" s="24">
        <v>424171.37</v>
      </c>
    </row>
    <row r="46" spans="1:4" ht="25.5" customHeight="1">
      <c r="A46" s="16" t="s">
        <v>69</v>
      </c>
      <c r="B46" s="17" t="s">
        <v>70</v>
      </c>
      <c r="C46" s="24">
        <f>C48+C49</f>
        <v>940000</v>
      </c>
      <c r="D46" s="24">
        <f>D48+D49</f>
        <v>876944.21</v>
      </c>
    </row>
    <row r="47" spans="1:4" ht="13.5">
      <c r="A47" s="16" t="s">
        <v>14</v>
      </c>
      <c r="B47" s="17"/>
      <c r="C47" s="14"/>
      <c r="D47" s="14"/>
    </row>
    <row r="48" spans="1:8" ht="60" customHeight="1">
      <c r="A48" s="16" t="s">
        <v>71</v>
      </c>
      <c r="B48" s="17"/>
      <c r="C48" s="24">
        <v>470000</v>
      </c>
      <c r="D48" s="24">
        <v>423753.36</v>
      </c>
      <c r="H48" s="28" t="s">
        <v>65</v>
      </c>
    </row>
    <row r="49" spans="1:8" ht="54.75" customHeight="1">
      <c r="A49" s="16" t="s">
        <v>72</v>
      </c>
      <c r="B49" s="17"/>
      <c r="C49" s="24">
        <v>470000</v>
      </c>
      <c r="D49" s="24">
        <v>453190.85</v>
      </c>
      <c r="H49" s="28" t="s">
        <v>65</v>
      </c>
    </row>
    <row r="50" spans="1:4" ht="13.5">
      <c r="A50" s="16" t="s">
        <v>29</v>
      </c>
      <c r="B50" s="30" t="s">
        <v>86</v>
      </c>
      <c r="C50" s="18">
        <v>5135600</v>
      </c>
      <c r="D50" s="18">
        <v>5135600</v>
      </c>
    </row>
    <row r="51" spans="1:4" ht="30.75">
      <c r="A51" s="27" t="s">
        <v>63</v>
      </c>
      <c r="B51" s="30" t="s">
        <v>87</v>
      </c>
      <c r="C51" s="18">
        <v>49200</v>
      </c>
      <c r="D51" s="18">
        <v>49200</v>
      </c>
    </row>
    <row r="52" spans="1:4" ht="62.25">
      <c r="A52" s="27" t="s">
        <v>73</v>
      </c>
      <c r="B52" s="30" t="s">
        <v>74</v>
      </c>
      <c r="C52" s="18">
        <v>680000</v>
      </c>
      <c r="D52" s="18">
        <v>680000</v>
      </c>
    </row>
    <row r="53" spans="1:4" ht="62.25">
      <c r="A53" s="27" t="s">
        <v>75</v>
      </c>
      <c r="B53" s="30" t="s">
        <v>76</v>
      </c>
      <c r="C53" s="18">
        <v>-680000</v>
      </c>
      <c r="D53" s="18">
        <v>-680000</v>
      </c>
    </row>
    <row r="54" spans="1:4" ht="23.25" customHeight="1">
      <c r="A54" s="15" t="s">
        <v>10</v>
      </c>
      <c r="B54" s="13"/>
      <c r="C54" s="14">
        <f>C6+C36</f>
        <v>121433314.71000001</v>
      </c>
      <c r="D54" s="14">
        <f>D6+D36</f>
        <v>111383928.30000001</v>
      </c>
    </row>
    <row r="55" spans="1:4" ht="33" customHeight="1">
      <c r="A55" s="15" t="s">
        <v>15</v>
      </c>
      <c r="B55" s="13"/>
      <c r="C55" s="14">
        <f>C54</f>
        <v>121433314.71000001</v>
      </c>
      <c r="D55" s="14">
        <f>D54</f>
        <v>111383928.30000001</v>
      </c>
    </row>
    <row r="59" spans="1:2" ht="12.75">
      <c r="A59" s="3"/>
      <c r="B59" s="2"/>
    </row>
    <row r="60" spans="1:2" ht="12.75">
      <c r="A60" s="3"/>
      <c r="B60" s="2"/>
    </row>
    <row r="61" ht="12.75">
      <c r="B61" s="2"/>
    </row>
    <row r="62" ht="12.75">
      <c r="B62" s="2"/>
    </row>
    <row r="63" spans="2:4" ht="13.5">
      <c r="B63" s="2"/>
      <c r="C63" s="5"/>
      <c r="D63" s="5"/>
    </row>
    <row r="64" ht="12.75">
      <c r="B64" s="2"/>
    </row>
  </sheetData>
  <sheetProtection/>
  <mergeCells count="1">
    <mergeCell ref="A2:D2"/>
  </mergeCells>
  <printOptions/>
  <pageMargins left="0.5511811023622047" right="0" top="0" bottom="0" header="0" footer="0"/>
  <pageSetup horizontalDpi="600" verticalDpi="600" orientation="portrait" paperSize="9" scale="7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2020-04-08T15:46:29Z</cp:lastPrinted>
  <dcterms:created xsi:type="dcterms:W3CDTF">1996-10-08T23:32:33Z</dcterms:created>
  <dcterms:modified xsi:type="dcterms:W3CDTF">2020-04-13T11:46:18Z</dcterms:modified>
  <cp:category/>
  <cp:version/>
  <cp:contentType/>
  <cp:contentStatus/>
</cp:coreProperties>
</file>