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8" windowWidth="15120" windowHeight="7476" tabRatio="59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<sst xmlns="http://schemas.openxmlformats.org/spreadsheetml/2006/main" count="210" uniqueCount="115">
  <si>
    <t>№ п/п</t>
  </si>
  <si>
    <t>Здравоохранение</t>
  </si>
  <si>
    <t>Социальная программа поддержки населения</t>
  </si>
  <si>
    <t>Оказание материальной помощи гражданам МО «Новая Земля», находящимся в трудной жизненной ситуации</t>
  </si>
  <si>
    <t>Образование</t>
  </si>
  <si>
    <t>Организация проведения интеллектуальных игр, викторин,  конкурсов детского рисунка, сочинений и фотоконкурсов</t>
  </si>
  <si>
    <t>Культура</t>
  </si>
  <si>
    <t>Организация и проведение муниципальной елки</t>
  </si>
  <si>
    <t>Спорт</t>
  </si>
  <si>
    <t>Благоустройство населенных пунктов</t>
  </si>
  <si>
    <t>Благоустройство мест захоронения и поддержание порядка на историческом кладбище в р.п. Белушья Губа, содержание памятников</t>
  </si>
  <si>
    <t>Закупка витаминов для детей</t>
  </si>
  <si>
    <t>Программа безопасности</t>
  </si>
  <si>
    <t>Обеспечение противовирусными препаратами в период эпидемии</t>
  </si>
  <si>
    <t>Энергосбережение и повышение энергетической эффективности</t>
  </si>
  <si>
    <t>Наименование мероприятия</t>
  </si>
  <si>
    <t>I. Повышение качества жизни населения</t>
  </si>
  <si>
    <t>Администрация</t>
  </si>
  <si>
    <t>Обеспечение бесплатным детским питанием детей до 1,5 лет</t>
  </si>
  <si>
    <t>Итого по разделу:</t>
  </si>
  <si>
    <t>Выплаты гражданам, имеющим награды муниципального образования городской округ «Новая Земля»</t>
  </si>
  <si>
    <t xml:space="preserve">Закупка, установка и содержание приборов учёта </t>
  </si>
  <si>
    <t>Поддержание в технически исправном состоянии систем энергопотребления муниципального жилого дома</t>
  </si>
  <si>
    <t>Экология, благоустройство территории</t>
  </si>
  <si>
    <t>Поддержка в технически исправном состоянии туристических баз (баз отдыха)</t>
  </si>
  <si>
    <t>II. Основные направления развития экономики</t>
  </si>
  <si>
    <t>Обеспечение развития и поддержка муниципальных унитарных предприятий и муниципальных учреждений:</t>
  </si>
  <si>
    <t>III. Основные направления развития системы самоуправления</t>
  </si>
  <si>
    <t>МБ:</t>
  </si>
  <si>
    <t>ОБ:</t>
  </si>
  <si>
    <t>Всего по программе:</t>
  </si>
  <si>
    <t>Областной бюджет</t>
  </si>
  <si>
    <t>Развитие и информационно-техническое сопровождение сайта МО ГО «Новая Земля» в единой системе муниципальных сайтов на федеральном Интернет-портале «Муниципальная Россия», размещение информации по вопросам муниципальной службы в средствах массовой информации и на официальном сайте</t>
  </si>
  <si>
    <t xml:space="preserve">Организация и проведение спортивных и культурных мероприятий в целях патриотического воспитания молодежи </t>
  </si>
  <si>
    <t>Обеспечение детей дошкольного и школьного возраста, детей-инвалидов бесплатными лекарственными средствами по рецепту врача</t>
  </si>
  <si>
    <t>Оказание единовременной адресной помощи гражданам, проживающим на территории МО ГО "Новая Земля" при рождении (усыновлении) ребенка</t>
  </si>
  <si>
    <t>Выплата компенсаций части родительской платы за присмотр и уход за ребенком в государственных и муниципальных организациях, реализующих образовательную программу дошкольного образования</t>
  </si>
  <si>
    <t>Учреждение премий и памятных подарков главы МО ГО «Новая Земля» для школьников  медалистов и отличников</t>
  </si>
  <si>
    <t>Участие в проведении мероприятия "День знаний"</t>
  </si>
  <si>
    <t>Приобретение и установка систем видеонаблюдения и охранной сигнализации</t>
  </si>
  <si>
    <t>Проведение праздничных мероприятий:                                                       - День Семьи;                                                                 - Проводы русской зимы</t>
  </si>
  <si>
    <t>Проведение праздничных мероприятий:                                                  - День защиты детей;                                                                - День солнца;                                                                       - День матери;                                                                  - День отца;                                                          - День смеха</t>
  </si>
  <si>
    <t xml:space="preserve">Организация спортивных соревнований на приз Главы МО
</t>
  </si>
  <si>
    <t>Закупка энергосберегающих ламп и светильников</t>
  </si>
  <si>
    <t>Субсидии на выполнение муниципального задания МБОУ ДОД ШДТ "Семицветик"</t>
  </si>
  <si>
    <t>Субсидии на выполнение муниципального задания МБДОУ Детского сада "Умка"</t>
  </si>
  <si>
    <t>Субсидии на выполнение муниципального задания МБУ "АвтоЭнергия"</t>
  </si>
  <si>
    <t>01 04 1030100099 244</t>
  </si>
  <si>
    <t>03 09 1049900027 244</t>
  </si>
  <si>
    <t>03 09 1059900028 244</t>
  </si>
  <si>
    <t>03 09 1069900026 244</t>
  </si>
  <si>
    <t>04 08 8509900099 611</t>
  </si>
  <si>
    <t>05 01 1089900030 244</t>
  </si>
  <si>
    <t>05 03 8609900022 244</t>
  </si>
  <si>
    <t>05 03 8609900021 244</t>
  </si>
  <si>
    <t>07 01 8509900099 611</t>
  </si>
  <si>
    <t>07 07 1019900025 244</t>
  </si>
  <si>
    <t>07 07 1019900099 244</t>
  </si>
  <si>
    <t>07 09 1019900025 244</t>
  </si>
  <si>
    <t>07 09 1079900024 244</t>
  </si>
  <si>
    <t>10 03 1010200031 313</t>
  </si>
  <si>
    <t>08 04 1019900025 244</t>
  </si>
  <si>
    <t>11 02 1079900029 244</t>
  </si>
  <si>
    <t>10 03 1020200031 313</t>
  </si>
  <si>
    <t>10 03 8900200031 313</t>
  </si>
  <si>
    <t>07 09 1029900024 350</t>
  </si>
  <si>
    <t>07 09 1029900024 244</t>
  </si>
  <si>
    <t>08 04 1079900023 244</t>
  </si>
  <si>
    <t>08 04 1029900023 244</t>
  </si>
  <si>
    <t>08 01 8909900023 244</t>
  </si>
  <si>
    <t>07 07 1019900031 244</t>
  </si>
  <si>
    <t>Организация проведения творческих конкурсов среди школьников и молодежи МО ГО «Новая Земля»</t>
  </si>
  <si>
    <t>Программа</t>
  </si>
  <si>
    <t>08 04 10109900023 244</t>
  </si>
  <si>
    <t>6</t>
  </si>
  <si>
    <t>Организация участия в региональных фестивалях, конкурсах, праздниках, смотрах, выставках, спортивных соревнованиях</t>
  </si>
  <si>
    <t>07 03 8509900099 611</t>
  </si>
  <si>
    <t>Обеспечение бесплатными антианемическими препаратами и виаминами беременных женщин</t>
  </si>
  <si>
    <t>Принятие мер по укреплению объектов хранения товарно-материальных ценностей, содействия в обеспечении охраны объектов различной формы собственности, жилья граждан, служебных помещений и храненилищ во взаимодействии с органами МВД, командованием войсковых частей</t>
  </si>
  <si>
    <t>Приобретение информационной печатной продукции по противопожарной безопасности в МО ГО "Новая Земля" (справочники, памятки, плакаты, схемы)</t>
  </si>
  <si>
    <t>07 07 1079900023 244</t>
  </si>
  <si>
    <t>Учреждение  памятных подарков главы МО ГО «Новая Земля» для школьников  медалистов и отличников</t>
  </si>
  <si>
    <t xml:space="preserve">Участие в мероприятиях ,посвященных окончанию учебного года для обучающихся и классных руководителей ФГКОУ СОШ № 150 </t>
  </si>
  <si>
    <t>Издание рекламно-информационной печатной продукции о туристических ресурсах МО ГО "Новая Земля"</t>
  </si>
  <si>
    <t xml:space="preserve"> Субсидии на выполнение муниципального задания "Узел связи Новая Земля".</t>
  </si>
  <si>
    <t>07 05 1030100099 244</t>
  </si>
  <si>
    <t xml:space="preserve"> 01 04 1030100099 244</t>
  </si>
  <si>
    <t>Оказание материальной помощи беременным женщинам и детям дошкольного и школьного возраста, нуждающимся в лечении в специализированных лечебных учреждениях, а также оплата проезда к месту лечения и обратно</t>
  </si>
  <si>
    <t>Приобретение, доставка, монтаж, наладка охранно-пожарной сигнализации и оборудования и поддержание в исправном состоянии пожарно-технического оборудования в МО ГО "Новая Земля", а также подготовка специалистов в области противопожарной защиты</t>
  </si>
  <si>
    <t>Организация повышения квалификации и переподготовки муниципальных служащих и работников бюджетной сферы</t>
  </si>
  <si>
    <t>Приобретение канцелярских товаров, комплектующих для копировально-множительной техники, вычислительной техники и обновление программного обеспечения.</t>
  </si>
  <si>
    <t>Приобретение лицензионного програмного обеспечения.</t>
  </si>
  <si>
    <t>Совершенствование работы МУП ЦСО "Сто капитанов"</t>
  </si>
  <si>
    <t>Прибытие узких специалистов для медецинского обследования жителей МО ГО "Новая Земля"</t>
  </si>
  <si>
    <t>Организация предоставления услуг по выдаче документов из фондов ГБУК Архангельской области "Архангельская областная научная ордена "Знак Почета" библиотека им. Н.А.Добролюбова</t>
  </si>
  <si>
    <t xml:space="preserve">10 03 1020200031 313   </t>
  </si>
  <si>
    <t>04 12 8909900099 244</t>
  </si>
  <si>
    <t>09 01 101990009 244</t>
  </si>
  <si>
    <t>08 04 8909900023 244</t>
  </si>
  <si>
    <t>Администрация Областной бюджет</t>
  </si>
  <si>
    <t>Администрация    Областной бюджет</t>
  </si>
  <si>
    <t>Выплата дополнительного ежемесячного пособия на ребенка дошкольного и младшего школьного (1-4) в размере 600 рублей</t>
  </si>
  <si>
    <t>Компенсация стоимости санаторно-курортного лечения женщинам с нарушением репродуктивной функции</t>
  </si>
  <si>
    <t>10 04 9100278650 313                   10 04 9100278650 244</t>
  </si>
  <si>
    <t>Проведение экологических смотров, конкурсов, викторин, приуроченных к праздникам:                                                                                              - День Земли;                                                                         - День экологии</t>
  </si>
  <si>
    <t>04 10 8709900099 611</t>
  </si>
  <si>
    <t>Код бюджетной классификации</t>
  </si>
  <si>
    <t xml:space="preserve">Организация отдыха, оздоровления и экскурсий для детей в каникулярный период, а также оплата проезда и проживания сопровождающих </t>
  </si>
  <si>
    <t>Исполнение                      (сумма), руб.</t>
  </si>
  <si>
    <t>Приложение № 6</t>
  </si>
  <si>
    <t>x</t>
  </si>
  <si>
    <t>Бюджетные
ассигнования
на 2019 год                                          (сумма), руб.</t>
  </si>
  <si>
    <t>Подготовка и проведение мероприятий:                       - День здоровья                                                               - День без табачного дыма                                                             - Международный день борьбы с наркоманией</t>
  </si>
  <si>
    <t>Проведение праздничных мероприятий, посвященных:                                                                  - Новогодним праздникам;                                       - Дню защитника Отечества;                                         - Международному женскому дню;                             - Дню образования ОМС на Новой Земле;                                                                           - Дню Победы;                                                              - Дню России;                                                               - Дню ВМФ;                                                                  - Дню образования р.п. Белушья Губа  и Центрального Полигона РФ;                                                                    - Дню строителя;                                                               - Дню Военно-воздушных сил</t>
  </si>
  <si>
    <t>Мероприятия по реализации Стратегии  социально-экономического развития МО ГО "Новая Земля"                                                                                                (по муниципальным программам и непрограммным направлениям деятельности) за 2019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</si>
</sst>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\ _₽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.5"/>
      <color indexed="8"/>
      <name val="Times New Roman"/>
      <family val="1"/>
    </font>
    <font>
      <sz val="11.5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.5"/>
      <color theme="1"/>
      <name val="Times New Roman"/>
      <family val="1"/>
    </font>
    <font>
      <sz val="11.5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3.5"/>
      <color theme="1"/>
      <name val="Times New Roman"/>
      <family val="1"/>
    </font>
    <font>
      <b/>
      <sz val="14"/>
      <color theme="1"/>
      <name val="Times New Roman"/>
      <family val="1"/>
    </font>
    <font>
      <sz val="10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38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173" fontId="2" fillId="0" borderId="10" xfId="0" applyNumberFormat="1" applyFont="1" applyFill="1" applyBorder="1" applyAlignment="1">
      <alignment horizontal="center" vertical="center"/>
    </xf>
    <xf numFmtId="4" fontId="48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" fontId="47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48" fillId="0" borderId="0" xfId="0" applyFont="1" applyFill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" fontId="47" fillId="0" borderId="1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view="pageBreakPreview" zoomScale="130" zoomScaleSheetLayoutView="130" workbookViewId="0" topLeftCell="A1">
      <selection activeCell="F1" sqref="F1"/>
    </sheetView>
  </sheetViews>
  <sheetFormatPr defaultColWidth="9.140625" defaultRowHeight="15"/>
  <cols>
    <col min="1" max="1" width="4.7109375" style="0" customWidth="1"/>
    <col min="2" max="2" width="47.28125" style="0" customWidth="1"/>
    <col min="3" max="3" width="27.57421875" style="0" customWidth="1"/>
    <col min="4" max="4" width="21.57421875" style="13" customWidth="1"/>
    <col min="5" max="5" width="20.140625" style="13" customWidth="1"/>
    <col min="6" max="6" width="21.7109375" style="0" customWidth="1"/>
    <col min="8" max="8" width="13.57421875" style="0" bestFit="1" customWidth="1"/>
  </cols>
  <sheetData>
    <row r="1" ht="14.25">
      <c r="F1" s="58" t="s">
        <v>109</v>
      </c>
    </row>
    <row r="2" spans="1:6" ht="70.5" customHeight="1">
      <c r="A2" s="50" t="s">
        <v>114</v>
      </c>
      <c r="B2" s="50"/>
      <c r="C2" s="50"/>
      <c r="D2" s="50"/>
      <c r="E2" s="50"/>
      <c r="F2" s="50"/>
    </row>
    <row r="3" spans="1:6" s="26" customFormat="1" ht="60">
      <c r="A3" s="23" t="s">
        <v>0</v>
      </c>
      <c r="B3" s="24" t="s">
        <v>15</v>
      </c>
      <c r="C3" s="23" t="s">
        <v>106</v>
      </c>
      <c r="D3" s="25" t="s">
        <v>111</v>
      </c>
      <c r="E3" s="25" t="s">
        <v>108</v>
      </c>
      <c r="F3" s="23" t="s">
        <v>72</v>
      </c>
    </row>
    <row r="4" spans="1:6" s="42" customFormat="1" ht="13.5">
      <c r="A4" s="43">
        <v>1</v>
      </c>
      <c r="B4" s="43">
        <v>2</v>
      </c>
      <c r="C4" s="43">
        <v>3</v>
      </c>
      <c r="D4" s="44">
        <v>4</v>
      </c>
      <c r="E4" s="44">
        <v>5</v>
      </c>
      <c r="F4" s="45">
        <v>7</v>
      </c>
    </row>
    <row r="5" spans="1:6" ht="17.25">
      <c r="A5" s="46" t="s">
        <v>16</v>
      </c>
      <c r="B5" s="46"/>
      <c r="C5" s="46"/>
      <c r="D5" s="46"/>
      <c r="E5" s="46"/>
      <c r="F5" s="46"/>
    </row>
    <row r="6" spans="1:6" ht="17.25">
      <c r="A6" s="46" t="s">
        <v>1</v>
      </c>
      <c r="B6" s="46"/>
      <c r="C6" s="46"/>
      <c r="D6" s="46"/>
      <c r="E6" s="46"/>
      <c r="F6" s="46"/>
    </row>
    <row r="7" spans="1:6" s="20" customFormat="1" ht="64.5" customHeight="1">
      <c r="A7" s="3">
        <v>1</v>
      </c>
      <c r="B7" s="18" t="s">
        <v>34</v>
      </c>
      <c r="C7" s="8" t="s">
        <v>56</v>
      </c>
      <c r="D7" s="19">
        <v>5000</v>
      </c>
      <c r="E7" s="19">
        <v>5000</v>
      </c>
      <c r="F7" s="8" t="s">
        <v>17</v>
      </c>
    </row>
    <row r="8" spans="1:6" s="20" customFormat="1" ht="27" customHeight="1">
      <c r="A8" s="3">
        <v>2</v>
      </c>
      <c r="B8" s="18" t="s">
        <v>11</v>
      </c>
      <c r="C8" s="8" t="s">
        <v>56</v>
      </c>
      <c r="D8" s="19">
        <v>112344.6</v>
      </c>
      <c r="E8" s="19">
        <v>107344.6</v>
      </c>
      <c r="F8" s="8" t="s">
        <v>17</v>
      </c>
    </row>
    <row r="9" spans="1:6" s="20" customFormat="1" ht="39.75" customHeight="1">
      <c r="A9" s="3">
        <v>3</v>
      </c>
      <c r="B9" s="21" t="s">
        <v>13</v>
      </c>
      <c r="C9" s="8" t="s">
        <v>57</v>
      </c>
      <c r="D9" s="19">
        <v>98000</v>
      </c>
      <c r="E9" s="19">
        <v>97296.5</v>
      </c>
      <c r="F9" s="8" t="s">
        <v>17</v>
      </c>
    </row>
    <row r="10" spans="1:6" s="20" customFormat="1" ht="53.25" customHeight="1">
      <c r="A10" s="3">
        <v>4</v>
      </c>
      <c r="B10" s="21" t="s">
        <v>77</v>
      </c>
      <c r="C10" s="8" t="s">
        <v>57</v>
      </c>
      <c r="D10" s="19">
        <v>10000</v>
      </c>
      <c r="E10" s="19">
        <v>9849</v>
      </c>
      <c r="F10" s="8" t="s">
        <v>17</v>
      </c>
    </row>
    <row r="11" spans="1:6" s="20" customFormat="1" ht="64.5" customHeight="1">
      <c r="A11" s="3">
        <v>5</v>
      </c>
      <c r="B11" s="22" t="s">
        <v>107</v>
      </c>
      <c r="C11" s="8" t="s">
        <v>58</v>
      </c>
      <c r="D11" s="19">
        <v>1465605</v>
      </c>
      <c r="E11" s="19">
        <v>1465605</v>
      </c>
      <c r="F11" s="8" t="s">
        <v>17</v>
      </c>
    </row>
    <row r="12" spans="1:6" s="20" customFormat="1" ht="60.75" customHeight="1">
      <c r="A12" s="10" t="s">
        <v>74</v>
      </c>
      <c r="B12" s="22" t="s">
        <v>102</v>
      </c>
      <c r="C12" s="8" t="s">
        <v>60</v>
      </c>
      <c r="D12" s="19">
        <v>0</v>
      </c>
      <c r="E12" s="19">
        <v>0</v>
      </c>
      <c r="F12" s="8" t="s">
        <v>17</v>
      </c>
    </row>
    <row r="13" spans="1:6" s="20" customFormat="1" ht="81" customHeight="1">
      <c r="A13" s="3">
        <v>7</v>
      </c>
      <c r="B13" s="18" t="s">
        <v>112</v>
      </c>
      <c r="C13" s="8" t="s">
        <v>61</v>
      </c>
      <c r="D13" s="19">
        <v>0</v>
      </c>
      <c r="E13" s="19">
        <v>0</v>
      </c>
      <c r="F13" s="8" t="s">
        <v>17</v>
      </c>
    </row>
    <row r="14" spans="1:6" s="20" customFormat="1" ht="64.5" customHeight="1">
      <c r="A14" s="3">
        <v>8</v>
      </c>
      <c r="B14" s="18" t="s">
        <v>93</v>
      </c>
      <c r="C14" s="8" t="s">
        <v>97</v>
      </c>
      <c r="D14" s="19">
        <v>44000</v>
      </c>
      <c r="E14" s="19">
        <v>44000</v>
      </c>
      <c r="F14" s="8" t="s">
        <v>17</v>
      </c>
    </row>
    <row r="15" spans="1:6" ht="16.5">
      <c r="A15" s="3">
        <v>9</v>
      </c>
      <c r="B15" s="4" t="s">
        <v>19</v>
      </c>
      <c r="C15" s="5" t="s">
        <v>110</v>
      </c>
      <c r="D15" s="11">
        <f>SUM(D7:D14)</f>
        <v>1734949.6</v>
      </c>
      <c r="E15" s="11">
        <f>SUM(E7:E14)</f>
        <v>1729095.1</v>
      </c>
      <c r="F15" s="5" t="s">
        <v>110</v>
      </c>
    </row>
    <row r="16" spans="1:6" ht="24.75" customHeight="1">
      <c r="A16" s="49" t="s">
        <v>8</v>
      </c>
      <c r="B16" s="49"/>
      <c r="C16" s="49"/>
      <c r="D16" s="49"/>
      <c r="E16" s="49"/>
      <c r="F16" s="49"/>
    </row>
    <row r="17" spans="1:6" s="20" customFormat="1" ht="38.25" customHeight="1">
      <c r="A17" s="3">
        <v>10</v>
      </c>
      <c r="B17" s="40" t="s">
        <v>42</v>
      </c>
      <c r="C17" s="8" t="s">
        <v>62</v>
      </c>
      <c r="D17" s="19">
        <v>10100</v>
      </c>
      <c r="E17" s="19">
        <v>10100</v>
      </c>
      <c r="F17" s="8" t="s">
        <v>17</v>
      </c>
    </row>
    <row r="18" spans="1:6" ht="24" customHeight="1">
      <c r="A18" s="3">
        <v>11</v>
      </c>
      <c r="B18" s="4" t="s">
        <v>19</v>
      </c>
      <c r="C18" s="5" t="s">
        <v>110</v>
      </c>
      <c r="D18" s="11">
        <f>D17</f>
        <v>10100</v>
      </c>
      <c r="E18" s="11">
        <f>E17</f>
        <v>10100</v>
      </c>
      <c r="F18" s="6" t="s">
        <v>110</v>
      </c>
    </row>
    <row r="19" spans="1:6" ht="17.25">
      <c r="A19" s="49" t="s">
        <v>2</v>
      </c>
      <c r="B19" s="49"/>
      <c r="C19" s="49"/>
      <c r="D19" s="49"/>
      <c r="E19" s="49"/>
      <c r="F19" s="49"/>
    </row>
    <row r="20" spans="1:6" s="20" customFormat="1" ht="30.75">
      <c r="A20" s="3">
        <v>12</v>
      </c>
      <c r="B20" s="28" t="s">
        <v>18</v>
      </c>
      <c r="C20" s="3" t="s">
        <v>70</v>
      </c>
      <c r="D20" s="29">
        <v>215000</v>
      </c>
      <c r="E20" s="29">
        <v>214969.51</v>
      </c>
      <c r="F20" s="8" t="s">
        <v>17</v>
      </c>
    </row>
    <row r="21" spans="1:6" s="20" customFormat="1" ht="115.5" customHeight="1">
      <c r="A21" s="3">
        <v>13</v>
      </c>
      <c r="B21" s="28" t="s">
        <v>87</v>
      </c>
      <c r="C21" s="3" t="s">
        <v>60</v>
      </c>
      <c r="D21" s="29">
        <v>0</v>
      </c>
      <c r="E21" s="29">
        <v>0</v>
      </c>
      <c r="F21" s="8" t="s">
        <v>17</v>
      </c>
    </row>
    <row r="22" spans="1:8" s="20" customFormat="1" ht="72" customHeight="1">
      <c r="A22" s="3">
        <v>14</v>
      </c>
      <c r="B22" s="21" t="s">
        <v>35</v>
      </c>
      <c r="C22" s="8" t="s">
        <v>63</v>
      </c>
      <c r="D22" s="19">
        <v>980000</v>
      </c>
      <c r="E22" s="19">
        <v>980000</v>
      </c>
      <c r="F22" s="8" t="s">
        <v>17</v>
      </c>
      <c r="H22" s="30">
        <f>+E22+E24+E25+E21</f>
        <v>2696520.37</v>
      </c>
    </row>
    <row r="23" spans="1:6" s="20" customFormat="1" ht="72.75" customHeight="1">
      <c r="A23" s="3">
        <v>15</v>
      </c>
      <c r="B23" s="21" t="s">
        <v>3</v>
      </c>
      <c r="C23" s="8" t="s">
        <v>60</v>
      </c>
      <c r="D23" s="19">
        <v>50000</v>
      </c>
      <c r="E23" s="19">
        <v>50000</v>
      </c>
      <c r="F23" s="8" t="s">
        <v>17</v>
      </c>
    </row>
    <row r="24" spans="1:6" s="20" customFormat="1" ht="75" customHeight="1">
      <c r="A24" s="3">
        <v>16</v>
      </c>
      <c r="B24" s="21" t="s">
        <v>101</v>
      </c>
      <c r="C24" s="31" t="s">
        <v>95</v>
      </c>
      <c r="D24" s="19">
        <v>1296385.4</v>
      </c>
      <c r="E24" s="19">
        <v>1292349</v>
      </c>
      <c r="F24" s="8" t="s">
        <v>17</v>
      </c>
    </row>
    <row r="25" spans="1:8" s="20" customFormat="1" ht="113.25" customHeight="1">
      <c r="A25" s="3">
        <v>17</v>
      </c>
      <c r="B25" s="21" t="s">
        <v>36</v>
      </c>
      <c r="C25" s="31" t="s">
        <v>103</v>
      </c>
      <c r="D25" s="19">
        <v>1115100</v>
      </c>
      <c r="E25" s="19">
        <v>424171.37</v>
      </c>
      <c r="F25" s="31" t="s">
        <v>31</v>
      </c>
      <c r="H25" s="1"/>
    </row>
    <row r="26" spans="1:6" s="20" customFormat="1" ht="56.25" customHeight="1">
      <c r="A26" s="3">
        <v>18</v>
      </c>
      <c r="B26" s="21" t="s">
        <v>20</v>
      </c>
      <c r="C26" s="8" t="s">
        <v>64</v>
      </c>
      <c r="D26" s="19">
        <v>36000</v>
      </c>
      <c r="E26" s="19">
        <v>36000</v>
      </c>
      <c r="F26" s="8" t="s">
        <v>17</v>
      </c>
    </row>
    <row r="27" spans="1:6" ht="16.5">
      <c r="A27" s="3">
        <v>19</v>
      </c>
      <c r="B27" s="4" t="s">
        <v>19</v>
      </c>
      <c r="C27" s="6" t="s">
        <v>110</v>
      </c>
      <c r="D27" s="11">
        <f>SUM(D20:D26)</f>
        <v>3692485.4</v>
      </c>
      <c r="E27" s="11">
        <f>SUM(E20:E26)</f>
        <v>2997489.88</v>
      </c>
      <c r="F27" s="6" t="s">
        <v>110</v>
      </c>
    </row>
    <row r="28" spans="1:6" ht="17.25">
      <c r="A28" s="49" t="s">
        <v>4</v>
      </c>
      <c r="B28" s="49"/>
      <c r="C28" s="49"/>
      <c r="D28" s="49"/>
      <c r="E28" s="49"/>
      <c r="F28" s="49"/>
    </row>
    <row r="29" spans="1:6" s="20" customFormat="1" ht="61.5" customHeight="1">
      <c r="A29" s="3">
        <v>20</v>
      </c>
      <c r="B29" s="21" t="s">
        <v>37</v>
      </c>
      <c r="C29" s="8" t="s">
        <v>65</v>
      </c>
      <c r="D29" s="19">
        <v>8000</v>
      </c>
      <c r="E29" s="19">
        <v>8000</v>
      </c>
      <c r="F29" s="8" t="s">
        <v>17</v>
      </c>
    </row>
    <row r="30" spans="1:6" s="20" customFormat="1" ht="66.75" customHeight="1">
      <c r="A30" s="3">
        <v>21</v>
      </c>
      <c r="B30" s="21" t="s">
        <v>81</v>
      </c>
      <c r="C30" s="8" t="s">
        <v>66</v>
      </c>
      <c r="D30" s="19">
        <v>14547</v>
      </c>
      <c r="E30" s="19">
        <v>14547</v>
      </c>
      <c r="F30" s="8" t="s">
        <v>17</v>
      </c>
    </row>
    <row r="31" spans="1:6" s="20" customFormat="1" ht="64.5" customHeight="1">
      <c r="A31" s="3">
        <v>22</v>
      </c>
      <c r="B31" s="21" t="s">
        <v>5</v>
      </c>
      <c r="C31" s="8" t="s">
        <v>66</v>
      </c>
      <c r="D31" s="19">
        <v>28803</v>
      </c>
      <c r="E31" s="19">
        <v>28803</v>
      </c>
      <c r="F31" s="8" t="s">
        <v>17</v>
      </c>
    </row>
    <row r="32" spans="1:6" s="20" customFormat="1" ht="48.75" customHeight="1">
      <c r="A32" s="3">
        <v>23</v>
      </c>
      <c r="B32" s="21" t="s">
        <v>33</v>
      </c>
      <c r="C32" s="8" t="s">
        <v>80</v>
      </c>
      <c r="D32" s="19">
        <v>0</v>
      </c>
      <c r="E32" s="19">
        <v>0</v>
      </c>
      <c r="F32" s="8" t="s">
        <v>17</v>
      </c>
    </row>
    <row r="33" spans="1:6" ht="22.5" customHeight="1">
      <c r="A33" s="3">
        <v>24</v>
      </c>
      <c r="B33" s="7" t="s">
        <v>19</v>
      </c>
      <c r="C33" s="5" t="s">
        <v>110</v>
      </c>
      <c r="D33" s="11">
        <f>SUM(D29:D32)</f>
        <v>51350</v>
      </c>
      <c r="E33" s="11">
        <f>SUM(E29:E32)</f>
        <v>51350</v>
      </c>
      <c r="F33" s="5" t="s">
        <v>110</v>
      </c>
    </row>
    <row r="34" spans="1:6" ht="26.25" customHeight="1">
      <c r="A34" s="47" t="s">
        <v>6</v>
      </c>
      <c r="B34" s="47"/>
      <c r="C34" s="47"/>
      <c r="D34" s="47"/>
      <c r="E34" s="47"/>
      <c r="F34" s="47"/>
    </row>
    <row r="35" spans="1:6" s="20" customFormat="1" ht="57" customHeight="1">
      <c r="A35" s="3">
        <v>25</v>
      </c>
      <c r="B35" s="21" t="s">
        <v>71</v>
      </c>
      <c r="C35" s="8" t="s">
        <v>67</v>
      </c>
      <c r="D35" s="19">
        <v>29958</v>
      </c>
      <c r="E35" s="19">
        <v>29958</v>
      </c>
      <c r="F35" s="8" t="s">
        <v>17</v>
      </c>
    </row>
    <row r="36" spans="1:6" s="20" customFormat="1" ht="54" customHeight="1">
      <c r="A36" s="3">
        <v>26</v>
      </c>
      <c r="B36" s="18" t="s">
        <v>40</v>
      </c>
      <c r="C36" s="8" t="s">
        <v>67</v>
      </c>
      <c r="D36" s="19">
        <v>57778</v>
      </c>
      <c r="E36" s="19">
        <v>57778</v>
      </c>
      <c r="F36" s="8" t="s">
        <v>17</v>
      </c>
    </row>
    <row r="37" spans="1:6" s="20" customFormat="1" ht="96" customHeight="1">
      <c r="A37" s="3">
        <v>27</v>
      </c>
      <c r="B37" s="18" t="s">
        <v>41</v>
      </c>
      <c r="C37" s="8" t="s">
        <v>68</v>
      </c>
      <c r="D37" s="19">
        <v>40000</v>
      </c>
      <c r="E37" s="19">
        <v>30474.86</v>
      </c>
      <c r="F37" s="8" t="s">
        <v>17</v>
      </c>
    </row>
    <row r="38" spans="1:6" s="20" customFormat="1" ht="37.5" customHeight="1">
      <c r="A38" s="3">
        <v>28</v>
      </c>
      <c r="B38" s="21" t="s">
        <v>7</v>
      </c>
      <c r="C38" s="8" t="s">
        <v>68</v>
      </c>
      <c r="D38" s="19">
        <v>429152</v>
      </c>
      <c r="E38" s="19">
        <v>413248.08</v>
      </c>
      <c r="F38" s="8" t="s">
        <v>17</v>
      </c>
    </row>
    <row r="39" spans="1:6" s="20" customFormat="1" ht="39.75" customHeight="1">
      <c r="A39" s="53">
        <v>29</v>
      </c>
      <c r="B39" s="54" t="s">
        <v>113</v>
      </c>
      <c r="C39" s="48" t="s">
        <v>69</v>
      </c>
      <c r="D39" s="57">
        <v>1160000</v>
      </c>
      <c r="E39" s="52">
        <v>1132737.3</v>
      </c>
      <c r="F39" s="48" t="s">
        <v>17</v>
      </c>
    </row>
    <row r="40" spans="1:6" s="20" customFormat="1" ht="16.5" customHeight="1">
      <c r="A40" s="53"/>
      <c r="B40" s="55"/>
      <c r="C40" s="48"/>
      <c r="D40" s="57"/>
      <c r="E40" s="52"/>
      <c r="F40" s="48"/>
    </row>
    <row r="41" spans="1:6" s="20" customFormat="1" ht="16.5" customHeight="1">
      <c r="A41" s="53"/>
      <c r="B41" s="55"/>
      <c r="C41" s="48"/>
      <c r="D41" s="57"/>
      <c r="E41" s="52"/>
      <c r="F41" s="48"/>
    </row>
    <row r="42" spans="1:6" s="20" customFormat="1" ht="16.5" customHeight="1">
      <c r="A42" s="53"/>
      <c r="B42" s="55"/>
      <c r="C42" s="48"/>
      <c r="D42" s="57"/>
      <c r="E42" s="52"/>
      <c r="F42" s="48"/>
    </row>
    <row r="43" spans="1:6" s="20" customFormat="1" ht="16.5" customHeight="1">
      <c r="A43" s="53"/>
      <c r="B43" s="55"/>
      <c r="C43" s="48"/>
      <c r="D43" s="57"/>
      <c r="E43" s="52"/>
      <c r="F43" s="48"/>
    </row>
    <row r="44" spans="1:6" s="20" customFormat="1" ht="16.5" customHeight="1">
      <c r="A44" s="53"/>
      <c r="B44" s="55"/>
      <c r="C44" s="48"/>
      <c r="D44" s="57"/>
      <c r="E44" s="52"/>
      <c r="F44" s="48"/>
    </row>
    <row r="45" spans="1:6" s="20" customFormat="1" ht="16.5" customHeight="1">
      <c r="A45" s="53"/>
      <c r="B45" s="55"/>
      <c r="C45" s="48"/>
      <c r="D45" s="57"/>
      <c r="E45" s="52"/>
      <c r="F45" s="48"/>
    </row>
    <row r="46" spans="1:6" s="20" customFormat="1" ht="16.5" customHeight="1">
      <c r="A46" s="53"/>
      <c r="B46" s="55"/>
      <c r="C46" s="48"/>
      <c r="D46" s="57"/>
      <c r="E46" s="52"/>
      <c r="F46" s="48"/>
    </row>
    <row r="47" spans="1:6" s="20" customFormat="1" ht="16.5" customHeight="1">
      <c r="A47" s="53"/>
      <c r="B47" s="55"/>
      <c r="C47" s="48"/>
      <c r="D47" s="57"/>
      <c r="E47" s="52"/>
      <c r="F47" s="48"/>
    </row>
    <row r="48" spans="1:6" s="20" customFormat="1" ht="16.5" customHeight="1">
      <c r="A48" s="53"/>
      <c r="B48" s="55"/>
      <c r="C48" s="48"/>
      <c r="D48" s="57"/>
      <c r="E48" s="52"/>
      <c r="F48" s="48"/>
    </row>
    <row r="49" spans="1:6" s="20" customFormat="1" ht="12.75" customHeight="1">
      <c r="A49" s="53"/>
      <c r="B49" s="56"/>
      <c r="C49" s="48"/>
      <c r="D49" s="57"/>
      <c r="E49" s="52"/>
      <c r="F49" s="48"/>
    </row>
    <row r="50" spans="1:6" s="20" customFormat="1" ht="71.25" customHeight="1">
      <c r="A50" s="3">
        <v>30</v>
      </c>
      <c r="B50" s="32" t="s">
        <v>82</v>
      </c>
      <c r="C50" s="8" t="s">
        <v>59</v>
      </c>
      <c r="D50" s="19">
        <v>30000</v>
      </c>
      <c r="E50" s="19">
        <v>29948.2</v>
      </c>
      <c r="F50" s="8" t="s">
        <v>17</v>
      </c>
    </row>
    <row r="51" spans="1:6" s="20" customFormat="1" ht="72.75" customHeight="1">
      <c r="A51" s="3">
        <v>31</v>
      </c>
      <c r="B51" s="27" t="s">
        <v>75</v>
      </c>
      <c r="C51" s="8" t="s">
        <v>66</v>
      </c>
      <c r="D51" s="34">
        <v>0</v>
      </c>
      <c r="E51" s="34">
        <v>0</v>
      </c>
      <c r="F51" s="8" t="s">
        <v>17</v>
      </c>
    </row>
    <row r="52" spans="1:6" s="20" customFormat="1" ht="36" customHeight="1">
      <c r="A52" s="3">
        <v>32</v>
      </c>
      <c r="B52" s="21" t="s">
        <v>38</v>
      </c>
      <c r="C52" s="8" t="s">
        <v>66</v>
      </c>
      <c r="D52" s="19">
        <v>34948</v>
      </c>
      <c r="E52" s="19">
        <v>34948</v>
      </c>
      <c r="F52" s="8" t="s">
        <v>17</v>
      </c>
    </row>
    <row r="53" spans="1:6" s="20" customFormat="1" ht="55.5" customHeight="1">
      <c r="A53" s="3">
        <v>33</v>
      </c>
      <c r="B53" s="21" t="s">
        <v>83</v>
      </c>
      <c r="C53" s="8" t="s">
        <v>69</v>
      </c>
      <c r="D53" s="19">
        <v>400000</v>
      </c>
      <c r="E53" s="19">
        <v>399300</v>
      </c>
      <c r="F53" s="8" t="s">
        <v>17</v>
      </c>
    </row>
    <row r="54" spans="1:6" s="20" customFormat="1" ht="85.5" customHeight="1">
      <c r="A54" s="3">
        <v>34</v>
      </c>
      <c r="B54" s="21" t="s">
        <v>94</v>
      </c>
      <c r="C54" s="8" t="s">
        <v>98</v>
      </c>
      <c r="D54" s="19">
        <v>0</v>
      </c>
      <c r="E54" s="19">
        <v>0</v>
      </c>
      <c r="F54" s="8" t="s">
        <v>17</v>
      </c>
    </row>
    <row r="55" spans="1:6" s="2" customFormat="1" ht="25.5" customHeight="1">
      <c r="A55" s="3">
        <v>35</v>
      </c>
      <c r="B55" s="4" t="s">
        <v>19</v>
      </c>
      <c r="C55" s="6" t="s">
        <v>110</v>
      </c>
      <c r="D55" s="11">
        <f>SUM(D35:D53)</f>
        <v>2181836</v>
      </c>
      <c r="E55" s="11">
        <f>SUM(E35:E53)</f>
        <v>2128392.4400000004</v>
      </c>
      <c r="F55" s="6" t="s">
        <v>110</v>
      </c>
    </row>
    <row r="56" spans="1:6" ht="34.5" customHeight="1">
      <c r="A56" s="49" t="s">
        <v>14</v>
      </c>
      <c r="B56" s="49"/>
      <c r="C56" s="49"/>
      <c r="D56" s="49"/>
      <c r="E56" s="49"/>
      <c r="F56" s="49"/>
    </row>
    <row r="57" spans="1:6" s="20" customFormat="1" ht="37.5" customHeight="1">
      <c r="A57" s="3">
        <v>36</v>
      </c>
      <c r="B57" s="21" t="s">
        <v>43</v>
      </c>
      <c r="C57" s="8" t="s">
        <v>52</v>
      </c>
      <c r="D57" s="19">
        <v>110000</v>
      </c>
      <c r="E57" s="19">
        <v>110000</v>
      </c>
      <c r="F57" s="8" t="s">
        <v>17</v>
      </c>
    </row>
    <row r="58" spans="1:6" s="20" customFormat="1" ht="31.5" customHeight="1">
      <c r="A58" s="3">
        <v>37</v>
      </c>
      <c r="B58" s="21" t="s">
        <v>21</v>
      </c>
      <c r="C58" s="8" t="s">
        <v>52</v>
      </c>
      <c r="D58" s="19">
        <v>10000</v>
      </c>
      <c r="E58" s="19">
        <v>10000</v>
      </c>
      <c r="F58" s="8" t="s">
        <v>17</v>
      </c>
    </row>
    <row r="59" spans="1:6" s="20" customFormat="1" ht="50.25" customHeight="1">
      <c r="A59" s="3">
        <v>38</v>
      </c>
      <c r="B59" s="21" t="s">
        <v>22</v>
      </c>
      <c r="C59" s="8" t="s">
        <v>52</v>
      </c>
      <c r="D59" s="19">
        <v>10000</v>
      </c>
      <c r="E59" s="19">
        <v>10000</v>
      </c>
      <c r="F59" s="8" t="s">
        <v>17</v>
      </c>
    </row>
    <row r="60" spans="1:6" ht="27" customHeight="1">
      <c r="A60" s="3">
        <v>39</v>
      </c>
      <c r="B60" s="4" t="s">
        <v>19</v>
      </c>
      <c r="C60" s="6" t="s">
        <v>110</v>
      </c>
      <c r="D60" s="11">
        <f>SUM(D57:D59)</f>
        <v>130000</v>
      </c>
      <c r="E60" s="11">
        <f>SUM(E57:E59)</f>
        <v>130000</v>
      </c>
      <c r="F60" s="6" t="s">
        <v>110</v>
      </c>
    </row>
    <row r="61" spans="1:6" ht="35.25" customHeight="1">
      <c r="A61" s="49" t="s">
        <v>23</v>
      </c>
      <c r="B61" s="49"/>
      <c r="C61" s="49"/>
      <c r="D61" s="49"/>
      <c r="E61" s="49"/>
      <c r="F61" s="49"/>
    </row>
    <row r="62" spans="1:8" s="20" customFormat="1" ht="28.5" customHeight="1">
      <c r="A62" s="3">
        <v>40</v>
      </c>
      <c r="B62" s="21" t="s">
        <v>9</v>
      </c>
      <c r="C62" s="8" t="s">
        <v>53</v>
      </c>
      <c r="D62" s="19">
        <v>2259141</v>
      </c>
      <c r="E62" s="19">
        <v>2250470.53</v>
      </c>
      <c r="F62" s="8" t="s">
        <v>17</v>
      </c>
      <c r="H62" s="30"/>
    </row>
    <row r="63" spans="1:6" s="20" customFormat="1" ht="66.75" customHeight="1">
      <c r="A63" s="3">
        <v>41</v>
      </c>
      <c r="B63" s="21" t="s">
        <v>10</v>
      </c>
      <c r="C63" s="8" t="s">
        <v>54</v>
      </c>
      <c r="D63" s="19">
        <v>50000</v>
      </c>
      <c r="E63" s="19">
        <v>50000</v>
      </c>
      <c r="F63" s="8" t="s">
        <v>17</v>
      </c>
    </row>
    <row r="64" spans="1:6" s="20" customFormat="1" ht="50.25" customHeight="1">
      <c r="A64" s="53">
        <v>42</v>
      </c>
      <c r="B64" s="54" t="s">
        <v>104</v>
      </c>
      <c r="C64" s="48" t="s">
        <v>73</v>
      </c>
      <c r="D64" s="52">
        <v>0</v>
      </c>
      <c r="E64" s="52">
        <v>0</v>
      </c>
      <c r="F64" s="48" t="s">
        <v>17</v>
      </c>
    </row>
    <row r="65" spans="1:6" s="20" customFormat="1" ht="16.5" customHeight="1">
      <c r="A65" s="53"/>
      <c r="B65" s="55"/>
      <c r="C65" s="48"/>
      <c r="D65" s="52"/>
      <c r="E65" s="52"/>
      <c r="F65" s="48"/>
    </row>
    <row r="66" spans="1:6" s="20" customFormat="1" ht="16.5" customHeight="1">
      <c r="A66" s="53"/>
      <c r="B66" s="56"/>
      <c r="C66" s="48"/>
      <c r="D66" s="52"/>
      <c r="E66" s="52"/>
      <c r="F66" s="48"/>
    </row>
    <row r="67" spans="1:6" s="20" customFormat="1" ht="48.75" customHeight="1">
      <c r="A67" s="3">
        <v>43</v>
      </c>
      <c r="B67" s="33" t="s">
        <v>24</v>
      </c>
      <c r="C67" s="8" t="s">
        <v>53</v>
      </c>
      <c r="D67" s="19">
        <v>0</v>
      </c>
      <c r="E67" s="19">
        <v>0</v>
      </c>
      <c r="F67" s="8" t="s">
        <v>17</v>
      </c>
    </row>
    <row r="68" spans="1:6" ht="22.5" customHeight="1">
      <c r="A68" s="3">
        <v>44</v>
      </c>
      <c r="B68" s="4" t="s">
        <v>19</v>
      </c>
      <c r="C68" s="6" t="s">
        <v>110</v>
      </c>
      <c r="D68" s="11">
        <f>SUM(D62:D67)</f>
        <v>2309141</v>
      </c>
      <c r="E68" s="11">
        <f>SUM(E62:E67)</f>
        <v>2300470.53</v>
      </c>
      <c r="F68" s="6" t="s">
        <v>110</v>
      </c>
    </row>
    <row r="69" spans="1:6" ht="17.25">
      <c r="A69" s="49" t="s">
        <v>12</v>
      </c>
      <c r="B69" s="49"/>
      <c r="C69" s="49"/>
      <c r="D69" s="49"/>
      <c r="E69" s="49"/>
      <c r="F69" s="49"/>
    </row>
    <row r="70" spans="1:6" s="20" customFormat="1" ht="30.75">
      <c r="A70" s="3">
        <v>45</v>
      </c>
      <c r="B70" s="21" t="s">
        <v>39</v>
      </c>
      <c r="C70" s="8" t="s">
        <v>48</v>
      </c>
      <c r="D70" s="19">
        <v>50066.04</v>
      </c>
      <c r="E70" s="19">
        <v>50066.04</v>
      </c>
      <c r="F70" s="8" t="s">
        <v>17</v>
      </c>
    </row>
    <row r="71" spans="1:6" s="20" customFormat="1" ht="108.75">
      <c r="A71" s="3">
        <v>46</v>
      </c>
      <c r="B71" s="21" t="s">
        <v>78</v>
      </c>
      <c r="C71" s="8" t="s">
        <v>49</v>
      </c>
      <c r="D71" s="19">
        <v>30000</v>
      </c>
      <c r="E71" s="19">
        <v>26066</v>
      </c>
      <c r="F71" s="8" t="s">
        <v>17</v>
      </c>
    </row>
    <row r="72" spans="1:6" s="20" customFormat="1" ht="62.25">
      <c r="A72" s="3">
        <v>47</v>
      </c>
      <c r="B72" s="21" t="s">
        <v>79</v>
      </c>
      <c r="C72" s="8" t="s">
        <v>50</v>
      </c>
      <c r="D72" s="19">
        <v>5000</v>
      </c>
      <c r="E72" s="19">
        <v>5000</v>
      </c>
      <c r="F72" s="8" t="s">
        <v>17</v>
      </c>
    </row>
    <row r="73" spans="1:6" s="20" customFormat="1" ht="108.75">
      <c r="A73" s="3">
        <v>48</v>
      </c>
      <c r="B73" s="21" t="s">
        <v>88</v>
      </c>
      <c r="C73" s="8" t="s">
        <v>50</v>
      </c>
      <c r="D73" s="19">
        <v>191933.96</v>
      </c>
      <c r="E73" s="19">
        <v>191933.96</v>
      </c>
      <c r="F73" s="8" t="s">
        <v>17</v>
      </c>
    </row>
    <row r="74" spans="1:6" ht="18.75" customHeight="1">
      <c r="A74" s="3">
        <v>49</v>
      </c>
      <c r="B74" s="4" t="s">
        <v>19</v>
      </c>
      <c r="C74" s="6" t="s">
        <v>110</v>
      </c>
      <c r="D74" s="11">
        <f>SUM(D70:D73)</f>
        <v>277000</v>
      </c>
      <c r="E74" s="11">
        <f>SUM(E70:E73)</f>
        <v>273066</v>
      </c>
      <c r="F74" s="6" t="s">
        <v>110</v>
      </c>
    </row>
    <row r="75" spans="1:6" ht="17.25">
      <c r="A75" s="49" t="s">
        <v>25</v>
      </c>
      <c r="B75" s="49"/>
      <c r="C75" s="49"/>
      <c r="D75" s="49"/>
      <c r="E75" s="49"/>
      <c r="F75" s="49"/>
    </row>
    <row r="76" spans="1:6" ht="38.25" customHeight="1">
      <c r="A76" s="51" t="s">
        <v>26</v>
      </c>
      <c r="B76" s="51"/>
      <c r="C76" s="51"/>
      <c r="D76" s="51"/>
      <c r="E76" s="51"/>
      <c r="F76" s="51"/>
    </row>
    <row r="77" spans="1:6" s="20" customFormat="1" ht="51" customHeight="1">
      <c r="A77" s="3">
        <v>50</v>
      </c>
      <c r="B77" s="32" t="s">
        <v>44</v>
      </c>
      <c r="C77" s="8" t="s">
        <v>76</v>
      </c>
      <c r="D77" s="19">
        <v>16940448.04</v>
      </c>
      <c r="E77" s="19">
        <v>15700000</v>
      </c>
      <c r="F77" s="35" t="s">
        <v>100</v>
      </c>
    </row>
    <row r="78" spans="1:6" s="20" customFormat="1" ht="51" customHeight="1">
      <c r="A78" s="3">
        <v>51</v>
      </c>
      <c r="B78" s="36" t="s">
        <v>45</v>
      </c>
      <c r="C78" s="8" t="s">
        <v>55</v>
      </c>
      <c r="D78" s="19">
        <v>23206789.93</v>
      </c>
      <c r="E78" s="19">
        <v>21185600</v>
      </c>
      <c r="F78" s="35" t="s">
        <v>99</v>
      </c>
    </row>
    <row r="79" spans="1:6" s="20" customFormat="1" ht="50.25" customHeight="1">
      <c r="A79" s="3">
        <v>52</v>
      </c>
      <c r="B79" s="32" t="s">
        <v>46</v>
      </c>
      <c r="C79" s="8" t="s">
        <v>51</v>
      </c>
      <c r="D79" s="19">
        <v>17865911.32</v>
      </c>
      <c r="E79" s="19">
        <v>17650000</v>
      </c>
      <c r="F79" s="35" t="s">
        <v>17</v>
      </c>
    </row>
    <row r="80" spans="1:6" s="20" customFormat="1" ht="48" customHeight="1">
      <c r="A80" s="3">
        <v>53</v>
      </c>
      <c r="B80" s="37" t="s">
        <v>84</v>
      </c>
      <c r="C80" s="8" t="s">
        <v>105</v>
      </c>
      <c r="D80" s="19">
        <v>13425241.14</v>
      </c>
      <c r="E80" s="19">
        <v>13380000</v>
      </c>
      <c r="F80" s="35" t="s">
        <v>99</v>
      </c>
    </row>
    <row r="81" spans="1:6" s="39" customFormat="1" ht="48" customHeight="1">
      <c r="A81" s="14">
        <v>54</v>
      </c>
      <c r="B81" s="38" t="s">
        <v>92</v>
      </c>
      <c r="C81" s="19" t="s">
        <v>96</v>
      </c>
      <c r="D81" s="19">
        <v>293651.06</v>
      </c>
      <c r="E81" s="19">
        <v>293651.06</v>
      </c>
      <c r="F81" s="35" t="s">
        <v>17</v>
      </c>
    </row>
    <row r="82" spans="1:6" ht="16.5">
      <c r="A82" s="3">
        <v>55</v>
      </c>
      <c r="B82" s="7" t="s">
        <v>19</v>
      </c>
      <c r="C82" s="5" t="s">
        <v>110</v>
      </c>
      <c r="D82" s="11">
        <f>SUM(D77:D81)</f>
        <v>71732041.49000001</v>
      </c>
      <c r="E82" s="11">
        <f>SUM(E77:E81)</f>
        <v>68209251.06</v>
      </c>
      <c r="F82" s="9" t="s">
        <v>110</v>
      </c>
    </row>
    <row r="83" spans="1:6" ht="22.5" customHeight="1">
      <c r="A83" s="47" t="s">
        <v>27</v>
      </c>
      <c r="B83" s="47"/>
      <c r="C83" s="47"/>
      <c r="D83" s="47"/>
      <c r="E83" s="47"/>
      <c r="F83" s="47"/>
    </row>
    <row r="84" spans="1:6" s="20" customFormat="1" ht="46.5">
      <c r="A84" s="3">
        <v>56</v>
      </c>
      <c r="B84" s="21" t="s">
        <v>89</v>
      </c>
      <c r="C84" s="8" t="s">
        <v>85</v>
      </c>
      <c r="D84" s="19">
        <v>81492</v>
      </c>
      <c r="E84" s="19">
        <v>81492</v>
      </c>
      <c r="F84" s="8" t="s">
        <v>17</v>
      </c>
    </row>
    <row r="85" spans="1:6" s="20" customFormat="1" ht="150" customHeight="1">
      <c r="A85" s="3">
        <v>57</v>
      </c>
      <c r="B85" s="21" t="s">
        <v>32</v>
      </c>
      <c r="C85" s="8" t="s">
        <v>47</v>
      </c>
      <c r="D85" s="19">
        <v>31350</v>
      </c>
      <c r="E85" s="19">
        <v>31350</v>
      </c>
      <c r="F85" s="8" t="s">
        <v>17</v>
      </c>
    </row>
    <row r="86" spans="1:6" s="20" customFormat="1" ht="84" customHeight="1">
      <c r="A86" s="3">
        <v>58</v>
      </c>
      <c r="B86" s="21" t="s">
        <v>90</v>
      </c>
      <c r="C86" s="31" t="s">
        <v>86</v>
      </c>
      <c r="D86" s="19">
        <v>241900</v>
      </c>
      <c r="E86" s="19">
        <v>241900</v>
      </c>
      <c r="F86" s="8" t="s">
        <v>17</v>
      </c>
    </row>
    <row r="87" spans="1:6" s="20" customFormat="1" ht="35.25" customHeight="1">
      <c r="A87" s="3">
        <v>59</v>
      </c>
      <c r="B87" s="21" t="s">
        <v>91</v>
      </c>
      <c r="C87" s="8" t="s">
        <v>47</v>
      </c>
      <c r="D87" s="19">
        <v>40000</v>
      </c>
      <c r="E87" s="19">
        <v>40000</v>
      </c>
      <c r="F87" s="8" t="s">
        <v>17</v>
      </c>
    </row>
    <row r="88" spans="1:6" ht="18" customHeight="1">
      <c r="A88" s="3">
        <v>60</v>
      </c>
      <c r="B88" s="7" t="s">
        <v>19</v>
      </c>
      <c r="C88" s="5" t="s">
        <v>110</v>
      </c>
      <c r="D88" s="11">
        <f>SUM(D84:D87)</f>
        <v>394742</v>
      </c>
      <c r="E88" s="11">
        <f>SUM(E84:E87)</f>
        <v>394742</v>
      </c>
      <c r="F88" s="5" t="s">
        <v>110</v>
      </c>
    </row>
    <row r="89" spans="1:6" ht="45.75" customHeight="1">
      <c r="A89" s="41">
        <v>61</v>
      </c>
      <c r="B89" s="15" t="s">
        <v>30</v>
      </c>
      <c r="C89" s="16" t="s">
        <v>110</v>
      </c>
      <c r="D89" s="17">
        <f>D15+D18+D27+D33+D55+D60+D68+D74+D82+D88</f>
        <v>82513645.49000001</v>
      </c>
      <c r="E89" s="17">
        <f>E15+E18+E27+E33+E55+E60+E68+E74+E82+E88</f>
        <v>78223957.01</v>
      </c>
      <c r="F89" s="16" t="s">
        <v>110</v>
      </c>
    </row>
    <row r="90" spans="1:6" ht="21" customHeight="1">
      <c r="A90" s="3">
        <v>62</v>
      </c>
      <c r="B90" s="7" t="s">
        <v>29</v>
      </c>
      <c r="C90" s="5" t="s">
        <v>110</v>
      </c>
      <c r="D90" s="11">
        <f>D25+680000+5779500+643900</f>
        <v>8218500</v>
      </c>
      <c r="E90" s="11">
        <f>E25+5135600+643900+680000</f>
        <v>6883671.37</v>
      </c>
      <c r="F90" s="5" t="s">
        <v>110</v>
      </c>
    </row>
    <row r="91" spans="1:6" ht="22.5" customHeight="1">
      <c r="A91" s="3">
        <v>63</v>
      </c>
      <c r="B91" s="7" t="s">
        <v>28</v>
      </c>
      <c r="C91" s="5" t="s">
        <v>110</v>
      </c>
      <c r="D91" s="11">
        <f>D89-D90</f>
        <v>74295145.49000001</v>
      </c>
      <c r="E91" s="11">
        <f>E89-E90</f>
        <v>71340285.64</v>
      </c>
      <c r="F91" s="5" t="s">
        <v>110</v>
      </c>
    </row>
    <row r="92" spans="1:6" ht="15">
      <c r="A92" s="1"/>
      <c r="B92" s="1"/>
      <c r="C92" s="1"/>
      <c r="D92" s="12"/>
      <c r="E92" s="12"/>
      <c r="F92" s="1"/>
    </row>
    <row r="93" spans="1:6" ht="15">
      <c r="A93" s="1"/>
      <c r="B93" s="1"/>
      <c r="C93" s="1"/>
      <c r="D93" s="12"/>
      <c r="E93" s="12"/>
      <c r="F93" s="1"/>
    </row>
    <row r="94" spans="1:6" ht="15">
      <c r="A94" s="1"/>
      <c r="B94" s="1"/>
      <c r="C94" s="1"/>
      <c r="D94" s="12"/>
      <c r="E94" s="12"/>
      <c r="F94" s="1"/>
    </row>
    <row r="95" spans="1:6" ht="15">
      <c r="A95" s="1"/>
      <c r="B95" s="1"/>
      <c r="C95" s="1"/>
      <c r="D95" s="12"/>
      <c r="E95" s="12"/>
      <c r="F95" s="1"/>
    </row>
    <row r="96" spans="1:6" ht="15">
      <c r="A96" s="1"/>
      <c r="B96" s="1"/>
      <c r="C96" s="1"/>
      <c r="D96" s="12"/>
      <c r="E96" s="12"/>
      <c r="F96" s="1"/>
    </row>
    <row r="97" spans="1:6" ht="15">
      <c r="A97" s="1"/>
      <c r="B97" s="1"/>
      <c r="C97" s="1"/>
      <c r="D97" s="12"/>
      <c r="E97" s="12"/>
      <c r="F97" s="1"/>
    </row>
    <row r="98" spans="1:6" ht="15">
      <c r="A98" s="1"/>
      <c r="B98" s="1"/>
      <c r="C98" s="1"/>
      <c r="D98" s="12"/>
      <c r="E98" s="12"/>
      <c r="F98" s="1"/>
    </row>
    <row r="99" spans="1:6" ht="15">
      <c r="A99" s="1"/>
      <c r="B99" s="1"/>
      <c r="C99" s="1"/>
      <c r="D99" s="12"/>
      <c r="E99" s="12"/>
      <c r="F99" s="1"/>
    </row>
    <row r="100" spans="1:6" ht="15">
      <c r="A100" s="1"/>
      <c r="B100" s="1"/>
      <c r="C100" s="1"/>
      <c r="D100" s="12"/>
      <c r="E100" s="12"/>
      <c r="F100" s="1"/>
    </row>
    <row r="101" spans="1:6" ht="15">
      <c r="A101" s="1"/>
      <c r="B101" s="1"/>
      <c r="C101" s="1"/>
      <c r="D101" s="12"/>
      <c r="E101" s="12"/>
      <c r="F101" s="1"/>
    </row>
    <row r="102" spans="1:6" ht="15">
      <c r="A102" s="1"/>
      <c r="B102" s="1"/>
      <c r="C102" s="1"/>
      <c r="D102" s="12"/>
      <c r="E102" s="12"/>
      <c r="F102" s="1"/>
    </row>
    <row r="103" spans="1:6" ht="15">
      <c r="A103" s="1"/>
      <c r="B103" s="1"/>
      <c r="C103" s="1"/>
      <c r="D103" s="12"/>
      <c r="E103" s="12"/>
      <c r="F103" s="1"/>
    </row>
    <row r="104" spans="1:6" ht="15">
      <c r="A104" s="1"/>
      <c r="B104" s="1"/>
      <c r="C104" s="1"/>
      <c r="D104" s="12"/>
      <c r="E104" s="12"/>
      <c r="F104" s="1"/>
    </row>
    <row r="105" spans="1:6" ht="15">
      <c r="A105" s="1"/>
      <c r="B105" s="1"/>
      <c r="C105" s="1"/>
      <c r="D105" s="12"/>
      <c r="E105" s="12"/>
      <c r="F105" s="1"/>
    </row>
    <row r="106" spans="1:6" ht="15">
      <c r="A106" s="1"/>
      <c r="B106" s="1"/>
      <c r="C106" s="1"/>
      <c r="D106" s="12"/>
      <c r="E106" s="12"/>
      <c r="F106" s="1"/>
    </row>
    <row r="107" spans="1:6" ht="15">
      <c r="A107" s="1"/>
      <c r="B107" s="1"/>
      <c r="C107" s="1"/>
      <c r="D107" s="12"/>
      <c r="E107" s="12"/>
      <c r="F107" s="1"/>
    </row>
    <row r="108" spans="1:6" ht="15">
      <c r="A108" s="1"/>
      <c r="B108" s="1"/>
      <c r="C108" s="1"/>
      <c r="D108" s="12"/>
      <c r="E108" s="12"/>
      <c r="F108" s="1"/>
    </row>
    <row r="109" spans="1:6" ht="15">
      <c r="A109" s="1"/>
      <c r="B109" s="1"/>
      <c r="C109" s="1"/>
      <c r="D109" s="12"/>
      <c r="E109" s="12"/>
      <c r="F109" s="1"/>
    </row>
    <row r="110" spans="1:6" ht="15">
      <c r="A110" s="1"/>
      <c r="B110" s="1"/>
      <c r="C110" s="1"/>
      <c r="D110" s="12"/>
      <c r="E110" s="12"/>
      <c r="F110" s="1"/>
    </row>
    <row r="111" spans="1:6" ht="15">
      <c r="A111" s="1"/>
      <c r="B111" s="1"/>
      <c r="C111" s="1"/>
      <c r="D111" s="12"/>
      <c r="E111" s="12"/>
      <c r="F111" s="1"/>
    </row>
    <row r="112" spans="1:6" ht="15">
      <c r="A112" s="1"/>
      <c r="B112" s="1"/>
      <c r="C112" s="1"/>
      <c r="D112" s="12"/>
      <c r="E112" s="12"/>
      <c r="F112" s="1"/>
    </row>
    <row r="113" spans="1:6" ht="15">
      <c r="A113" s="1"/>
      <c r="B113" s="1"/>
      <c r="C113" s="1"/>
      <c r="D113" s="12"/>
      <c r="E113" s="12"/>
      <c r="F113" s="1"/>
    </row>
    <row r="114" spans="1:6" ht="15">
      <c r="A114" s="1"/>
      <c r="B114" s="1"/>
      <c r="C114" s="1"/>
      <c r="D114" s="12"/>
      <c r="E114" s="12"/>
      <c r="F114" s="1"/>
    </row>
  </sheetData>
  <sheetProtection/>
  <mergeCells count="25">
    <mergeCell ref="E64:E66"/>
    <mergeCell ref="A61:F61"/>
    <mergeCell ref="A64:A66"/>
    <mergeCell ref="B64:B66"/>
    <mergeCell ref="F64:F66"/>
    <mergeCell ref="D64:D66"/>
    <mergeCell ref="A83:F83"/>
    <mergeCell ref="C64:C66"/>
    <mergeCell ref="A69:F69"/>
    <mergeCell ref="A76:F76"/>
    <mergeCell ref="E39:E49"/>
    <mergeCell ref="A56:F56"/>
    <mergeCell ref="A39:A49"/>
    <mergeCell ref="B39:B49"/>
    <mergeCell ref="D39:D49"/>
    <mergeCell ref="A75:F75"/>
    <mergeCell ref="A5:F5"/>
    <mergeCell ref="A34:F34"/>
    <mergeCell ref="F39:F49"/>
    <mergeCell ref="C39:C49"/>
    <mergeCell ref="A28:F28"/>
    <mergeCell ref="A2:F2"/>
    <mergeCell ref="A6:F6"/>
    <mergeCell ref="A16:F16"/>
    <mergeCell ref="A19:F19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2020-04-09T08:41:11Z</dcterms:modified>
  <cp:category/>
  <cp:version/>
  <cp:contentType/>
  <cp:contentStatus/>
</cp:coreProperties>
</file>