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зерновые" sheetId="1" r:id="rId1"/>
  </sheets>
  <calcPr calcId="124519"/>
</workbook>
</file>

<file path=xl/calcChain.xml><?xml version="1.0" encoding="utf-8"?>
<calcChain xmlns="http://schemas.openxmlformats.org/spreadsheetml/2006/main">
  <c r="AJ7" i="1"/>
  <c r="AK7"/>
  <c r="AL7"/>
  <c r="AJ8"/>
  <c r="AK8"/>
  <c r="AL8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5"/>
  <c r="AK15"/>
  <c r="AL15"/>
  <c r="AJ16"/>
  <c r="AK16"/>
  <c r="AL16"/>
  <c r="AJ17"/>
  <c r="AK17"/>
  <c r="AL17"/>
  <c r="D18"/>
  <c r="E18"/>
  <c r="F18"/>
  <c r="H18"/>
  <c r="I18"/>
  <c r="J18"/>
  <c r="L18"/>
  <c r="M18"/>
  <c r="N18"/>
  <c r="AJ18"/>
  <c r="AK18"/>
  <c r="AL18"/>
  <c r="AJ19"/>
  <c r="AK19"/>
  <c r="AL19"/>
  <c r="AJ20"/>
  <c r="AK20"/>
  <c r="AL20"/>
  <c r="D21"/>
  <c r="E21"/>
  <c r="F21"/>
  <c r="H21"/>
  <c r="I21"/>
  <c r="J21"/>
  <c r="L21"/>
  <c r="M21"/>
  <c r="N21"/>
  <c r="AJ21"/>
  <c r="AK21"/>
  <c r="AL21"/>
  <c r="AJ31"/>
  <c r="AJ32"/>
  <c r="AJ33"/>
  <c r="AC41"/>
  <c r="AD41"/>
  <c r="AL42"/>
  <c r="AL43"/>
  <c r="AC44"/>
  <c r="AD44"/>
  <c r="AK43"/>
  <c r="AK42"/>
  <c r="AJ43"/>
  <c r="AJ42"/>
  <c r="AL31"/>
  <c r="AP31" s="1"/>
  <c r="AL32"/>
  <c r="AP32" s="1"/>
  <c r="AL33"/>
  <c r="AP33" s="1"/>
  <c r="AL34"/>
  <c r="AL35"/>
  <c r="AL36"/>
  <c r="AL37"/>
  <c r="AL38"/>
  <c r="AL39"/>
  <c r="AL40"/>
  <c r="AK31"/>
  <c r="AK32"/>
  <c r="AO32" s="1"/>
  <c r="AK33"/>
  <c r="AO33" s="1"/>
  <c r="AK34"/>
  <c r="AK35"/>
  <c r="AK36"/>
  <c r="AO36" s="1"/>
  <c r="AK37"/>
  <c r="AK38"/>
  <c r="AK39"/>
  <c r="AK40"/>
  <c r="AK30"/>
  <c r="AO30" s="1"/>
  <c r="AL30"/>
  <c r="AN31"/>
  <c r="AN32"/>
  <c r="AN33"/>
  <c r="AJ34"/>
  <c r="AN34" s="1"/>
  <c r="AJ35"/>
  <c r="AN35" s="1"/>
  <c r="AJ36"/>
  <c r="AN36" s="1"/>
  <c r="AJ37"/>
  <c r="AN37" s="1"/>
  <c r="AJ38"/>
  <c r="AN38" s="1"/>
  <c r="AJ39"/>
  <c r="AN39" s="1"/>
  <c r="AJ40"/>
  <c r="AN40" s="1"/>
  <c r="AJ30"/>
  <c r="AG41"/>
  <c r="AG44" s="1"/>
  <c r="AH41"/>
  <c r="AH44" s="1"/>
  <c r="AF41"/>
  <c r="AF44" s="1"/>
  <c r="AB41"/>
  <c r="AB44" s="1"/>
  <c r="D41"/>
  <c r="E41"/>
  <c r="E44" s="1"/>
  <c r="F41"/>
  <c r="F44" s="1"/>
  <c r="H41"/>
  <c r="I41"/>
  <c r="I44" s="1"/>
  <c r="J41"/>
  <c r="J44" s="1"/>
  <c r="D44"/>
  <c r="H44"/>
  <c r="L44"/>
  <c r="M44"/>
  <c r="N44"/>
  <c r="AN30"/>
  <c r="AP30"/>
  <c r="AO31"/>
  <c r="AO34"/>
  <c r="AP34"/>
  <c r="AO35"/>
  <c r="AP35"/>
  <c r="AP36"/>
  <c r="AO37"/>
  <c r="AP37"/>
  <c r="AO38"/>
  <c r="AP38"/>
  <c r="AO39"/>
  <c r="AP39"/>
  <c r="AO40"/>
  <c r="AP40"/>
  <c r="AN42"/>
  <c r="AO42"/>
  <c r="AP42"/>
  <c r="AO43"/>
  <c r="AP43"/>
  <c r="AJ41" l="1"/>
  <c r="AJ44" s="1"/>
  <c r="AL41"/>
  <c r="AL44"/>
  <c r="AK41"/>
  <c r="AK44" s="1"/>
  <c r="AO41"/>
  <c r="AO44" s="1"/>
  <c r="AP41"/>
  <c r="AP44" s="1"/>
  <c r="AN41"/>
  <c r="AN43"/>
  <c r="AN44" l="1"/>
</calcChain>
</file>

<file path=xl/sharedStrings.xml><?xml version="1.0" encoding="utf-8"?>
<sst xmlns="http://schemas.openxmlformats.org/spreadsheetml/2006/main" count="97" uniqueCount="39">
  <si>
    <t>№ п/п</t>
  </si>
  <si>
    <t>Наименование хозяйства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</si>
  <si>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</si>
  <si>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</si>
  <si>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</si>
  <si>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</si>
  <si>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</si>
  <si>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</si>
  <si>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</si>
  <si>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СПК "Красная Звезда"</t>
  </si>
  <si>
    <t>СПК "Осиновский"</t>
  </si>
  <si>
    <t>ООО "Дон"</t>
  </si>
  <si>
    <t>ООО "Танаис"</t>
  </si>
  <si>
    <t>Всего коллективных</t>
  </si>
  <si>
    <t>Прочие</t>
  </si>
  <si>
    <t>Крестьянские хозяйства</t>
  </si>
  <si>
    <t>Итого по району</t>
  </si>
  <si>
    <t>План,га</t>
  </si>
  <si>
    <t>Обмол,га</t>
  </si>
  <si>
    <t>Намол,тонн</t>
  </si>
  <si>
    <t>ур-ть,ц/га</t>
  </si>
  <si>
    <t>Озимая пшеница</t>
  </si>
  <si>
    <t>Тритикале</t>
  </si>
  <si>
    <t>Рожь</t>
  </si>
  <si>
    <t>Уборка зерновых</t>
  </si>
  <si>
    <t xml:space="preserve">Всего озимые </t>
  </si>
  <si>
    <t>г.Волгоград</t>
  </si>
  <si>
    <t>Ячмень</t>
  </si>
  <si>
    <t>Яровая пшеница</t>
  </si>
  <si>
    <t>Овес</t>
  </si>
  <si>
    <t xml:space="preserve">Всего яровые </t>
  </si>
  <si>
    <t>Всего зерновые</t>
  </si>
  <si>
    <t>Нут</t>
  </si>
  <si>
    <t>Просо</t>
  </si>
  <si>
    <t>Озимые:</t>
  </si>
  <si>
    <t>ур.-25 ц/га</t>
  </si>
  <si>
    <t>обмолот-57,1 га</t>
  </si>
  <si>
    <t>намолот-142,6 т.</t>
  </si>
  <si>
    <t>Полевые работы по сельскохозяйственным предприятиям Суровикинского муниципального района на 04.09.2014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</si>
</sst>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9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topLeftCell="A16" zoomScale="80" zoomScaleNormal="80" workbookViewId="0">
      <selection activeCell="H42" sqref="H42"/>
    </sheetView>
  </sheetViews>
  <sheetFormatPr defaultRowHeight="15"/>
  <cols>
    <col min="1" max="1" width="4.5703125" customWidth="1"/>
    <col min="3" max="3" width="15.28515625" customWidth="1"/>
    <col min="4" max="4" width="7.5703125" customWidth="1"/>
    <col min="5" max="5" width="7.42578125" customWidth="1"/>
    <col min="6" max="6" width="7.7109375" customWidth="1"/>
    <col min="7" max="7" width="6.28515625" customWidth="1"/>
    <col min="8" max="8" width="6.7109375" customWidth="1"/>
    <col min="9" max="9" width="6.140625" customWidth="1"/>
    <col min="10" max="10" width="6.28515625" customWidth="1"/>
    <col min="11" max="11" width="6.42578125" customWidth="1"/>
    <col min="12" max="12" width="4.7109375" customWidth="1"/>
    <col min="13" max="13" width="4.85546875" customWidth="1"/>
    <col min="14" max="14" width="6" customWidth="1"/>
    <col min="15" max="15" width="5.42578125" customWidth="1"/>
    <col min="16" max="16" width="0.140625" customWidth="1"/>
    <col min="17" max="17" width="5.28515625" hidden="1" customWidth="1"/>
    <col min="18" max="18" width="6" hidden="1" customWidth="1"/>
    <col min="19" max="27" width="4.7109375" hidden="1" customWidth="1"/>
    <col min="28" max="28" width="6.7109375" customWidth="1"/>
    <col min="29" max="29" width="5.85546875" customWidth="1"/>
    <col min="30" max="30" width="5.7109375" customWidth="1"/>
    <col min="31" max="31" width="4.7109375" customWidth="1"/>
    <col min="32" max="33" width="6" customWidth="1"/>
    <col min="34" max="34" width="7" customWidth="1"/>
    <col min="35" max="35" width="5.5703125" customWidth="1"/>
    <col min="36" max="36" width="7.5703125" customWidth="1"/>
    <col min="37" max="37" width="7.28515625" customWidth="1"/>
    <col min="38" max="38" width="7.7109375" customWidth="1"/>
    <col min="39" max="39" width="6.28515625" customWidth="1"/>
    <col min="41" max="41" width="9.140625" customWidth="1"/>
    <col min="43" max="43" width="9.5703125" bestFit="1" customWidth="1"/>
  </cols>
  <sheetData>
    <row r="1" spans="1:39" s="32" customFormat="1" ht="18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39" s="32" customFormat="1" ht="6.75" customHeight="1">
      <c r="C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s="32" customFormat="1" ht="19.5" customHeight="1">
      <c r="A3" s="72" t="s">
        <v>0</v>
      </c>
      <c r="B3" s="72" t="s">
        <v>1</v>
      </c>
      <c r="C3" s="72"/>
      <c r="D3" s="71" t="s">
        <v>24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s="32" customFormat="1" ht="38.25" customHeight="1">
      <c r="A4" s="72"/>
      <c r="B4" s="72"/>
      <c r="C4" s="72"/>
      <c r="D4" s="71" t="s">
        <v>21</v>
      </c>
      <c r="E4" s="71"/>
      <c r="F4" s="71"/>
      <c r="G4" s="71"/>
      <c r="H4" s="71" t="s">
        <v>22</v>
      </c>
      <c r="I4" s="71"/>
      <c r="J4" s="71"/>
      <c r="K4" s="71"/>
      <c r="L4" s="71" t="s">
        <v>23</v>
      </c>
      <c r="M4" s="71"/>
      <c r="N4" s="71"/>
      <c r="O4" s="71"/>
      <c r="AJ4" s="71" t="s">
        <v>25</v>
      </c>
      <c r="AK4" s="71"/>
      <c r="AL4" s="71"/>
      <c r="AM4" s="71"/>
    </row>
    <row r="5" spans="1:39" s="32" customFormat="1" ht="6.75" hidden="1" customHeight="1">
      <c r="A5" s="72"/>
      <c r="B5" s="72"/>
      <c r="C5" s="7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AJ5" s="35"/>
      <c r="AK5" s="35"/>
      <c r="AL5" s="35"/>
      <c r="AM5" s="35"/>
    </row>
    <row r="6" spans="1:39" s="32" customFormat="1" ht="67.5" customHeight="1">
      <c r="A6" s="72"/>
      <c r="B6" s="72"/>
      <c r="C6" s="72"/>
      <c r="D6" s="36" t="s">
        <v>17</v>
      </c>
      <c r="E6" s="36" t="s">
        <v>18</v>
      </c>
      <c r="F6" s="36" t="s">
        <v>19</v>
      </c>
      <c r="G6" s="36" t="s">
        <v>20</v>
      </c>
      <c r="H6" s="36" t="s">
        <v>17</v>
      </c>
      <c r="I6" s="36" t="s">
        <v>18</v>
      </c>
      <c r="J6" s="36" t="s">
        <v>19</v>
      </c>
      <c r="K6" s="36" t="s">
        <v>20</v>
      </c>
      <c r="L6" s="36" t="s">
        <v>17</v>
      </c>
      <c r="M6" s="36" t="s">
        <v>18</v>
      </c>
      <c r="N6" s="36" t="s">
        <v>19</v>
      </c>
      <c r="O6" s="36" t="s">
        <v>20</v>
      </c>
      <c r="AJ6" s="36" t="s">
        <v>17</v>
      </c>
      <c r="AK6" s="36" t="s">
        <v>18</v>
      </c>
      <c r="AL6" s="36" t="s">
        <v>19</v>
      </c>
      <c r="AM6" s="36" t="s">
        <v>20</v>
      </c>
    </row>
    <row r="7" spans="1:39" s="32" customFormat="1" ht="15" customHeight="1">
      <c r="A7" s="37">
        <v>1</v>
      </c>
      <c r="B7" s="37" t="s">
        <v>2</v>
      </c>
      <c r="C7" s="37"/>
      <c r="D7" s="38">
        <v>1850</v>
      </c>
      <c r="E7" s="39">
        <v>1850</v>
      </c>
      <c r="F7" s="39">
        <v>5000</v>
      </c>
      <c r="G7" s="39">
        <v>27</v>
      </c>
      <c r="H7" s="39"/>
      <c r="I7" s="39"/>
      <c r="J7" s="39"/>
      <c r="K7" s="39"/>
      <c r="L7" s="35"/>
      <c r="M7" s="35"/>
      <c r="N7" s="35"/>
      <c r="O7" s="35"/>
      <c r="AJ7" s="39">
        <f t="shared" ref="AJ7:AL8" si="0">D7+H7+L7</f>
        <v>1850</v>
      </c>
      <c r="AK7" s="39">
        <f t="shared" si="0"/>
        <v>1850</v>
      </c>
      <c r="AL7" s="39">
        <f t="shared" si="0"/>
        <v>5000</v>
      </c>
      <c r="AM7" s="39">
        <v>27</v>
      </c>
    </row>
    <row r="8" spans="1:39" s="32" customFormat="1" ht="15.75">
      <c r="A8" s="37">
        <v>2</v>
      </c>
      <c r="B8" s="37" t="s">
        <v>3</v>
      </c>
      <c r="C8" s="37"/>
      <c r="D8" s="38">
        <v>2970</v>
      </c>
      <c r="E8" s="39">
        <v>2970</v>
      </c>
      <c r="F8" s="39">
        <v>8450</v>
      </c>
      <c r="G8" s="39">
        <v>28.5</v>
      </c>
      <c r="H8" s="39"/>
      <c r="I8" s="39"/>
      <c r="J8" s="39"/>
      <c r="K8" s="39"/>
      <c r="L8" s="35"/>
      <c r="M8" s="35"/>
      <c r="N8" s="35"/>
      <c r="O8" s="35"/>
      <c r="AJ8" s="39">
        <f t="shared" si="0"/>
        <v>2970</v>
      </c>
      <c r="AK8" s="39">
        <f t="shared" si="0"/>
        <v>2970</v>
      </c>
      <c r="AL8" s="39">
        <f t="shared" si="0"/>
        <v>8450</v>
      </c>
      <c r="AM8" s="39">
        <v>28.5</v>
      </c>
    </row>
    <row r="9" spans="1:39" s="32" customFormat="1" ht="15.75">
      <c r="A9" s="37">
        <v>3</v>
      </c>
      <c r="B9" s="37" t="s">
        <v>4</v>
      </c>
      <c r="C9" s="37"/>
      <c r="D9" s="38">
        <v>2400</v>
      </c>
      <c r="E9" s="39">
        <v>2400</v>
      </c>
      <c r="F9" s="39">
        <v>4881</v>
      </c>
      <c r="G9" s="39">
        <v>20.3</v>
      </c>
      <c r="H9" s="39">
        <v>2050</v>
      </c>
      <c r="I9" s="39">
        <v>2207</v>
      </c>
      <c r="J9" s="39">
        <v>3956</v>
      </c>
      <c r="K9" s="39">
        <v>18</v>
      </c>
      <c r="L9" s="35"/>
      <c r="M9" s="35"/>
      <c r="N9" s="35"/>
      <c r="O9" s="35"/>
      <c r="AJ9" s="39">
        <v>4450</v>
      </c>
      <c r="AK9" s="39">
        <f t="shared" ref="AK9:AK17" si="1">E9+I9+M9</f>
        <v>4607</v>
      </c>
      <c r="AL9" s="39">
        <f t="shared" ref="AL9:AL17" si="2">F9+J9+N9</f>
        <v>8837</v>
      </c>
      <c r="AM9" s="39">
        <v>19.2</v>
      </c>
    </row>
    <row r="10" spans="1:39" s="32" customFormat="1" ht="15.75">
      <c r="A10" s="37">
        <v>4</v>
      </c>
      <c r="B10" s="37" t="s">
        <v>5</v>
      </c>
      <c r="C10" s="37"/>
      <c r="D10" s="38">
        <v>1608</v>
      </c>
      <c r="E10" s="39">
        <v>1609</v>
      </c>
      <c r="F10" s="39">
        <v>2725</v>
      </c>
      <c r="G10" s="39">
        <v>16.899999999999999</v>
      </c>
      <c r="H10" s="39"/>
      <c r="I10" s="39"/>
      <c r="J10" s="39"/>
      <c r="K10" s="39"/>
      <c r="L10" s="35"/>
      <c r="M10" s="35"/>
      <c r="N10" s="35"/>
      <c r="O10" s="35"/>
      <c r="AJ10" s="39">
        <f t="shared" ref="AJ10:AJ17" si="3">D10+H10+L10</f>
        <v>1608</v>
      </c>
      <c r="AK10" s="39">
        <f t="shared" si="1"/>
        <v>1609</v>
      </c>
      <c r="AL10" s="39">
        <f t="shared" si="2"/>
        <v>2725</v>
      </c>
      <c r="AM10" s="39">
        <v>16.899999999999999</v>
      </c>
    </row>
    <row r="11" spans="1:39" s="32" customFormat="1" ht="15.75">
      <c r="A11" s="37">
        <v>5</v>
      </c>
      <c r="B11" s="37" t="s">
        <v>6</v>
      </c>
      <c r="C11" s="37"/>
      <c r="D11" s="38">
        <v>985</v>
      </c>
      <c r="E11" s="39">
        <v>985</v>
      </c>
      <c r="F11" s="39">
        <v>2250</v>
      </c>
      <c r="G11" s="39">
        <v>22.8</v>
      </c>
      <c r="H11" s="39">
        <v>377</v>
      </c>
      <c r="I11" s="39">
        <v>377</v>
      </c>
      <c r="J11" s="39">
        <v>1003</v>
      </c>
      <c r="K11" s="39">
        <v>26.7</v>
      </c>
      <c r="L11" s="35"/>
      <c r="M11" s="35"/>
      <c r="N11" s="35"/>
      <c r="O11" s="35"/>
      <c r="AJ11" s="39">
        <f t="shared" si="3"/>
        <v>1362</v>
      </c>
      <c r="AK11" s="39">
        <f t="shared" si="1"/>
        <v>1362</v>
      </c>
      <c r="AL11" s="39">
        <f t="shared" si="2"/>
        <v>3253</v>
      </c>
      <c r="AM11" s="39">
        <v>23.9</v>
      </c>
    </row>
    <row r="12" spans="1:39" s="32" customFormat="1" ht="15.75">
      <c r="A12" s="37">
        <v>6</v>
      </c>
      <c r="B12" s="37" t="s">
        <v>7</v>
      </c>
      <c r="C12" s="37"/>
      <c r="D12" s="38">
        <v>2851</v>
      </c>
      <c r="E12" s="39">
        <v>2851</v>
      </c>
      <c r="F12" s="39">
        <v>9754</v>
      </c>
      <c r="G12" s="39">
        <v>34.200000000000003</v>
      </c>
      <c r="H12" s="39"/>
      <c r="I12" s="39"/>
      <c r="J12" s="39"/>
      <c r="K12" s="39"/>
      <c r="L12" s="35"/>
      <c r="M12" s="35"/>
      <c r="N12" s="35"/>
      <c r="O12" s="35"/>
      <c r="AJ12" s="39">
        <f t="shared" si="3"/>
        <v>2851</v>
      </c>
      <c r="AK12" s="39">
        <f t="shared" si="1"/>
        <v>2851</v>
      </c>
      <c r="AL12" s="39">
        <f t="shared" si="2"/>
        <v>9754</v>
      </c>
      <c r="AM12" s="39">
        <v>34.200000000000003</v>
      </c>
    </row>
    <row r="13" spans="1:39" s="32" customFormat="1" ht="15.75">
      <c r="A13" s="37">
        <v>7</v>
      </c>
      <c r="B13" s="37" t="s">
        <v>8</v>
      </c>
      <c r="C13" s="37"/>
      <c r="D13" s="38">
        <v>2000</v>
      </c>
      <c r="E13" s="39">
        <v>2000</v>
      </c>
      <c r="F13" s="39">
        <v>4521</v>
      </c>
      <c r="G13" s="39">
        <v>22.6</v>
      </c>
      <c r="H13" s="39"/>
      <c r="I13" s="39"/>
      <c r="J13" s="39"/>
      <c r="K13" s="39"/>
      <c r="L13" s="35"/>
      <c r="M13" s="35"/>
      <c r="N13" s="35"/>
      <c r="O13" s="35"/>
      <c r="AJ13" s="39">
        <f t="shared" si="3"/>
        <v>2000</v>
      </c>
      <c r="AK13" s="39">
        <f t="shared" si="1"/>
        <v>2000</v>
      </c>
      <c r="AL13" s="39">
        <f t="shared" si="2"/>
        <v>4521</v>
      </c>
      <c r="AM13" s="39">
        <v>22.6</v>
      </c>
    </row>
    <row r="14" spans="1:39" s="32" customFormat="1" ht="15.75">
      <c r="A14" s="37">
        <v>8</v>
      </c>
      <c r="B14" s="37" t="s">
        <v>11</v>
      </c>
      <c r="C14" s="37"/>
      <c r="D14" s="38">
        <v>4400</v>
      </c>
      <c r="E14" s="39">
        <v>4400</v>
      </c>
      <c r="F14" s="39">
        <v>11000</v>
      </c>
      <c r="G14" s="39">
        <v>25</v>
      </c>
      <c r="H14" s="39"/>
      <c r="I14" s="39"/>
      <c r="J14" s="39"/>
      <c r="K14" s="39"/>
      <c r="L14" s="35"/>
      <c r="M14" s="35"/>
      <c r="N14" s="35"/>
      <c r="O14" s="35"/>
      <c r="AJ14" s="39">
        <f t="shared" si="3"/>
        <v>4400</v>
      </c>
      <c r="AK14" s="39">
        <f t="shared" si="1"/>
        <v>4400</v>
      </c>
      <c r="AL14" s="39">
        <f t="shared" si="2"/>
        <v>11000</v>
      </c>
      <c r="AM14" s="39">
        <v>25</v>
      </c>
    </row>
    <row r="15" spans="1:39" s="32" customFormat="1" ht="15.75">
      <c r="A15" s="37">
        <v>9</v>
      </c>
      <c r="B15" s="37" t="s">
        <v>9</v>
      </c>
      <c r="C15" s="37"/>
      <c r="D15" s="38">
        <v>2000</v>
      </c>
      <c r="E15" s="39">
        <v>2000</v>
      </c>
      <c r="F15" s="39">
        <v>6500</v>
      </c>
      <c r="G15" s="39">
        <v>32.5</v>
      </c>
      <c r="H15" s="39"/>
      <c r="I15" s="39"/>
      <c r="J15" s="39"/>
      <c r="K15" s="39"/>
      <c r="L15" s="35"/>
      <c r="M15" s="35"/>
      <c r="N15" s="35"/>
      <c r="O15" s="35"/>
      <c r="AJ15" s="39">
        <f t="shared" si="3"/>
        <v>2000</v>
      </c>
      <c r="AK15" s="39">
        <f t="shared" si="1"/>
        <v>2000</v>
      </c>
      <c r="AL15" s="39">
        <f t="shared" si="2"/>
        <v>6500</v>
      </c>
      <c r="AM15" s="39">
        <v>32.5</v>
      </c>
    </row>
    <row r="16" spans="1:39" s="32" customFormat="1" ht="15.75">
      <c r="A16" s="37">
        <v>10</v>
      </c>
      <c r="B16" s="37" t="s">
        <v>10</v>
      </c>
      <c r="C16" s="37"/>
      <c r="D16" s="38">
        <v>2300</v>
      </c>
      <c r="E16" s="39">
        <v>2300</v>
      </c>
      <c r="F16" s="39">
        <v>5750</v>
      </c>
      <c r="G16" s="39">
        <v>25</v>
      </c>
      <c r="H16" s="39">
        <v>30</v>
      </c>
      <c r="I16" s="39">
        <v>30</v>
      </c>
      <c r="J16" s="39">
        <v>54</v>
      </c>
      <c r="K16" s="39">
        <v>18</v>
      </c>
      <c r="L16" s="35">
        <v>470</v>
      </c>
      <c r="M16" s="35">
        <v>470</v>
      </c>
      <c r="N16" s="39">
        <v>700</v>
      </c>
      <c r="O16" s="39">
        <v>15</v>
      </c>
      <c r="AJ16" s="39">
        <f t="shared" si="3"/>
        <v>2800</v>
      </c>
      <c r="AK16" s="39">
        <f t="shared" si="1"/>
        <v>2800</v>
      </c>
      <c r="AL16" s="39">
        <f t="shared" si="2"/>
        <v>6504</v>
      </c>
      <c r="AM16" s="39">
        <v>23.2</v>
      </c>
    </row>
    <row r="17" spans="1:43" s="32" customFormat="1" ht="15.75">
      <c r="A17" s="37">
        <v>11</v>
      </c>
      <c r="B17" s="37" t="s">
        <v>12</v>
      </c>
      <c r="C17" s="37"/>
      <c r="D17" s="38">
        <v>668</v>
      </c>
      <c r="E17" s="39">
        <v>668</v>
      </c>
      <c r="F17" s="39">
        <v>2347</v>
      </c>
      <c r="G17" s="39">
        <v>35.1</v>
      </c>
      <c r="H17" s="39"/>
      <c r="I17" s="39"/>
      <c r="J17" s="39"/>
      <c r="K17" s="39"/>
      <c r="L17" s="35"/>
      <c r="M17" s="35"/>
      <c r="N17" s="39"/>
      <c r="O17" s="39"/>
      <c r="AJ17" s="39">
        <f t="shared" si="3"/>
        <v>668</v>
      </c>
      <c r="AK17" s="39">
        <f t="shared" si="1"/>
        <v>668</v>
      </c>
      <c r="AL17" s="39">
        <f t="shared" si="2"/>
        <v>2347</v>
      </c>
      <c r="AM17" s="39">
        <v>35.1</v>
      </c>
    </row>
    <row r="18" spans="1:43" s="32" customFormat="1" ht="15.75">
      <c r="A18" s="35"/>
      <c r="B18" s="69" t="s">
        <v>13</v>
      </c>
      <c r="C18" s="69"/>
      <c r="D18" s="40">
        <f>SUM(D7:D17)</f>
        <v>24032</v>
      </c>
      <c r="E18" s="41">
        <f>SUM(E7:E17)</f>
        <v>24033</v>
      </c>
      <c r="F18" s="41">
        <f>SUM(F7:F17)</f>
        <v>63178</v>
      </c>
      <c r="G18" s="41">
        <v>26.3</v>
      </c>
      <c r="H18" s="41">
        <f>SUM(H7:H17)</f>
        <v>2457</v>
      </c>
      <c r="I18" s="41">
        <f>SUM(I7:I17)</f>
        <v>2614</v>
      </c>
      <c r="J18" s="41">
        <f>SUM(J7:J17)</f>
        <v>5013</v>
      </c>
      <c r="K18" s="41">
        <v>19.2</v>
      </c>
      <c r="L18" s="37">
        <f>SUM(L7:L17)</f>
        <v>470</v>
      </c>
      <c r="M18" s="37">
        <f>SUM(M7:M17)</f>
        <v>470</v>
      </c>
      <c r="N18" s="41">
        <f>SUM(N7:N17)</f>
        <v>700</v>
      </c>
      <c r="O18" s="41">
        <v>15</v>
      </c>
      <c r="AJ18" s="41">
        <f>SUM(AJ7:AJ17)</f>
        <v>26959</v>
      </c>
      <c r="AK18" s="41">
        <f>SUM(AK7:AK17)</f>
        <v>27117</v>
      </c>
      <c r="AL18" s="41">
        <f>SUM(AL7:AL17)</f>
        <v>68891</v>
      </c>
      <c r="AM18" s="41">
        <v>25.4</v>
      </c>
    </row>
    <row r="19" spans="1:43" s="32" customFormat="1" ht="15.75">
      <c r="A19" s="35"/>
      <c r="B19" s="70" t="s">
        <v>14</v>
      </c>
      <c r="C19" s="70"/>
      <c r="D19" s="42">
        <v>3980</v>
      </c>
      <c r="E19" s="39">
        <v>3980</v>
      </c>
      <c r="F19" s="39">
        <v>8960</v>
      </c>
      <c r="G19" s="39">
        <v>22.5</v>
      </c>
      <c r="H19" s="39"/>
      <c r="I19" s="39"/>
      <c r="J19" s="39"/>
      <c r="K19" s="39"/>
      <c r="L19" s="35"/>
      <c r="M19" s="35"/>
      <c r="N19" s="39"/>
      <c r="O19" s="39"/>
      <c r="AJ19" s="39">
        <f t="shared" ref="AJ19:AL20" si="4">D19+H19+L19</f>
        <v>3980</v>
      </c>
      <c r="AK19" s="39">
        <f t="shared" si="4"/>
        <v>3980</v>
      </c>
      <c r="AL19" s="39">
        <f t="shared" si="4"/>
        <v>8960</v>
      </c>
      <c r="AM19" s="39">
        <v>22.5</v>
      </c>
    </row>
    <row r="20" spans="1:43" s="32" customFormat="1" ht="15.75">
      <c r="A20" s="35"/>
      <c r="B20" s="70" t="s">
        <v>15</v>
      </c>
      <c r="C20" s="70"/>
      <c r="D20" s="42">
        <v>24665</v>
      </c>
      <c r="E20" s="39">
        <v>24665</v>
      </c>
      <c r="F20" s="39">
        <v>61800</v>
      </c>
      <c r="G20" s="39">
        <v>25.1</v>
      </c>
      <c r="H20" s="39">
        <v>1156</v>
      </c>
      <c r="I20" s="39">
        <v>1156</v>
      </c>
      <c r="J20" s="39">
        <v>2700</v>
      </c>
      <c r="K20" s="39">
        <v>23.4</v>
      </c>
      <c r="L20" s="35">
        <v>133</v>
      </c>
      <c r="M20" s="35">
        <v>133</v>
      </c>
      <c r="N20" s="39">
        <v>300</v>
      </c>
      <c r="O20" s="39">
        <v>22.5</v>
      </c>
      <c r="AJ20" s="39">
        <f t="shared" si="4"/>
        <v>25954</v>
      </c>
      <c r="AK20" s="39">
        <f t="shared" si="4"/>
        <v>25954</v>
      </c>
      <c r="AL20" s="39">
        <f t="shared" si="4"/>
        <v>64800</v>
      </c>
      <c r="AM20" s="39">
        <v>25</v>
      </c>
    </row>
    <row r="21" spans="1:43" s="32" customFormat="1" ht="15.75">
      <c r="A21" s="35"/>
      <c r="B21" s="69" t="s">
        <v>16</v>
      </c>
      <c r="C21" s="69"/>
      <c r="D21" s="40">
        <f>SUM(D18:D20)</f>
        <v>52677</v>
      </c>
      <c r="E21" s="41">
        <f>SUM(E18:E20)</f>
        <v>52678</v>
      </c>
      <c r="F21" s="41">
        <f>SUM(F18:F20)</f>
        <v>133938</v>
      </c>
      <c r="G21" s="41">
        <v>25.4</v>
      </c>
      <c r="H21" s="41">
        <f>SUM(H18:H20)</f>
        <v>3613</v>
      </c>
      <c r="I21" s="41">
        <f>SUM(I18:I20)</f>
        <v>3770</v>
      </c>
      <c r="J21" s="41">
        <f>SUM(J18:J20)</f>
        <v>7713</v>
      </c>
      <c r="K21" s="41">
        <v>20.5</v>
      </c>
      <c r="L21" s="37">
        <f>SUM(L18:L20)</f>
        <v>603</v>
      </c>
      <c r="M21" s="37">
        <f>SUM(M18:M20)</f>
        <v>603</v>
      </c>
      <c r="N21" s="41">
        <f>SUM(N18:N20)</f>
        <v>1000</v>
      </c>
      <c r="O21" s="41">
        <v>16.600000000000001</v>
      </c>
      <c r="AJ21" s="41">
        <f>SUM(AJ18:AJ20)</f>
        <v>56893</v>
      </c>
      <c r="AK21" s="41">
        <f>SUM(AK18:AK20)</f>
        <v>57051</v>
      </c>
      <c r="AL21" s="41">
        <f>SUM(AL18:AL20)</f>
        <v>142651</v>
      </c>
      <c r="AM21" s="41">
        <v>25</v>
      </c>
    </row>
    <row r="22" spans="1:43" s="32" customFormat="1">
      <c r="B22" s="67" t="s">
        <v>26</v>
      </c>
      <c r="C22" s="67"/>
      <c r="D22" s="43"/>
      <c r="E22" s="44">
        <v>52.7</v>
      </c>
      <c r="F22" s="45">
        <v>133.9</v>
      </c>
      <c r="G22" s="44">
        <v>25.4</v>
      </c>
      <c r="H22" s="44"/>
      <c r="I22" s="44">
        <v>3.8</v>
      </c>
      <c r="J22" s="45">
        <v>7.7</v>
      </c>
      <c r="K22" s="44">
        <v>20.3</v>
      </c>
      <c r="M22" s="32">
        <v>0.6</v>
      </c>
      <c r="N22" s="45">
        <v>1</v>
      </c>
      <c r="O22" s="44">
        <v>16.7</v>
      </c>
      <c r="AJ22" s="44"/>
      <c r="AK22" s="45">
        <v>57.1</v>
      </c>
      <c r="AL22" s="44">
        <v>142.6</v>
      </c>
      <c r="AM22" s="44">
        <v>25</v>
      </c>
    </row>
    <row r="23" spans="1:43">
      <c r="A23" s="1"/>
      <c r="B23" s="2"/>
      <c r="C23" s="2"/>
      <c r="D23" s="3"/>
      <c r="E23" s="2"/>
      <c r="F23" s="4"/>
      <c r="G23" s="2"/>
      <c r="H23" s="2"/>
      <c r="I23" s="2"/>
      <c r="J23" s="4"/>
      <c r="K23" s="2"/>
      <c r="L23" s="1"/>
      <c r="M23" s="1"/>
      <c r="N23" s="4"/>
      <c r="O23" s="2"/>
      <c r="AJ23" s="2"/>
      <c r="AK23" s="4"/>
      <c r="AL23" s="2"/>
      <c r="AM23" s="2"/>
    </row>
    <row r="24" spans="1:43" ht="21.75" customHeight="1">
      <c r="A24" s="73" t="s">
        <v>38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</row>
    <row r="26" spans="1:43" ht="15.75" customHeight="1">
      <c r="A26" s="58" t="s">
        <v>0</v>
      </c>
      <c r="B26" s="61" t="s">
        <v>1</v>
      </c>
      <c r="C26" s="62"/>
      <c r="D26" s="49" t="s">
        <v>27</v>
      </c>
      <c r="E26" s="50"/>
      <c r="F26" s="50"/>
      <c r="G26" s="51"/>
      <c r="H26" s="49" t="s">
        <v>28</v>
      </c>
      <c r="I26" s="50"/>
      <c r="J26" s="50"/>
      <c r="K26" s="51"/>
      <c r="L26" s="49" t="s">
        <v>29</v>
      </c>
      <c r="M26" s="50"/>
      <c r="N26" s="50"/>
      <c r="O26" s="5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9" t="s">
        <v>32</v>
      </c>
      <c r="AC26" s="50"/>
      <c r="AD26" s="50"/>
      <c r="AE26" s="51"/>
      <c r="AF26" s="49" t="s">
        <v>33</v>
      </c>
      <c r="AG26" s="50"/>
      <c r="AH26" s="50"/>
      <c r="AI26" s="51"/>
      <c r="AJ26" s="49" t="s">
        <v>30</v>
      </c>
      <c r="AK26" s="50"/>
      <c r="AL26" s="50"/>
      <c r="AM26" s="51"/>
      <c r="AN26" s="49" t="s">
        <v>31</v>
      </c>
      <c r="AO26" s="50"/>
      <c r="AP26" s="50"/>
      <c r="AQ26" s="51"/>
    </row>
    <row r="27" spans="1:43" ht="15" customHeight="1">
      <c r="A27" s="59"/>
      <c r="B27" s="63"/>
      <c r="C27" s="64"/>
      <c r="D27" s="46" t="s">
        <v>17</v>
      </c>
      <c r="E27" s="46" t="s">
        <v>18</v>
      </c>
      <c r="F27" s="46" t="s">
        <v>19</v>
      </c>
      <c r="G27" s="46" t="s">
        <v>20</v>
      </c>
      <c r="H27" s="46" t="s">
        <v>17</v>
      </c>
      <c r="I27" s="46" t="s">
        <v>18</v>
      </c>
      <c r="J27" s="46" t="s">
        <v>19</v>
      </c>
      <c r="K27" s="46" t="s">
        <v>20</v>
      </c>
      <c r="L27" s="46" t="s">
        <v>17</v>
      </c>
      <c r="M27" s="46" t="s">
        <v>18</v>
      </c>
      <c r="N27" s="46" t="s">
        <v>19</v>
      </c>
      <c r="O27" s="46" t="s">
        <v>20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46" t="s">
        <v>17</v>
      </c>
      <c r="AC27" s="46" t="s">
        <v>18</v>
      </c>
      <c r="AD27" s="46" t="s">
        <v>19</v>
      </c>
      <c r="AE27" s="46" t="s">
        <v>20</v>
      </c>
      <c r="AF27" s="46" t="s">
        <v>17</v>
      </c>
      <c r="AG27" s="46" t="s">
        <v>18</v>
      </c>
      <c r="AH27" s="46" t="s">
        <v>19</v>
      </c>
      <c r="AI27" s="46" t="s">
        <v>20</v>
      </c>
      <c r="AJ27" s="46" t="s">
        <v>17</v>
      </c>
      <c r="AK27" s="46" t="s">
        <v>18</v>
      </c>
      <c r="AL27" s="46" t="s">
        <v>19</v>
      </c>
      <c r="AM27" s="46" t="s">
        <v>20</v>
      </c>
      <c r="AN27" s="46" t="s">
        <v>17</v>
      </c>
      <c r="AO27" s="46" t="s">
        <v>18</v>
      </c>
      <c r="AP27" s="46" t="s">
        <v>19</v>
      </c>
      <c r="AQ27" s="46" t="s">
        <v>20</v>
      </c>
    </row>
    <row r="28" spans="1:43" ht="57.75" customHeight="1">
      <c r="A28" s="59"/>
      <c r="B28" s="63"/>
      <c r="C28" s="6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ht="15" customHeight="1">
      <c r="A29" s="60"/>
      <c r="B29" s="65"/>
      <c r="C29" s="6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ht="15.75">
      <c r="A30" s="6">
        <v>1</v>
      </c>
      <c r="B30" s="7" t="s">
        <v>2</v>
      </c>
      <c r="C30" s="7"/>
      <c r="D30" s="8">
        <v>1107</v>
      </c>
      <c r="E30" s="9">
        <v>1107</v>
      </c>
      <c r="F30" s="9">
        <v>844</v>
      </c>
      <c r="G30" s="10">
        <v>7.6</v>
      </c>
      <c r="H30" s="8"/>
      <c r="I30" s="8"/>
      <c r="J30" s="8"/>
      <c r="K30" s="8"/>
      <c r="L30" s="8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8"/>
      <c r="AC30" s="8"/>
      <c r="AD30" s="8"/>
      <c r="AE30" s="8"/>
      <c r="AF30" s="8"/>
      <c r="AG30" s="8"/>
      <c r="AH30" s="8"/>
      <c r="AI30" s="8"/>
      <c r="AJ30" s="11">
        <f>D30+H30+L30+AB30+AF30</f>
        <v>1107</v>
      </c>
      <c r="AK30" s="11">
        <f>E30+I30+M30+AC30+AG30</f>
        <v>1107</v>
      </c>
      <c r="AL30" s="11">
        <f>F30+J30+N30+AD30+AH30</f>
        <v>844</v>
      </c>
      <c r="AM30" s="12">
        <v>7.6</v>
      </c>
      <c r="AN30" s="11">
        <f t="shared" ref="AN30:AN40" si="5">AJ7+AJ30</f>
        <v>2957</v>
      </c>
      <c r="AO30" s="11">
        <f t="shared" ref="AO30:AO40" si="6">AK7+AK30</f>
        <v>2957</v>
      </c>
      <c r="AP30" s="11">
        <f t="shared" ref="AP30:AP40" si="7">AL7+AL30</f>
        <v>5844</v>
      </c>
      <c r="AQ30" s="12">
        <v>19.8</v>
      </c>
    </row>
    <row r="31" spans="1:43" ht="15.75">
      <c r="A31" s="6">
        <v>2</v>
      </c>
      <c r="B31" s="7" t="s">
        <v>3</v>
      </c>
      <c r="C31" s="7"/>
      <c r="D31" s="8">
        <v>530</v>
      </c>
      <c r="E31" s="8">
        <v>530</v>
      </c>
      <c r="F31" s="8">
        <v>636</v>
      </c>
      <c r="G31" s="8">
        <v>12</v>
      </c>
      <c r="H31" s="8">
        <v>270</v>
      </c>
      <c r="I31" s="8">
        <v>270</v>
      </c>
      <c r="J31" s="8">
        <v>250</v>
      </c>
      <c r="K31" s="8">
        <v>9.3000000000000007</v>
      </c>
      <c r="L31" s="8"/>
      <c r="M31" s="8"/>
      <c r="N31" s="8"/>
      <c r="O31" s="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13"/>
      <c r="AD31" s="13"/>
      <c r="AE31" s="13"/>
      <c r="AF31" s="11">
        <v>300</v>
      </c>
      <c r="AG31" s="11">
        <v>300</v>
      </c>
      <c r="AH31" s="11">
        <v>240</v>
      </c>
      <c r="AI31" s="11">
        <v>8</v>
      </c>
      <c r="AJ31" s="11">
        <f t="shared" ref="AJ31:AJ40" si="8">D31+H31+L31+AB31+AF31</f>
        <v>1100</v>
      </c>
      <c r="AK31" s="11">
        <f t="shared" ref="AK31:AL34" si="9">E31+I31+M31+AC31+AG31</f>
        <v>1100</v>
      </c>
      <c r="AL31" s="11">
        <f t="shared" si="9"/>
        <v>1126</v>
      </c>
      <c r="AM31" s="11">
        <v>10.199999999999999</v>
      </c>
      <c r="AN31" s="11">
        <f t="shared" si="5"/>
        <v>4070</v>
      </c>
      <c r="AO31" s="11">
        <f t="shared" si="6"/>
        <v>4070</v>
      </c>
      <c r="AP31" s="11">
        <f t="shared" si="7"/>
        <v>9576</v>
      </c>
      <c r="AQ31" s="12">
        <v>23.6</v>
      </c>
    </row>
    <row r="32" spans="1:43" ht="15.75">
      <c r="A32" s="6">
        <v>3</v>
      </c>
      <c r="B32" s="7" t="s">
        <v>4</v>
      </c>
      <c r="C32" s="7"/>
      <c r="D32" s="8">
        <v>2890</v>
      </c>
      <c r="E32" s="8">
        <v>2890</v>
      </c>
      <c r="F32" s="8">
        <v>3048</v>
      </c>
      <c r="G32" s="8">
        <v>10.6</v>
      </c>
      <c r="H32" s="14">
        <v>408</v>
      </c>
      <c r="I32" s="14">
        <v>408</v>
      </c>
      <c r="J32" s="14">
        <v>536</v>
      </c>
      <c r="K32" s="14">
        <v>13.1</v>
      </c>
      <c r="L32" s="14"/>
      <c r="M32" s="14"/>
      <c r="N32" s="14"/>
      <c r="O32" s="1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>
        <v>433</v>
      </c>
      <c r="AC32" s="11">
        <v>433</v>
      </c>
      <c r="AD32" s="11">
        <v>344</v>
      </c>
      <c r="AE32" s="12">
        <v>7.9</v>
      </c>
      <c r="AF32" s="31">
        <v>500</v>
      </c>
      <c r="AG32" s="11">
        <v>500</v>
      </c>
      <c r="AH32" s="11">
        <v>819</v>
      </c>
      <c r="AI32" s="11">
        <v>16.399999999999999</v>
      </c>
      <c r="AJ32" s="11">
        <f t="shared" si="8"/>
        <v>4231</v>
      </c>
      <c r="AK32" s="11">
        <f t="shared" si="9"/>
        <v>4231</v>
      </c>
      <c r="AL32" s="11">
        <f t="shared" si="9"/>
        <v>4747</v>
      </c>
      <c r="AM32" s="15">
        <v>11.2</v>
      </c>
      <c r="AN32" s="11">
        <f t="shared" si="5"/>
        <v>8681</v>
      </c>
      <c r="AO32" s="11">
        <f t="shared" si="6"/>
        <v>8838</v>
      </c>
      <c r="AP32" s="11">
        <f t="shared" si="7"/>
        <v>13584</v>
      </c>
      <c r="AQ32" s="12">
        <v>14.4</v>
      </c>
    </row>
    <row r="33" spans="1:43" ht="15.75">
      <c r="A33" s="6">
        <v>4</v>
      </c>
      <c r="B33" s="7" t="s">
        <v>5</v>
      </c>
      <c r="C33" s="7"/>
      <c r="D33" s="9">
        <v>1206</v>
      </c>
      <c r="E33" s="14">
        <v>1206</v>
      </c>
      <c r="F33" s="14">
        <v>1311</v>
      </c>
      <c r="G33" s="14">
        <v>10.9</v>
      </c>
      <c r="H33" s="8">
        <v>126</v>
      </c>
      <c r="I33" s="8">
        <v>126</v>
      </c>
      <c r="J33" s="8">
        <v>137</v>
      </c>
      <c r="K33" s="8">
        <v>10.8</v>
      </c>
      <c r="L33" s="8"/>
      <c r="M33" s="8"/>
      <c r="N33" s="8"/>
      <c r="O33" s="8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13"/>
      <c r="AD33" s="13"/>
      <c r="AE33" s="13"/>
      <c r="AF33" s="11">
        <v>683</v>
      </c>
      <c r="AG33" s="11">
        <v>683</v>
      </c>
      <c r="AH33" s="11">
        <v>284</v>
      </c>
      <c r="AI33" s="12">
        <v>4.2</v>
      </c>
      <c r="AJ33" s="11">
        <f t="shared" si="8"/>
        <v>2015</v>
      </c>
      <c r="AK33" s="11">
        <f t="shared" si="9"/>
        <v>2015</v>
      </c>
      <c r="AL33" s="11">
        <f t="shared" si="9"/>
        <v>1732</v>
      </c>
      <c r="AM33" s="11">
        <v>8.6</v>
      </c>
      <c r="AN33" s="11">
        <f t="shared" si="5"/>
        <v>3623</v>
      </c>
      <c r="AO33" s="11">
        <f t="shared" si="6"/>
        <v>3624</v>
      </c>
      <c r="AP33" s="11">
        <f t="shared" si="7"/>
        <v>4457</v>
      </c>
      <c r="AQ33" s="12">
        <v>12.3</v>
      </c>
    </row>
    <row r="34" spans="1:43" ht="15.75">
      <c r="A34" s="6">
        <v>5</v>
      </c>
      <c r="B34" s="7" t="s">
        <v>6</v>
      </c>
      <c r="C34" s="7"/>
      <c r="D34" s="8">
        <v>1309</v>
      </c>
      <c r="E34" s="8">
        <v>1309</v>
      </c>
      <c r="F34" s="8">
        <v>1207</v>
      </c>
      <c r="G34" s="8">
        <v>9.3000000000000007</v>
      </c>
      <c r="H34" s="8"/>
      <c r="I34" s="8"/>
      <c r="J34" s="8"/>
      <c r="K34" s="8"/>
      <c r="L34" s="8"/>
      <c r="M34" s="8"/>
      <c r="N34" s="8"/>
      <c r="O34" s="8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13"/>
      <c r="AD34" s="13"/>
      <c r="AE34" s="13"/>
      <c r="AF34" s="11">
        <v>413</v>
      </c>
      <c r="AG34" s="11"/>
      <c r="AH34" s="11"/>
      <c r="AI34" s="11"/>
      <c r="AJ34" s="11">
        <f t="shared" si="8"/>
        <v>1722</v>
      </c>
      <c r="AK34" s="11">
        <f t="shared" si="9"/>
        <v>1309</v>
      </c>
      <c r="AL34" s="11">
        <f t="shared" si="9"/>
        <v>1207</v>
      </c>
      <c r="AM34" s="12">
        <v>9.1999999999999993</v>
      </c>
      <c r="AN34" s="11">
        <f t="shared" si="5"/>
        <v>3084</v>
      </c>
      <c r="AO34" s="11">
        <f t="shared" si="6"/>
        <v>2671</v>
      </c>
      <c r="AP34" s="11">
        <f t="shared" si="7"/>
        <v>4460</v>
      </c>
      <c r="AQ34" s="12">
        <v>16.7</v>
      </c>
    </row>
    <row r="35" spans="1:43" ht="15.75">
      <c r="A35" s="6">
        <v>6</v>
      </c>
      <c r="B35" s="7" t="s">
        <v>7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13"/>
      <c r="AD35" s="13"/>
      <c r="AE35" s="13"/>
      <c r="AF35" s="11"/>
      <c r="AG35" s="11"/>
      <c r="AH35" s="11"/>
      <c r="AI35" s="11"/>
      <c r="AJ35" s="11">
        <f t="shared" si="8"/>
        <v>0</v>
      </c>
      <c r="AK35" s="11">
        <f t="shared" ref="AK35:AL40" si="10">E35+I35+M35+AC35+AG35</f>
        <v>0</v>
      </c>
      <c r="AL35" s="11">
        <f t="shared" si="10"/>
        <v>0</v>
      </c>
      <c r="AM35" s="12"/>
      <c r="AN35" s="11">
        <f t="shared" si="5"/>
        <v>2851</v>
      </c>
      <c r="AO35" s="11">
        <f t="shared" si="6"/>
        <v>2851</v>
      </c>
      <c r="AP35" s="11">
        <f t="shared" si="7"/>
        <v>9754</v>
      </c>
      <c r="AQ35" s="12">
        <v>34.200000000000003</v>
      </c>
    </row>
    <row r="36" spans="1:43" ht="15.75">
      <c r="A36" s="6">
        <v>7</v>
      </c>
      <c r="B36" s="7" t="s">
        <v>8</v>
      </c>
      <c r="C36" s="7"/>
      <c r="D36" s="8">
        <v>2018</v>
      </c>
      <c r="E36" s="8">
        <v>2018</v>
      </c>
      <c r="F36" s="8">
        <v>2350</v>
      </c>
      <c r="G36" s="8">
        <v>11.6</v>
      </c>
      <c r="H36" s="8"/>
      <c r="I36" s="8"/>
      <c r="J36" s="8"/>
      <c r="K36" s="8"/>
      <c r="L36" s="8"/>
      <c r="M36" s="8"/>
      <c r="N36" s="8"/>
      <c r="O36" s="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>
        <v>200</v>
      </c>
      <c r="AC36" s="11">
        <v>200</v>
      </c>
      <c r="AD36" s="11">
        <v>193</v>
      </c>
      <c r="AE36" s="11">
        <v>9.6999999999999993</v>
      </c>
      <c r="AF36" s="11"/>
      <c r="AG36" s="11"/>
      <c r="AH36" s="11"/>
      <c r="AI36" s="11"/>
      <c r="AJ36" s="11">
        <f t="shared" si="8"/>
        <v>2218</v>
      </c>
      <c r="AK36" s="11">
        <f t="shared" si="10"/>
        <v>2218</v>
      </c>
      <c r="AL36" s="11">
        <f t="shared" si="10"/>
        <v>2543</v>
      </c>
      <c r="AM36" s="12">
        <v>11.5</v>
      </c>
      <c r="AN36" s="11">
        <f t="shared" si="5"/>
        <v>4218</v>
      </c>
      <c r="AO36" s="11">
        <f t="shared" si="6"/>
        <v>4218</v>
      </c>
      <c r="AP36" s="11">
        <f t="shared" si="7"/>
        <v>7064</v>
      </c>
      <c r="AQ36" s="12">
        <v>16.8</v>
      </c>
    </row>
    <row r="37" spans="1:43" ht="15.75">
      <c r="A37" s="6">
        <v>8</v>
      </c>
      <c r="B37" s="30" t="s">
        <v>11</v>
      </c>
      <c r="C37" s="30"/>
      <c r="D37" s="8">
        <v>1000</v>
      </c>
      <c r="E37" s="8">
        <v>1000</v>
      </c>
      <c r="F37" s="8">
        <v>1200</v>
      </c>
      <c r="G37" s="8">
        <v>12</v>
      </c>
      <c r="H37" s="9"/>
      <c r="I37" s="9"/>
      <c r="J37" s="9"/>
      <c r="K37" s="9"/>
      <c r="L37" s="9"/>
      <c r="M37" s="9"/>
      <c r="N37" s="9"/>
      <c r="O37" s="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>
        <v>200</v>
      </c>
      <c r="AC37" s="13"/>
      <c r="AD37" s="13"/>
      <c r="AE37" s="13"/>
      <c r="AF37" s="11"/>
      <c r="AG37" s="11"/>
      <c r="AH37" s="11"/>
      <c r="AI37" s="11"/>
      <c r="AJ37" s="11">
        <f t="shared" si="8"/>
        <v>1200</v>
      </c>
      <c r="AK37" s="11">
        <f t="shared" si="10"/>
        <v>1000</v>
      </c>
      <c r="AL37" s="11">
        <f t="shared" si="10"/>
        <v>1200</v>
      </c>
      <c r="AM37" s="12">
        <v>12</v>
      </c>
      <c r="AN37" s="11">
        <f t="shared" si="5"/>
        <v>5600</v>
      </c>
      <c r="AO37" s="11">
        <f t="shared" si="6"/>
        <v>5400</v>
      </c>
      <c r="AP37" s="11">
        <f t="shared" si="7"/>
        <v>12200</v>
      </c>
      <c r="AQ37" s="12">
        <v>22.6</v>
      </c>
    </row>
    <row r="38" spans="1:43" ht="15.75">
      <c r="A38" s="6">
        <v>9</v>
      </c>
      <c r="B38" s="7" t="s">
        <v>9</v>
      </c>
      <c r="C38" s="7"/>
      <c r="D38" s="8">
        <v>965</v>
      </c>
      <c r="E38" s="9">
        <v>965</v>
      </c>
      <c r="F38" s="9">
        <v>1168</v>
      </c>
      <c r="G38" s="9">
        <v>12.1</v>
      </c>
      <c r="H38" s="8">
        <v>415</v>
      </c>
      <c r="I38" s="8">
        <v>415</v>
      </c>
      <c r="J38" s="8">
        <v>370</v>
      </c>
      <c r="K38" s="16">
        <v>9</v>
      </c>
      <c r="L38" s="8"/>
      <c r="M38" s="8"/>
      <c r="N38" s="8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>
        <v>120</v>
      </c>
      <c r="AC38" s="13"/>
      <c r="AD38" s="13"/>
      <c r="AE38" s="13"/>
      <c r="AF38" s="11">
        <v>750</v>
      </c>
      <c r="AG38" s="11">
        <v>750</v>
      </c>
      <c r="AH38" s="11">
        <v>730</v>
      </c>
      <c r="AI38" s="11">
        <v>9.6999999999999993</v>
      </c>
      <c r="AJ38" s="11">
        <f t="shared" si="8"/>
        <v>2250</v>
      </c>
      <c r="AK38" s="11">
        <f t="shared" si="10"/>
        <v>2130</v>
      </c>
      <c r="AL38" s="11">
        <f t="shared" si="10"/>
        <v>2268</v>
      </c>
      <c r="AM38" s="11">
        <v>10.7</v>
      </c>
      <c r="AN38" s="11">
        <f t="shared" si="5"/>
        <v>4250</v>
      </c>
      <c r="AO38" s="11">
        <f t="shared" si="6"/>
        <v>4130</v>
      </c>
      <c r="AP38" s="11">
        <f t="shared" si="7"/>
        <v>8768</v>
      </c>
      <c r="AQ38" s="12">
        <v>21.2</v>
      </c>
    </row>
    <row r="39" spans="1:43" ht="15.75">
      <c r="A39" s="6">
        <v>10</v>
      </c>
      <c r="B39" s="7" t="s">
        <v>10</v>
      </c>
      <c r="C39" s="7"/>
      <c r="D39" s="8">
        <v>510</v>
      </c>
      <c r="E39" s="8">
        <v>510</v>
      </c>
      <c r="F39" s="8">
        <v>606</v>
      </c>
      <c r="G39" s="8">
        <v>11.9</v>
      </c>
      <c r="H39" s="8"/>
      <c r="I39" s="8"/>
      <c r="J39" s="8"/>
      <c r="K39" s="8"/>
      <c r="L39" s="8"/>
      <c r="M39" s="8"/>
      <c r="N39" s="8"/>
      <c r="O39" s="8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13"/>
      <c r="AD39" s="13"/>
      <c r="AE39" s="13"/>
      <c r="AF39" s="11">
        <v>200</v>
      </c>
      <c r="AG39" s="11">
        <v>60</v>
      </c>
      <c r="AH39" s="11">
        <v>60</v>
      </c>
      <c r="AI39" s="11">
        <v>10</v>
      </c>
      <c r="AJ39" s="11">
        <f t="shared" si="8"/>
        <v>710</v>
      </c>
      <c r="AK39" s="11">
        <f t="shared" si="10"/>
        <v>570</v>
      </c>
      <c r="AL39" s="11">
        <f t="shared" si="10"/>
        <v>666</v>
      </c>
      <c r="AM39" s="11">
        <v>11.7</v>
      </c>
      <c r="AN39" s="11">
        <f t="shared" si="5"/>
        <v>3510</v>
      </c>
      <c r="AO39" s="11">
        <f t="shared" si="6"/>
        <v>3370</v>
      </c>
      <c r="AP39" s="11">
        <f t="shared" si="7"/>
        <v>7170</v>
      </c>
      <c r="AQ39" s="12">
        <v>21.5</v>
      </c>
    </row>
    <row r="40" spans="1:43" ht="15.75">
      <c r="A40" s="6">
        <v>11</v>
      </c>
      <c r="B40" s="7" t="s">
        <v>12</v>
      </c>
      <c r="C40" s="7"/>
      <c r="D40" s="8"/>
      <c r="E40" s="8"/>
      <c r="F40" s="8"/>
      <c r="G40" s="8"/>
      <c r="H40" s="17"/>
      <c r="I40" s="17"/>
      <c r="J40" s="17"/>
      <c r="K40" s="17"/>
      <c r="L40" s="17"/>
      <c r="M40" s="17"/>
      <c r="N40" s="17"/>
      <c r="O40" s="1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13"/>
      <c r="AD40" s="13"/>
      <c r="AE40" s="13"/>
      <c r="AF40" s="11"/>
      <c r="AG40" s="11"/>
      <c r="AH40" s="11"/>
      <c r="AI40" s="11"/>
      <c r="AJ40" s="11">
        <f t="shared" si="8"/>
        <v>0</v>
      </c>
      <c r="AK40" s="11">
        <f t="shared" si="10"/>
        <v>0</v>
      </c>
      <c r="AL40" s="11">
        <f t="shared" si="10"/>
        <v>0</v>
      </c>
      <c r="AM40" s="13"/>
      <c r="AN40" s="11">
        <f t="shared" si="5"/>
        <v>668</v>
      </c>
      <c r="AO40" s="11">
        <f t="shared" si="6"/>
        <v>668</v>
      </c>
      <c r="AP40" s="11">
        <f t="shared" si="7"/>
        <v>2347</v>
      </c>
      <c r="AQ40" s="12">
        <v>35.1</v>
      </c>
    </row>
    <row r="41" spans="1:43" ht="15.75">
      <c r="A41" s="18"/>
      <c r="B41" s="54" t="s">
        <v>13</v>
      </c>
      <c r="C41" s="55"/>
      <c r="D41" s="19">
        <f>SUM(D30:D40)</f>
        <v>11535</v>
      </c>
      <c r="E41" s="19">
        <f>SUM(E30:E40)</f>
        <v>11535</v>
      </c>
      <c r="F41" s="19">
        <f>SUM(F30:F40)</f>
        <v>12370</v>
      </c>
      <c r="G41" s="17">
        <v>10.7</v>
      </c>
      <c r="H41" s="19">
        <f>SUM(H30:H40)</f>
        <v>1219</v>
      </c>
      <c r="I41" s="19">
        <f>SUM(I30:I40)</f>
        <v>1219</v>
      </c>
      <c r="J41" s="19">
        <f>SUM(J30:J40)</f>
        <v>1293</v>
      </c>
      <c r="K41" s="19">
        <v>10.6</v>
      </c>
      <c r="L41" s="19"/>
      <c r="M41" s="19"/>
      <c r="N41" s="19"/>
      <c r="O41" s="1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20">
        <f>SUM(AB30:AB40)</f>
        <v>953</v>
      </c>
      <c r="AC41" s="20">
        <f t="shared" ref="AC41:AD41" si="11">SUM(AC30:AC40)</f>
        <v>633</v>
      </c>
      <c r="AD41" s="20">
        <f t="shared" si="11"/>
        <v>537</v>
      </c>
      <c r="AE41" s="20">
        <v>8.5</v>
      </c>
      <c r="AF41" s="20">
        <f>SUM(AF30:AF40)</f>
        <v>2846</v>
      </c>
      <c r="AG41" s="20">
        <f t="shared" ref="AG41:AH41" si="12">SUM(AG30:AG40)</f>
        <v>2293</v>
      </c>
      <c r="AH41" s="20">
        <f t="shared" si="12"/>
        <v>2133</v>
      </c>
      <c r="AI41" s="21">
        <v>9.3000000000000007</v>
      </c>
      <c r="AJ41" s="20">
        <f>SUM(AJ30:AJ39)</f>
        <v>16553</v>
      </c>
      <c r="AK41" s="20">
        <f>SUM(AK30:AK39)</f>
        <v>15680</v>
      </c>
      <c r="AL41" s="20">
        <f>SUM(AL30:AL39)</f>
        <v>16333</v>
      </c>
      <c r="AM41" s="20">
        <v>10.4</v>
      </c>
      <c r="AN41" s="20">
        <f>SUM(AN30:AN40)</f>
        <v>43512</v>
      </c>
      <c r="AO41" s="20">
        <f>SUM(AO30:AO40)</f>
        <v>42797</v>
      </c>
      <c r="AP41" s="20">
        <f>SUM(AP30:AP40)</f>
        <v>85224</v>
      </c>
      <c r="AQ41" s="21">
        <v>20</v>
      </c>
    </row>
    <row r="42" spans="1:43" ht="15.75">
      <c r="A42" s="18"/>
      <c r="B42" s="52" t="s">
        <v>14</v>
      </c>
      <c r="C42" s="53"/>
      <c r="D42" s="8">
        <v>1115</v>
      </c>
      <c r="E42" s="8">
        <v>1115</v>
      </c>
      <c r="F42" s="8">
        <v>1230</v>
      </c>
      <c r="G42" s="8">
        <v>11</v>
      </c>
      <c r="H42" s="8"/>
      <c r="I42" s="8"/>
      <c r="J42" s="8"/>
      <c r="K42" s="8"/>
      <c r="L42" s="8">
        <v>100</v>
      </c>
      <c r="M42" s="8">
        <v>100</v>
      </c>
      <c r="N42" s="8">
        <v>80</v>
      </c>
      <c r="O42" s="16">
        <v>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13"/>
      <c r="AD42" s="13"/>
      <c r="AE42" s="13"/>
      <c r="AF42" s="11">
        <v>89</v>
      </c>
      <c r="AG42" s="11"/>
      <c r="AH42" s="11"/>
      <c r="AI42" s="11"/>
      <c r="AJ42" s="11">
        <f>D42+H42+L42+AB42+AF42</f>
        <v>1304</v>
      </c>
      <c r="AK42" s="11">
        <f>E42+I42+M42+AC42+AG42</f>
        <v>1215</v>
      </c>
      <c r="AL42" s="11">
        <f t="shared" ref="AL42:AL43" si="13">F42+J42+N42+AD42+AH42</f>
        <v>1310</v>
      </c>
      <c r="AM42" s="11">
        <v>10.8</v>
      </c>
      <c r="AN42" s="11">
        <f t="shared" ref="AN42:AP43" si="14">AJ19+AJ42</f>
        <v>5284</v>
      </c>
      <c r="AO42" s="11">
        <f t="shared" si="14"/>
        <v>5195</v>
      </c>
      <c r="AP42" s="11">
        <f t="shared" si="14"/>
        <v>10270</v>
      </c>
      <c r="AQ42" s="11">
        <v>19.8</v>
      </c>
    </row>
    <row r="43" spans="1:43" ht="15.75">
      <c r="A43" s="18"/>
      <c r="B43" s="52" t="s">
        <v>15</v>
      </c>
      <c r="C43" s="53"/>
      <c r="D43" s="8">
        <v>7933</v>
      </c>
      <c r="E43" s="8">
        <v>7933</v>
      </c>
      <c r="F43" s="8">
        <v>8330</v>
      </c>
      <c r="G43" s="8">
        <v>10.5</v>
      </c>
      <c r="H43" s="22">
        <v>553</v>
      </c>
      <c r="I43" s="22">
        <v>553</v>
      </c>
      <c r="J43" s="22">
        <v>400</v>
      </c>
      <c r="K43" s="16">
        <v>7.2</v>
      </c>
      <c r="L43" s="22">
        <v>133</v>
      </c>
      <c r="M43" s="22">
        <v>133</v>
      </c>
      <c r="N43" s="22">
        <v>120</v>
      </c>
      <c r="O43" s="16">
        <v>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>
        <v>553</v>
      </c>
      <c r="AC43" s="11">
        <v>553</v>
      </c>
      <c r="AD43" s="11">
        <v>332</v>
      </c>
      <c r="AE43" s="12">
        <v>6</v>
      </c>
      <c r="AF43" s="11">
        <v>1575</v>
      </c>
      <c r="AG43" s="11">
        <v>1575</v>
      </c>
      <c r="AH43" s="11">
        <v>1600</v>
      </c>
      <c r="AI43" s="11">
        <v>10.199999999999999</v>
      </c>
      <c r="AJ43" s="11">
        <f>D43+H43+L43+AB43+AF43</f>
        <v>10747</v>
      </c>
      <c r="AK43" s="11">
        <f>E43+I43+M43+AC43+AG43</f>
        <v>10747</v>
      </c>
      <c r="AL43" s="11">
        <f t="shared" si="13"/>
        <v>10782</v>
      </c>
      <c r="AM43" s="12">
        <v>10</v>
      </c>
      <c r="AN43" s="11">
        <f t="shared" si="14"/>
        <v>36701</v>
      </c>
      <c r="AO43" s="11">
        <f t="shared" si="14"/>
        <v>36701</v>
      </c>
      <c r="AP43" s="11">
        <f t="shared" si="14"/>
        <v>75582</v>
      </c>
      <c r="AQ43" s="11">
        <v>20.6</v>
      </c>
    </row>
    <row r="44" spans="1:43" ht="15.75">
      <c r="A44" s="18"/>
      <c r="B44" s="54" t="s">
        <v>16</v>
      </c>
      <c r="C44" s="55"/>
      <c r="D44" s="19">
        <f>SUM(D41:D43)</f>
        <v>20583</v>
      </c>
      <c r="E44" s="19">
        <f>SUM(E41:E43)</f>
        <v>20583</v>
      </c>
      <c r="F44" s="19">
        <f>SUM(F41:F43)</f>
        <v>21930</v>
      </c>
      <c r="G44" s="17">
        <v>10.7</v>
      </c>
      <c r="H44" s="19">
        <f>SUM(H41:H43)</f>
        <v>1772</v>
      </c>
      <c r="I44" s="19">
        <f>SUM(I41:I43)</f>
        <v>1772</v>
      </c>
      <c r="J44" s="19">
        <f>SUM(J41:J43)</f>
        <v>1693</v>
      </c>
      <c r="K44" s="23">
        <v>9.6</v>
      </c>
      <c r="L44" s="23">
        <f>SUM(L41:L43)</f>
        <v>233</v>
      </c>
      <c r="M44" s="23">
        <f>SUM(M41:M43)</f>
        <v>233</v>
      </c>
      <c r="N44" s="23">
        <f>SUM(N41:N43)</f>
        <v>200</v>
      </c>
      <c r="O44" s="23">
        <v>8.6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0">
        <f>SUM(AB41:AB43)</f>
        <v>1506</v>
      </c>
      <c r="AC44" s="20">
        <f t="shared" ref="AC44:AD44" si="15">SUM(AC41:AC43)</f>
        <v>1186</v>
      </c>
      <c r="AD44" s="20">
        <f t="shared" si="15"/>
        <v>869</v>
      </c>
      <c r="AE44" s="21">
        <v>7.3</v>
      </c>
      <c r="AF44" s="20">
        <f>SUM(AF41:AF43)</f>
        <v>4510</v>
      </c>
      <c r="AG44" s="20">
        <f t="shared" ref="AG44:AH44" si="16">SUM(AG41:AG43)</f>
        <v>3868</v>
      </c>
      <c r="AH44" s="20">
        <f t="shared" si="16"/>
        <v>3733</v>
      </c>
      <c r="AI44" s="21">
        <v>9.6999999999999993</v>
      </c>
      <c r="AJ44" s="20">
        <f>SUM(AJ41:AJ43)</f>
        <v>28604</v>
      </c>
      <c r="AK44" s="20">
        <f>SUM(AK41:AK43)</f>
        <v>27642</v>
      </c>
      <c r="AL44" s="20">
        <f>F44+J44+N44+AD44+AH44</f>
        <v>28425</v>
      </c>
      <c r="AM44" s="21">
        <v>10.3</v>
      </c>
      <c r="AN44" s="20">
        <f>SUM(AN41:AN43)</f>
        <v>85497</v>
      </c>
      <c r="AO44" s="28">
        <f>SUM(AO41:AO43)</f>
        <v>84693</v>
      </c>
      <c r="AP44" s="20">
        <f>SUM(AP41:AP43)</f>
        <v>171076</v>
      </c>
      <c r="AQ44" s="21">
        <v>20.2</v>
      </c>
    </row>
    <row r="45" spans="1:43" ht="15.75">
      <c r="A45" s="13"/>
      <c r="B45" s="56" t="s">
        <v>26</v>
      </c>
      <c r="C45" s="57"/>
      <c r="D45" s="23"/>
      <c r="E45" s="23"/>
      <c r="F45" s="23"/>
      <c r="G45" s="23"/>
      <c r="H45" s="24"/>
      <c r="I45" s="24"/>
      <c r="J45" s="24"/>
      <c r="K45" s="24"/>
      <c r="L45" s="24"/>
      <c r="M45" s="24"/>
      <c r="N45" s="24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0"/>
      <c r="AC45" s="24"/>
      <c r="AD45" s="24"/>
      <c r="AE45" s="25"/>
      <c r="AF45" s="20"/>
      <c r="AG45" s="21"/>
      <c r="AH45" s="21"/>
      <c r="AI45" s="21"/>
      <c r="AJ45" s="24"/>
      <c r="AK45" s="25"/>
      <c r="AL45" s="25"/>
      <c r="AM45" s="24"/>
      <c r="AN45" s="24"/>
      <c r="AO45" s="25"/>
      <c r="AP45" s="24"/>
      <c r="AQ45" s="25"/>
    </row>
    <row r="47" spans="1:43" ht="15.75">
      <c r="B47" s="27" t="s">
        <v>34</v>
      </c>
      <c r="C47" s="27"/>
      <c r="D47" s="27"/>
      <c r="E47" s="27"/>
      <c r="F47" s="27"/>
      <c r="G47" s="27"/>
      <c r="H47" s="27"/>
      <c r="I47" s="27"/>
    </row>
    <row r="48" spans="1:43" ht="15.75">
      <c r="B48" s="27" t="s">
        <v>36</v>
      </c>
      <c r="C48" s="27"/>
      <c r="D48" s="27"/>
      <c r="E48" s="27"/>
      <c r="F48" s="27"/>
      <c r="G48" s="27"/>
      <c r="H48" s="27"/>
      <c r="I48" s="27"/>
    </row>
    <row r="49" spans="2:9" ht="15.75">
      <c r="B49" s="27" t="s">
        <v>37</v>
      </c>
      <c r="C49" s="27"/>
      <c r="D49" s="27"/>
      <c r="E49" s="27"/>
      <c r="F49" s="27"/>
      <c r="G49" s="27"/>
      <c r="H49" s="27"/>
      <c r="I49" s="27"/>
    </row>
    <row r="50" spans="2:9" ht="15.75">
      <c r="B50" s="27" t="s">
        <v>35</v>
      </c>
      <c r="C50" s="27"/>
      <c r="D50" s="27"/>
      <c r="E50" s="27"/>
      <c r="F50" s="27"/>
      <c r="G50" s="29"/>
      <c r="H50" s="29"/>
      <c r="I50" s="29"/>
    </row>
    <row r="51" spans="2:9">
      <c r="D51" s="5"/>
      <c r="E51" s="5"/>
      <c r="F51" s="5"/>
    </row>
  </sheetData>
  <mergeCells count="56">
    <mergeCell ref="A24:AQ24"/>
    <mergeCell ref="AF26:AI26"/>
    <mergeCell ref="AF27:AF29"/>
    <mergeCell ref="AG27:AG29"/>
    <mergeCell ref="AH27:AH29"/>
    <mergeCell ref="AI27:AI29"/>
    <mergeCell ref="AB26:AE26"/>
    <mergeCell ref="AB27:AB29"/>
    <mergeCell ref="AC27:AC29"/>
    <mergeCell ref="AD27:AD29"/>
    <mergeCell ref="AE27:AE29"/>
    <mergeCell ref="AM27:AM29"/>
    <mergeCell ref="AL27:AL29"/>
    <mergeCell ref="AK27:AK29"/>
    <mergeCell ref="AJ27:AJ29"/>
    <mergeCell ref="AJ26:AM26"/>
    <mergeCell ref="AN26:AQ26"/>
    <mergeCell ref="AN27:AN29"/>
    <mergeCell ref="AO27:AO29"/>
    <mergeCell ref="AP27:AP29"/>
    <mergeCell ref="AQ27:AQ29"/>
    <mergeCell ref="A3:A6"/>
    <mergeCell ref="D3:AM3"/>
    <mergeCell ref="L4:O4"/>
    <mergeCell ref="AJ4:AM4"/>
    <mergeCell ref="B3:C6"/>
    <mergeCell ref="H4:K4"/>
    <mergeCell ref="B22:C22"/>
    <mergeCell ref="B1:AM1"/>
    <mergeCell ref="B18:C18"/>
    <mergeCell ref="B19:C19"/>
    <mergeCell ref="B20:C20"/>
    <mergeCell ref="B21:C21"/>
    <mergeCell ref="D4:G4"/>
    <mergeCell ref="A26:A29"/>
    <mergeCell ref="B26:C29"/>
    <mergeCell ref="B41:C41"/>
    <mergeCell ref="D27:D29"/>
    <mergeCell ref="E27:E29"/>
    <mergeCell ref="D26:G26"/>
    <mergeCell ref="G27:G29"/>
    <mergeCell ref="B42:C42"/>
    <mergeCell ref="B43:C43"/>
    <mergeCell ref="B44:C44"/>
    <mergeCell ref="B45:C45"/>
    <mergeCell ref="F27:F29"/>
    <mergeCell ref="M27:M29"/>
    <mergeCell ref="N27:N29"/>
    <mergeCell ref="H26:K26"/>
    <mergeCell ref="L26:O26"/>
    <mergeCell ref="O27:O29"/>
    <mergeCell ref="H27:H29"/>
    <mergeCell ref="I27:I29"/>
    <mergeCell ref="J27:J29"/>
    <mergeCell ref="K27:K29"/>
    <mergeCell ref="L27:L2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зерновые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2014-09-04T13:26:20Z</cp:lastPrinted>
  <dcterms:created xsi:type="dcterms:W3CDTF">2012-06-15T06:01:55Z</dcterms:created>
  <dcterms:modified xsi:type="dcterms:W3CDTF">2014-09-05T10:49:53Z</dcterms:modified>
</cp:coreProperties>
</file>