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 листов" sheetId="1" r:id="rId1"/>
    <sheet name="Л.1" sheetId="2" r:id="rId2"/>
    <sheet name="Л.2" sheetId="3" r:id="rId3"/>
    <sheet name="Л.3" sheetId="4" r:id="rId4"/>
    <sheet name="Л.4" sheetId="5" r:id="rId5"/>
  </sheets>
  <externalReferences>
    <externalReference r:id="rId8"/>
  </externalReferences>
  <definedNames>
    <definedName name="kind_of_activity">'[1]TEHSHEET'!$B$19:$B$25</definedName>
  </definedNames>
  <calcPr fullCalcOnLoad="1"/>
</workbook>
</file>

<file path=xl/sharedStrings.xml><?xml version="1.0" encoding="utf-8"?>
<sst xmlns="http://schemas.openxmlformats.org/spreadsheetml/2006/main" count="425" uniqueCount="235">
  <si>
    <t>№ п/п</t>
  </si>
  <si>
    <t>Наименование показателя</t>
  </si>
  <si>
    <t>Единица измерения</t>
  </si>
  <si>
    <t>Значение</t>
  </si>
  <si>
    <t>x</t>
  </si>
  <si>
    <t>производство (некомбинированная выработка)+передача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</si>
  <si>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</si>
  <si>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</si>
  <si>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</si>
  <si>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</si>
  <si>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</si>
  <si>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</si>
  <si>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</si>
  <si>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</si>
  <si>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Стоимость</t>
  </si>
  <si>
    <t>Объем</t>
  </si>
  <si>
    <t>Стоимость 1й единицы объема</t>
  </si>
  <si>
    <t>Способ приобретения</t>
  </si>
  <si>
    <t>согласно договорам</t>
  </si>
  <si>
    <t>3.2.2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</si>
  <si>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</si>
  <si>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</si>
  <si>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</si>
  <si>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</si>
  <si>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</si>
  <si>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</si>
  <si>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</si>
  <si>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</si>
  <si>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</si>
  <si>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</si>
  <si>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</si>
  <si>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</si>
  <si>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</si>
  <si>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</si>
  <si>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</si>
  <si>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</si>
  <si>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</si>
  <si>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</si>
  <si>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</si>
  <si>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</si>
  <si>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</si>
  <si>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</si>
  <si>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</si>
  <si>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</si>
  <si>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</si>
  <si>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</si>
  <si>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</si>
  <si>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</si>
  <si>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</si>
  <si>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</si>
  <si>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</si>
  <si>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</si>
  <si>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</si>
  <si>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</si>
  <si>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</si>
  <si>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</si>
  <si>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</si>
  <si>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от регулируемого вида деятельности</t>
  </si>
  <si>
    <t>6</t>
  </si>
  <si>
    <t>изменение стоимости основных фондов, в том числе за счет ввода (вывода) их из эксплуатации</t>
  </si>
  <si>
    <t>7</t>
  </si>
  <si>
    <t>установленная тепловая мощность</t>
  </si>
  <si>
    <t>Гкал/ч</t>
  </si>
  <si>
    <t>8</t>
  </si>
  <si>
    <t>присоединенная нагрузка</t>
  </si>
  <si>
    <t>9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</si>
  <si>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</si>
  <si>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</si>
  <si>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</si>
  <si>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</si>
  <si>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</si>
  <si>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</si>
  <si>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</si>
  <si>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</si>
  <si>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</si>
  <si>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</si>
  <si>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</si>
  <si>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</si>
  <si>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</si>
  <si>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</si>
  <si>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</si>
  <si>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</si>
  <si>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потери тепла через изоляцию труб(справочно)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</si>
  <si>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</si>
  <si>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</si>
  <si>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</si>
  <si>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</si>
  <si>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</si>
  <si>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</si>
  <si>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</si>
  <si>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</si>
  <si>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</si>
  <si>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</si>
  <si>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</si>
  <si>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</si>
  <si>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</si>
  <si>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</si>
  <si>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</si>
  <si>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</si>
  <si>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</si>
  <si>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</si>
  <si>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</si>
  <si>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</si>
  <si>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</si>
  <si>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</si>
  <si>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</si>
  <si>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</si>
  <si>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</si>
  <si>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23</t>
  </si>
  <si>
    <t>вид регулируемой деятельности</t>
  </si>
  <si>
    <t>Наименование организации</t>
  </si>
  <si>
    <t>ИНН</t>
  </si>
  <si>
    <t>КПП</t>
  </si>
  <si>
    <t>Местонаходжение (адрес)</t>
  </si>
  <si>
    <t>Департамент по тарифам Приморского края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</si>
  <si>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</si>
  <si>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</si>
  <si>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</si>
  <si>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</si>
  <si>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</si>
  <si>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</si>
  <si>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</si>
  <si>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</si>
  <si>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</si>
  <si>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-</t>
  </si>
  <si>
    <t>Закрытое Акционерное Общество "Горно-химическая компания Бор"</t>
  </si>
  <si>
    <t>692446 Приморский край, г.Дальнегорск, ул.Пр. 50 лет Октября, 116</t>
  </si>
  <si>
    <t>"Трудовое слово"</t>
  </si>
  <si>
    <t>Субъект РФ</t>
  </si>
  <si>
    <t>Приморский край</t>
  </si>
  <si>
    <t>Муниципальный район</t>
  </si>
  <si>
    <t>Дальнегорский городской округ</t>
  </si>
  <si>
    <t>Муниципальное образование</t>
  </si>
  <si>
    <t>Вид деятельности</t>
  </si>
  <si>
    <t>Производство (некомбинированная выработка) + передача</t>
  </si>
  <si>
    <t>Наименование регулирующего органа, принявшего решение об утверждении цен</t>
  </si>
  <si>
    <t>Постановление ругулирующего органа</t>
  </si>
  <si>
    <t>Отборный пар (кг/см²)</t>
  </si>
  <si>
    <t>Тарифы на тепловую энергию для потребителей ЗАО "Горно-химическая  компания Бор"</t>
  </si>
  <si>
    <t>Тариф на тепловую энергию (без НДС)</t>
  </si>
  <si>
    <t>двухставочный , руб/Гкал</t>
  </si>
  <si>
    <t>за энергию , руб/Гкал</t>
  </si>
  <si>
    <t>за мощность , тыс. руб. в месяц/Гкал/ч</t>
  </si>
  <si>
    <t>одноставочный , руб/Гкал</t>
  </si>
  <si>
    <t>Потребители, оплачивающие производство и передачу тепловой энергии</t>
  </si>
  <si>
    <t>Утвержденная надбавка к тарифу на тепловую энергию, руб/Гкал</t>
  </si>
  <si>
    <t>Утвержденный тариф на подключение к системе теплоснабжения, руб/Гкал ч</t>
  </si>
  <si>
    <t>не утверждено</t>
  </si>
  <si>
    <t>В соответствии с Постановлением Правительства РФ от 30.12.2009г. № 1140</t>
  </si>
  <si>
    <t>Информация об основных показателях финансово-хозяйственной деятельности организации, включая структуру основных производственных затрат (в части регулируемой деятельности)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</si>
  <si>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</si>
  <si>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</si>
  <si>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</si>
  <si>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</si>
  <si>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</si>
  <si>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</si>
  <si>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организации, а также о регистрации и ходе реализации заявок на подключение к системе теплоснабжения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</si>
  <si>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</si>
  <si>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</si>
  <si>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</si>
  <si>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х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</si>
  <si>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</si>
  <si>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</si>
  <si>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</si>
  <si>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</si>
  <si>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</si>
  <si>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</si>
  <si>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</si>
  <si>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</si>
  <si>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</si>
  <si>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</si>
  <si>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</si>
  <si>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</si>
  <si>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</si>
  <si>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</si>
  <si>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</si>
  <si>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</si>
  <si>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</si>
  <si>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</si>
  <si>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</si>
  <si>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</si>
  <si>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</si>
  <si>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</si>
  <si>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</si>
  <si>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</si>
  <si>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</si>
  <si>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</si>
  <si>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</si>
  <si>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</si>
  <si>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</si>
  <si>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</si>
  <si>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</si>
  <si>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</si>
  <si>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</si>
  <si>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</si>
  <si>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</si>
  <si>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</si>
  <si>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</si>
  <si>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</si>
  <si>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</si>
  <si>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</si>
  <si>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</si>
  <si>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</si>
  <si>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</si>
  <si>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</si>
  <si>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</si>
  <si>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</si>
  <si>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</si>
  <si>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</si>
  <si>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</si>
  <si>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</si>
  <si>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отсутствует</t>
  </si>
  <si>
    <t>Информация о ценах (тарифах) на тепловую энергию и надбавках к  тарифу на тепловую энергию</t>
  </si>
  <si>
    <t>Лист</t>
  </si>
  <si>
    <t>Заголовок листа</t>
  </si>
  <si>
    <t>Ссылка</t>
  </si>
  <si>
    <t>Перейти на лист</t>
  </si>
  <si>
    <t>собственное потребление</t>
  </si>
  <si>
    <t>сторонние потребители</t>
  </si>
  <si>
    <t>Постановление №76/9 от 21 декабря 2011г.</t>
  </si>
  <si>
    <t>с 01 января 2012 года по 30 июня 2012 года</t>
  </si>
  <si>
    <t>с 01 июля 2012 года</t>
  </si>
  <si>
    <t>Население</t>
  </si>
  <si>
    <t>с 01 января 2012 года</t>
  </si>
  <si>
    <t>Л.1</t>
  </si>
  <si>
    <t>Л.2</t>
  </si>
  <si>
    <t>Л.3</t>
  </si>
  <si>
    <t>Л.4</t>
  </si>
  <si>
    <t xml:space="preserve">     Мазут</t>
  </si>
  <si>
    <t xml:space="preserve">     Уголь</t>
  </si>
  <si>
    <t>315,103</t>
  </si>
  <si>
    <t>тнт</t>
  </si>
  <si>
    <t>В производственной себестоимости товарной продукции ( тепловой энергии ) показаны затраты внешних потребителей ( доля внешних потребителей составляет 0,004083 )</t>
  </si>
  <si>
    <t>Примечание</t>
  </si>
  <si>
    <t>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</si>
</sst>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</numFmts>
  <fonts count="43">
    <font>
      <sz val="10"/>
      <name val="Arial"/>
      <family val="0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sz val="11"/>
      <color indexed="2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9"/>
      <color indexed="9"/>
      <name val="Tahoma"/>
      <family val="2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10"/>
      <name val="Tahoma"/>
      <family val="2"/>
    </font>
    <font>
      <b/>
      <u val="single"/>
      <sz val="10"/>
      <color indexed="12"/>
      <name val="Arial Cyr"/>
      <family val="0"/>
    </font>
    <font>
      <b/>
      <sz val="10"/>
      <name val="Arial"/>
      <family val="2"/>
    </font>
    <font>
      <i/>
      <sz val="11"/>
      <name val="Tahoma"/>
      <family val="2"/>
    </font>
    <font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 horizontal="center" wrapText="1"/>
      <protection/>
    </xf>
    <xf numFmtId="49" fontId="3" fillId="24" borderId="10" xfId="0" applyNumberFormat="1" applyFont="1" applyFill="1" applyBorder="1" applyAlignment="1" applyProtection="1">
      <alignment horizontal="center" vertical="center"/>
      <protection/>
    </xf>
    <xf numFmtId="4" fontId="3" fillId="22" borderId="11" xfId="0" applyNumberFormat="1" applyFont="1" applyFill="1" applyBorder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 wrapText="1"/>
      <protection/>
    </xf>
    <xf numFmtId="3" fontId="3" fillId="22" borderId="11" xfId="0" applyNumberFormat="1" applyFont="1" applyFill="1" applyBorder="1" applyAlignment="1" applyProtection="1">
      <alignment horizontal="center" vertical="center"/>
      <protection locked="0"/>
    </xf>
    <xf numFmtId="49" fontId="10" fillId="24" borderId="10" xfId="0" applyNumberFormat="1" applyFont="1" applyFill="1" applyBorder="1" applyAlignment="1" applyProtection="1">
      <alignment horizontal="center" vertical="center"/>
      <protection/>
    </xf>
    <xf numFmtId="4" fontId="10" fillId="22" borderId="11" xfId="0" applyNumberFormat="1" applyFont="1" applyFill="1" applyBorder="1" applyAlignment="1" applyProtection="1">
      <alignment horizontal="center" vertical="center"/>
      <protection locked="0"/>
    </xf>
    <xf numFmtId="0" fontId="10" fillId="24" borderId="12" xfId="0" applyFont="1" applyFill="1" applyBorder="1" applyAlignment="1" applyProtection="1">
      <alignment vertical="center" wrapText="1"/>
      <protection/>
    </xf>
    <xf numFmtId="4" fontId="10" fillId="4" borderId="11" xfId="0" applyNumberFormat="1" applyFont="1" applyFill="1" applyBorder="1" applyAlignment="1" applyProtection="1">
      <alignment horizontal="center" vertical="center"/>
      <protection/>
    </xf>
    <xf numFmtId="3" fontId="10" fillId="22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54">
      <alignment/>
      <protection/>
    </xf>
    <xf numFmtId="0" fontId="27" fillId="0" borderId="0" xfId="54" applyFont="1" applyFill="1">
      <alignment/>
      <protection/>
    </xf>
    <xf numFmtId="0" fontId="4" fillId="0" borderId="0" xfId="56">
      <alignment/>
      <protection/>
    </xf>
    <xf numFmtId="0" fontId="28" fillId="0" borderId="0" xfId="56" applyFont="1" applyFill="1">
      <alignment/>
      <protection/>
    </xf>
    <xf numFmtId="0" fontId="29" fillId="0" borderId="0" xfId="54" applyFont="1">
      <alignment/>
      <protection/>
    </xf>
    <xf numFmtId="0" fontId="30" fillId="0" borderId="0" xfId="54" applyFont="1">
      <alignment/>
      <protection/>
    </xf>
    <xf numFmtId="0" fontId="31" fillId="0" borderId="13" xfId="54" applyFont="1" applyFill="1" applyBorder="1" applyAlignment="1">
      <alignment horizontal="left" vertical="center"/>
      <protection/>
    </xf>
    <xf numFmtId="0" fontId="31" fillId="0" borderId="10" xfId="54" applyFont="1" applyFill="1" applyBorder="1" applyAlignment="1">
      <alignment horizontal="left" vertical="center"/>
      <protection/>
    </xf>
    <xf numFmtId="0" fontId="31" fillId="0" borderId="10" xfId="54" applyFont="1" applyFill="1" applyBorder="1" applyAlignment="1">
      <alignment horizontal="left" vertical="top"/>
      <protection/>
    </xf>
    <xf numFmtId="0" fontId="31" fillId="0" borderId="10" xfId="54" applyFont="1" applyFill="1" applyBorder="1" applyAlignment="1">
      <alignment horizontal="left" vertical="top" wrapText="1"/>
      <protection/>
    </xf>
    <xf numFmtId="0" fontId="31" fillId="0" borderId="14" xfId="54" applyFont="1" applyFill="1" applyBorder="1" applyAlignment="1">
      <alignment horizontal="left" vertical="top"/>
      <protection/>
    </xf>
    <xf numFmtId="0" fontId="27" fillId="0" borderId="0" xfId="54" applyFont="1" applyFill="1" applyBorder="1" applyAlignment="1">
      <alignment horizontal="center" vertical="center"/>
      <protection/>
    </xf>
    <xf numFmtId="0" fontId="31" fillId="0" borderId="12" xfId="54" applyFont="1" applyFill="1" applyBorder="1" applyAlignment="1">
      <alignment horizontal="center" vertical="center" wrapText="1"/>
      <protection/>
    </xf>
    <xf numFmtId="0" fontId="31" fillId="0" borderId="11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vertical="center" wrapText="1"/>
      <protection/>
    </xf>
    <xf numFmtId="0" fontId="31" fillId="0" borderId="10" xfId="54" applyFont="1" applyFill="1" applyBorder="1" applyAlignment="1">
      <alignment wrapText="1"/>
      <protection/>
    </xf>
    <xf numFmtId="0" fontId="31" fillId="0" borderId="14" xfId="54" applyFont="1" applyFill="1" applyBorder="1" applyAlignment="1">
      <alignment vertical="top" wrapText="1"/>
      <protection/>
    </xf>
    <xf numFmtId="0" fontId="5" fillId="0" borderId="0" xfId="54" applyFont="1">
      <alignment/>
      <protection/>
    </xf>
    <xf numFmtId="0" fontId="33" fillId="0" borderId="0" xfId="54" applyFont="1" applyAlignment="1">
      <alignment wrapText="1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25" borderId="0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2" xfId="0" applyFont="1" applyFill="1" applyBorder="1" applyAlignment="1" applyProtection="1">
      <alignment horizontal="left" vertical="center" wrapText="1" indent="2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left" vertical="center" wrapText="1" inden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4" fontId="3" fillId="22" borderId="16" xfId="0" applyNumberFormat="1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/>
    </xf>
    <xf numFmtId="0" fontId="3" fillId="7" borderId="12" xfId="0" applyNumberFormat="1" applyFont="1" applyFill="1" applyBorder="1" applyAlignment="1" applyProtection="1">
      <alignment horizontal="left" vertical="center" wrapText="1"/>
      <protection/>
    </xf>
    <xf numFmtId="0" fontId="3" fillId="24" borderId="14" xfId="0" applyFont="1" applyFill="1" applyBorder="1" applyAlignment="1" applyProtection="1">
      <alignment horizontal="center" vertical="center"/>
      <protection/>
    </xf>
    <xf numFmtId="0" fontId="3" fillId="24" borderId="15" xfId="0" applyFont="1" applyFill="1" applyBorder="1" applyAlignment="1" applyProtection="1">
      <alignment vertical="center" wrapText="1"/>
      <protection/>
    </xf>
    <xf numFmtId="3" fontId="3" fillId="22" borderId="16" xfId="0" applyNumberFormat="1" applyFont="1" applyFill="1" applyBorder="1" applyAlignment="1" applyProtection="1">
      <alignment horizontal="center" vertical="center"/>
      <protection locked="0"/>
    </xf>
    <xf numFmtId="49" fontId="1" fillId="24" borderId="13" xfId="55" applyFont="1" applyFill="1" applyBorder="1" applyAlignment="1" applyProtection="1">
      <alignment horizontal="center" vertical="center"/>
      <protection/>
    </xf>
    <xf numFmtId="49" fontId="1" fillId="24" borderId="17" xfId="55" applyFont="1" applyFill="1" applyBorder="1" applyAlignment="1" applyProtection="1">
      <alignment horizontal="center" vertical="center"/>
      <protection/>
    </xf>
    <xf numFmtId="49" fontId="1" fillId="24" borderId="18" xfId="55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49" fontId="3" fillId="22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2" borderId="12" xfId="0" applyNumberFormat="1" applyFont="1" applyFill="1" applyBorder="1" applyAlignment="1" applyProtection="1">
      <alignment horizontal="center" vertical="center"/>
      <protection locked="0"/>
    </xf>
    <xf numFmtId="2" fontId="3" fillId="22" borderId="12" xfId="0" applyNumberFormat="1" applyFont="1" applyFill="1" applyBorder="1" applyAlignment="1" applyProtection="1">
      <alignment horizontal="center" vertical="center"/>
      <protection locked="0"/>
    </xf>
    <xf numFmtId="49" fontId="1" fillId="26" borderId="12" xfId="0" applyNumberFormat="1" applyFont="1" applyFill="1" applyBorder="1" applyAlignment="1" applyProtection="1">
      <alignment horizontal="center" vertical="center"/>
      <protection locked="0"/>
    </xf>
    <xf numFmtId="4" fontId="3" fillId="4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 indent="1"/>
      <protection/>
    </xf>
    <xf numFmtId="4" fontId="3" fillId="4" borderId="15" xfId="0" applyNumberFormat="1" applyFont="1" applyFill="1" applyBorder="1" applyAlignment="1" applyProtection="1">
      <alignment horizontal="center" vertical="center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10" fillId="24" borderId="12" xfId="0" applyFont="1" applyFill="1" applyBorder="1" applyAlignment="1" applyProtection="1">
      <alignment horizontal="center" vertical="center" wrapText="1"/>
      <protection/>
    </xf>
    <xf numFmtId="0" fontId="8" fillId="24" borderId="13" xfId="0" applyFont="1" applyFill="1" applyBorder="1" applyAlignment="1" applyProtection="1">
      <alignment horizontal="center" vertical="center" wrapText="1"/>
      <protection/>
    </xf>
    <xf numFmtId="0" fontId="8" fillId="24" borderId="17" xfId="0" applyFont="1" applyFill="1" applyBorder="1" applyAlignment="1" applyProtection="1">
      <alignment horizontal="center" vertical="center" wrapText="1"/>
      <protection/>
    </xf>
    <xf numFmtId="0" fontId="8" fillId="24" borderId="18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10" fillId="26" borderId="11" xfId="57" applyFont="1" applyFill="1" applyBorder="1" applyAlignment="1" applyProtection="1">
      <alignment horizontal="center" vertical="center" wrapText="1"/>
      <protection locked="0"/>
    </xf>
    <xf numFmtId="49" fontId="10" fillId="22" borderId="11" xfId="0" applyNumberFormat="1" applyFont="1" applyFill="1" applyBorder="1" applyAlignment="1" applyProtection="1">
      <alignment horizontal="center" vertical="center"/>
      <protection locked="0"/>
    </xf>
    <xf numFmtId="4" fontId="10" fillId="22" borderId="11" xfId="0" applyNumberFormat="1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38" fillId="0" borderId="0" xfId="0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11" xfId="43" applyFont="1" applyFill="1" applyBorder="1" applyAlignment="1" applyProtection="1">
      <alignment horizontal="center" vertical="center"/>
      <protection/>
    </xf>
    <xf numFmtId="0" fontId="39" fillId="0" borderId="11" xfId="43" applyFont="1" applyFill="1" applyBorder="1" applyAlignment="1" applyProtection="1">
      <alignment horizontal="center" vertical="center"/>
      <protection/>
    </xf>
    <xf numFmtId="0" fontId="39" fillId="0" borderId="16" xfId="43" applyFont="1" applyFill="1" applyBorder="1" applyAlignment="1" applyProtection="1">
      <alignment horizontal="center" vertical="center"/>
      <protection/>
    </xf>
    <xf numFmtId="49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24" borderId="12" xfId="0" applyFont="1" applyFill="1" applyBorder="1" applyAlignment="1" applyProtection="1">
      <alignment horizontal="center" vertical="center" wrapText="1"/>
      <protection/>
    </xf>
    <xf numFmtId="4" fontId="8" fillId="22" borderId="1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0" fontId="41" fillId="24" borderId="12" xfId="0" applyFont="1" applyFill="1" applyBorder="1" applyAlignment="1" applyProtection="1">
      <alignment vertical="center" wrapText="1"/>
      <protection/>
    </xf>
    <xf numFmtId="0" fontId="41" fillId="24" borderId="12" xfId="0" applyFont="1" applyFill="1" applyBorder="1" applyAlignment="1" applyProtection="1">
      <alignment horizontal="center" vertical="center" wrapText="1"/>
      <protection/>
    </xf>
    <xf numFmtId="4" fontId="41" fillId="22" borderId="11" xfId="0" applyNumberFormat="1" applyFont="1" applyFill="1" applyBorder="1" applyAlignment="1" applyProtection="1">
      <alignment horizontal="center" vertical="center"/>
      <protection/>
    </xf>
    <xf numFmtId="49" fontId="41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41" fillId="4" borderId="11" xfId="0" applyNumberFormat="1" applyFont="1" applyFill="1" applyBorder="1" applyAlignment="1" applyProtection="1">
      <alignment horizontal="center" vertical="center"/>
      <protection/>
    </xf>
    <xf numFmtId="49" fontId="41" fillId="22" borderId="11" xfId="0" applyNumberFormat="1" applyFont="1" applyFill="1" applyBorder="1" applyAlignment="1" applyProtection="1">
      <alignment horizontal="center" vertical="center"/>
      <protection locked="0"/>
    </xf>
    <xf numFmtId="4" fontId="41" fillId="22" borderId="11" xfId="0" applyNumberFormat="1" applyFont="1" applyFill="1" applyBorder="1" applyAlignment="1" applyProtection="1">
      <alignment horizontal="center" vertical="center"/>
      <protection locked="0"/>
    </xf>
    <xf numFmtId="49" fontId="41" fillId="24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182" fontId="10" fillId="22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24" borderId="14" xfId="0" applyNumberFormat="1" applyFont="1" applyFill="1" applyBorder="1" applyAlignment="1" applyProtection="1">
      <alignment horizontal="center" vertical="center"/>
      <protection/>
    </xf>
    <xf numFmtId="49" fontId="10" fillId="24" borderId="15" xfId="0" applyNumberFormat="1" applyFont="1" applyFill="1" applyBorder="1" applyAlignment="1" applyProtection="1">
      <alignment horizontal="left" vertical="center"/>
      <protection/>
    </xf>
    <xf numFmtId="0" fontId="37" fillId="0" borderId="19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2" xfId="54" applyFont="1" applyFill="1" applyBorder="1" applyAlignment="1">
      <alignment horizontal="center" vertical="center" wrapText="1"/>
      <protection/>
    </xf>
    <xf numFmtId="0" fontId="31" fillId="0" borderId="15" xfId="54" applyFont="1" applyFill="1" applyBorder="1" applyAlignment="1">
      <alignment horizontal="center" vertical="center" wrapText="1"/>
      <protection/>
    </xf>
    <xf numFmtId="0" fontId="31" fillId="0" borderId="16" xfId="54" applyFont="1" applyFill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/>
      <protection/>
    </xf>
    <xf numFmtId="0" fontId="32" fillId="0" borderId="12" xfId="56" applyFont="1" applyBorder="1" applyAlignment="1">
      <alignment horizontal="center"/>
      <protection/>
    </xf>
    <xf numFmtId="0" fontId="32" fillId="0" borderId="11" xfId="56" applyFont="1" applyBorder="1" applyAlignment="1">
      <alignment horizontal="center"/>
      <protection/>
    </xf>
    <xf numFmtId="0" fontId="31" fillId="0" borderId="12" xfId="54" applyFont="1" applyFill="1" applyBorder="1" applyAlignment="1">
      <alignment horizontal="center" vertical="center"/>
      <protection/>
    </xf>
    <xf numFmtId="0" fontId="31" fillId="0" borderId="11" xfId="54" applyFont="1" applyFill="1" applyBorder="1" applyAlignment="1">
      <alignment horizontal="center" vertical="center"/>
      <protection/>
    </xf>
    <xf numFmtId="0" fontId="31" fillId="0" borderId="17" xfId="54" applyFont="1" applyFill="1" applyBorder="1" applyAlignment="1">
      <alignment horizontal="center" vertical="center" wrapText="1"/>
      <protection/>
    </xf>
    <xf numFmtId="0" fontId="31" fillId="0" borderId="18" xfId="54" applyFont="1" applyFill="1" applyBorder="1" applyAlignment="1">
      <alignment horizontal="center" vertical="center" wrapText="1"/>
      <protection/>
    </xf>
    <xf numFmtId="0" fontId="37" fillId="0" borderId="20" xfId="54" applyFont="1" applyFill="1" applyBorder="1" applyAlignment="1">
      <alignment horizontal="center" vertical="center" wrapText="1"/>
      <protection/>
    </xf>
    <xf numFmtId="0" fontId="37" fillId="0" borderId="21" xfId="54" applyFont="1" applyFill="1" applyBorder="1" applyAlignment="1">
      <alignment horizontal="center" vertical="center" wrapText="1"/>
      <protection/>
    </xf>
    <xf numFmtId="0" fontId="31" fillId="0" borderId="11" xfId="54" applyFont="1" applyFill="1" applyBorder="1" applyAlignment="1">
      <alignment horizontal="center" vertical="center" wrapText="1"/>
      <protection/>
    </xf>
    <xf numFmtId="0" fontId="31" fillId="0" borderId="12" xfId="54" applyFont="1" applyFill="1" applyBorder="1" applyAlignment="1">
      <alignment horizontal="center" vertical="top"/>
      <protection/>
    </xf>
    <xf numFmtId="0" fontId="31" fillId="0" borderId="11" xfId="54" applyFont="1" applyFill="1" applyBorder="1" applyAlignment="1">
      <alignment horizontal="center" vertical="top"/>
      <protection/>
    </xf>
    <xf numFmtId="0" fontId="27" fillId="0" borderId="0" xfId="54" applyFont="1" applyFill="1" applyBorder="1" applyAlignment="1">
      <alignment horizontal="center" vertical="center"/>
      <protection/>
    </xf>
    <xf numFmtId="0" fontId="31" fillId="0" borderId="15" xfId="54" applyFont="1" applyFill="1" applyBorder="1" applyAlignment="1">
      <alignment horizontal="center" vertical="top"/>
      <protection/>
    </xf>
    <xf numFmtId="0" fontId="31" fillId="0" borderId="16" xfId="54" applyFont="1" applyFill="1" applyBorder="1" applyAlignment="1">
      <alignment horizontal="center" vertical="top"/>
      <protection/>
    </xf>
    <xf numFmtId="0" fontId="31" fillId="0" borderId="0" xfId="54" applyFont="1" applyFill="1" applyAlignment="1">
      <alignment horizontal="left" vertical="top" wrapText="1"/>
      <protection/>
    </xf>
    <xf numFmtId="0" fontId="33" fillId="0" borderId="0" xfId="54" applyFont="1" applyAlignment="1">
      <alignment wrapText="1"/>
      <protection/>
    </xf>
    <xf numFmtId="0" fontId="31" fillId="0" borderId="13" xfId="54" applyFont="1" applyFill="1" applyBorder="1" applyAlignment="1">
      <alignment horizontal="center" vertical="center" wrapText="1"/>
      <protection/>
    </xf>
    <xf numFmtId="0" fontId="27" fillId="0" borderId="0" xfId="54" applyFont="1" applyFill="1" applyAlignment="1">
      <alignment horizontal="center" vertical="center" wrapText="1"/>
      <protection/>
    </xf>
    <xf numFmtId="0" fontId="31" fillId="0" borderId="17" xfId="54" applyFont="1" applyFill="1" applyBorder="1" applyAlignment="1">
      <alignment horizontal="center" vertical="top"/>
      <protection/>
    </xf>
    <xf numFmtId="0" fontId="31" fillId="0" borderId="18" xfId="54" applyFont="1" applyFill="1" applyBorder="1" applyAlignment="1">
      <alignment horizontal="center" vertical="top"/>
      <protection/>
    </xf>
    <xf numFmtId="0" fontId="31" fillId="0" borderId="12" xfId="54" applyNumberFormat="1" applyFont="1" applyFill="1" applyBorder="1" applyAlignment="1">
      <alignment horizontal="center" vertical="top"/>
      <protection/>
    </xf>
    <xf numFmtId="0" fontId="31" fillId="0" borderId="11" xfId="54" applyNumberFormat="1" applyFont="1" applyFill="1" applyBorder="1" applyAlignment="1">
      <alignment horizontal="center" vertical="top"/>
      <protection/>
    </xf>
    <xf numFmtId="0" fontId="10" fillId="24" borderId="12" xfId="0" applyFont="1" applyFill="1" applyBorder="1" applyAlignment="1" applyProtection="1">
      <alignment vertical="center" wrapText="1"/>
      <protection/>
    </xf>
    <xf numFmtId="0" fontId="10" fillId="24" borderId="12" xfId="0" applyFont="1" applyFill="1" applyBorder="1" applyAlignment="1" applyProtection="1">
      <alignment horizontal="left" vertical="center" wrapText="1" indent="1"/>
      <protection/>
    </xf>
    <xf numFmtId="0" fontId="41" fillId="24" borderId="12" xfId="0" applyFont="1" applyFill="1" applyBorder="1" applyAlignment="1" applyProtection="1">
      <alignment horizontal="left" vertical="center" wrapText="1" indent="2"/>
      <protection/>
    </xf>
    <xf numFmtId="0" fontId="0" fillId="0" borderId="0" xfId="0" applyAlignment="1">
      <alignment horizontal="left" wrapText="1"/>
    </xf>
    <xf numFmtId="0" fontId="33" fillId="0" borderId="0" xfId="54" applyFont="1" applyAlignment="1">
      <alignment horizontal="left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10" fillId="24" borderId="12" xfId="0" applyFont="1" applyFill="1" applyBorder="1" applyAlignment="1" applyProtection="1">
      <alignment horizontal="left" vertical="center" wrapText="1"/>
      <protection/>
    </xf>
    <xf numFmtId="0" fontId="10" fillId="24" borderId="12" xfId="0" applyFont="1" applyFill="1" applyBorder="1" applyAlignment="1" applyProtection="1">
      <alignment horizontal="left" vertical="center" wrapText="1" indent="2"/>
      <protection/>
    </xf>
    <xf numFmtId="0" fontId="10" fillId="26" borderId="12" xfId="0" applyFont="1" applyFill="1" applyBorder="1" applyAlignment="1" applyProtection="1">
      <alignment horizontal="left" vertical="center" wrapText="1"/>
      <protection/>
    </xf>
    <xf numFmtId="49" fontId="10" fillId="24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7" fillId="7" borderId="12" xfId="0" applyFont="1" applyFill="1" applyBorder="1" applyAlignment="1" applyProtection="1">
      <alignment horizontal="center" vertical="center" wrapText="1"/>
      <protection/>
    </xf>
    <xf numFmtId="0" fontId="8" fillId="24" borderId="17" xfId="0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8" fillId="24" borderId="12" xfId="0" applyFont="1" applyFill="1" applyBorder="1" applyAlignment="1" applyProtection="1">
      <alignment horizontal="left" vertical="center" wrapText="1"/>
      <protection/>
    </xf>
    <xf numFmtId="0" fontId="1" fillId="7" borderId="12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oft Excel]&#13;&#10;Comment=Строки open=/f добавляют пользовательские функции к списку Вставить функцию.&#13;&#10;Maximized=3&#13;&#10;Bas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EE.RGEN.2.73 (17.11.2009)" xfId="55"/>
    <cellStyle name="Обычный_TEPLO tarif 2012-примтеплоэнерго" xfId="56"/>
    <cellStyle name="Обычный_ЖКУ_проект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4;%20&#1043;&#1061;&#1050;%20&#1041;&#1086;&#1088;-&#1092;&#1072;&#1082;&#1090;,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3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9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6.7109375" style="0" bestFit="1" customWidth="1"/>
    <col min="2" max="2" width="71.28125" style="0" customWidth="1"/>
    <col min="3" max="3" width="17.421875" style="0" customWidth="1"/>
  </cols>
  <sheetData>
    <row r="4" ht="13.5" thickBot="1"/>
    <row r="5" spans="1:3" ht="12.75">
      <c r="A5" s="50" t="s">
        <v>213</v>
      </c>
      <c r="B5" s="51" t="s">
        <v>214</v>
      </c>
      <c r="C5" s="52" t="s">
        <v>215</v>
      </c>
    </row>
    <row r="6" spans="1:3" ht="22.5">
      <c r="A6" s="45" t="s">
        <v>224</v>
      </c>
      <c r="B6" s="46" t="str">
        <f>'Л.1'!A5</f>
        <v>Информация о ценах (тарифах) на тепловую энергию и надбавках к  тарифу на тепловую энергию</v>
      </c>
      <c r="C6" s="84" t="s">
        <v>216</v>
      </c>
    </row>
    <row r="7" spans="1:3" ht="33.75">
      <c r="A7" s="45" t="s">
        <v>225</v>
      </c>
      <c r="B7" s="53" t="str">
        <f>'Л.2'!A5</f>
        <v>Информация об основных показателях финансово-хозяйственной деятельности организации, включая структуру основных производственных затрат (в части регулируемой деятельности)</v>
      </c>
      <c r="C7" s="85" t="s">
        <v>216</v>
      </c>
    </row>
    <row r="8" spans="1:3" ht="33.75">
      <c r="A8" s="45" t="s">
        <v>226</v>
      </c>
      <c r="B8" s="46" t="str">
        <f>'Л.3'!A5</f>
        <v>Информация о наличии (отсутствии) технической возможности доступа к регулируемым товарам и услугам организации, а также о регистрации и ходе реализации заявок на подключение к системе теплоснабжения</v>
      </c>
      <c r="C8" s="84" t="s">
        <v>216</v>
      </c>
    </row>
    <row r="9" spans="1:3" ht="28.5" customHeight="1" thickBot="1">
      <c r="A9" s="78" t="s">
        <v>227</v>
      </c>
      <c r="B9" s="79" t="str">
        <f>'Л.4'!A5</f>
        <v>Информация об инвестиционных программах и отчетах об их реализации</v>
      </c>
      <c r="C9" s="86" t="s">
        <v>216</v>
      </c>
    </row>
  </sheetData>
  <sheetProtection/>
  <hyperlinks>
    <hyperlink ref="C6" location="Л.1!A5" tooltip="Нажмите для перехода на лист" display="Перейти на лист"/>
    <hyperlink ref="C7" location="Л.2!A5" tooltip="Нажмите для перехода на лист" display="Перейти на лист"/>
    <hyperlink ref="C8" location="Л.3!A5" tooltip="Нажмите для перехода на лист" display="Перейти на лист"/>
    <hyperlink ref="C9" location="Л.4!A5" tooltip="Нажмите для перехода на лист" display="Перейти на лист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54"/>
  <sheetViews>
    <sheetView view="pageBreakPreview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48.140625" style="11" customWidth="1"/>
    <col min="2" max="2" width="13.421875" style="11" customWidth="1"/>
    <col min="3" max="3" width="12.57421875" style="11" customWidth="1"/>
    <col min="4" max="4" width="13.140625" style="11" customWidth="1"/>
    <col min="5" max="5" width="14.57421875" style="11" customWidth="1"/>
    <col min="6" max="6" width="14.140625" style="11" customWidth="1"/>
    <col min="7" max="7" width="19.8515625" style="11" customWidth="1"/>
    <col min="8" max="16384" width="9.140625" style="11" customWidth="1"/>
  </cols>
  <sheetData>
    <row r="1" ht="15">
      <c r="D1" t="s">
        <v>148</v>
      </c>
    </row>
    <row r="2" spans="4:7" ht="52.5" customHeight="1">
      <c r="D2" s="125" t="s">
        <v>234</v>
      </c>
      <c r="E2" s="125"/>
      <c r="F2" s="125"/>
      <c r="G2" s="125"/>
    </row>
    <row r="3" ht="15">
      <c r="E3" s="28"/>
    </row>
    <row r="4" ht="15">
      <c r="E4" s="28"/>
    </row>
    <row r="5" spans="1:7" ht="18.75">
      <c r="A5" s="127" t="s">
        <v>212</v>
      </c>
      <c r="B5" s="127"/>
      <c r="C5" s="127"/>
      <c r="D5" s="127"/>
      <c r="E5" s="127"/>
      <c r="F5" s="127"/>
      <c r="G5" s="127"/>
    </row>
    <row r="6" spans="1:7" ht="19.5" thickBot="1">
      <c r="A6" s="12"/>
      <c r="B6" s="12"/>
      <c r="C6" s="12"/>
      <c r="D6" s="12"/>
      <c r="E6" s="12"/>
      <c r="F6" s="12"/>
      <c r="G6" s="12"/>
    </row>
    <row r="7" spans="1:7" ht="15.75">
      <c r="A7" s="17" t="s">
        <v>128</v>
      </c>
      <c r="B7" s="128" t="s">
        <v>129</v>
      </c>
      <c r="C7" s="128"/>
      <c r="D7" s="128"/>
      <c r="E7" s="128"/>
      <c r="F7" s="128"/>
      <c r="G7" s="129"/>
    </row>
    <row r="8" spans="1:7" ht="15.75">
      <c r="A8" s="18" t="s">
        <v>130</v>
      </c>
      <c r="B8" s="119" t="s">
        <v>131</v>
      </c>
      <c r="C8" s="119"/>
      <c r="D8" s="119"/>
      <c r="E8" s="119"/>
      <c r="F8" s="119"/>
      <c r="G8" s="120"/>
    </row>
    <row r="9" spans="1:7" ht="15.75">
      <c r="A9" s="18" t="s">
        <v>132</v>
      </c>
      <c r="B9" s="119" t="s">
        <v>131</v>
      </c>
      <c r="C9" s="119"/>
      <c r="D9" s="119"/>
      <c r="E9" s="119"/>
      <c r="F9" s="119"/>
      <c r="G9" s="120"/>
    </row>
    <row r="10" spans="1:7" ht="15.75">
      <c r="A10" s="18" t="s">
        <v>110</v>
      </c>
      <c r="B10" s="119" t="s">
        <v>125</v>
      </c>
      <c r="C10" s="119"/>
      <c r="D10" s="119"/>
      <c r="E10" s="119"/>
      <c r="F10" s="119"/>
      <c r="G10" s="120"/>
    </row>
    <row r="11" spans="1:7" ht="15.75">
      <c r="A11" s="19" t="s">
        <v>111</v>
      </c>
      <c r="B11" s="130">
        <v>2505009506</v>
      </c>
      <c r="C11" s="130"/>
      <c r="D11" s="130"/>
      <c r="E11" s="130"/>
      <c r="F11" s="130"/>
      <c r="G11" s="131"/>
    </row>
    <row r="12" spans="1:7" ht="15.75">
      <c r="A12" s="19" t="s">
        <v>112</v>
      </c>
      <c r="B12" s="119">
        <v>250501001</v>
      </c>
      <c r="C12" s="119"/>
      <c r="D12" s="119"/>
      <c r="E12" s="119"/>
      <c r="F12" s="119"/>
      <c r="G12" s="120"/>
    </row>
    <row r="13" spans="1:7" ht="15.75">
      <c r="A13" s="19" t="s">
        <v>113</v>
      </c>
      <c r="B13" s="119" t="s">
        <v>126</v>
      </c>
      <c r="C13" s="119"/>
      <c r="D13" s="119"/>
      <c r="E13" s="119"/>
      <c r="F13" s="119"/>
      <c r="G13" s="120"/>
    </row>
    <row r="14" spans="1:7" ht="15.75">
      <c r="A14" s="19" t="s">
        <v>133</v>
      </c>
      <c r="B14" s="119" t="s">
        <v>134</v>
      </c>
      <c r="C14" s="119"/>
      <c r="D14" s="119"/>
      <c r="E14" s="119"/>
      <c r="F14" s="119"/>
      <c r="G14" s="120"/>
    </row>
    <row r="15" spans="1:7" ht="40.5" customHeight="1">
      <c r="A15" s="20" t="s">
        <v>135</v>
      </c>
      <c r="B15" s="112" t="s">
        <v>114</v>
      </c>
      <c r="C15" s="112"/>
      <c r="D15" s="112"/>
      <c r="E15" s="112"/>
      <c r="F15" s="112"/>
      <c r="G15" s="113"/>
    </row>
    <row r="16" spans="1:7" ht="15.75" customHeight="1">
      <c r="A16" s="20" t="s">
        <v>136</v>
      </c>
      <c r="B16" s="119" t="s">
        <v>219</v>
      </c>
      <c r="C16" s="119"/>
      <c r="D16" s="119"/>
      <c r="E16" s="119"/>
      <c r="F16" s="119"/>
      <c r="G16" s="120"/>
    </row>
    <row r="17" spans="1:7" ht="15.75" customHeight="1">
      <c r="A17" s="20" t="s">
        <v>115</v>
      </c>
      <c r="B17" s="119" t="s">
        <v>223</v>
      </c>
      <c r="C17" s="119"/>
      <c r="D17" s="119"/>
      <c r="E17" s="119"/>
      <c r="F17" s="119"/>
      <c r="G17" s="120"/>
    </row>
    <row r="18" spans="1:7" ht="16.5" thickBot="1">
      <c r="A18" s="21" t="s">
        <v>116</v>
      </c>
      <c r="B18" s="122" t="s">
        <v>127</v>
      </c>
      <c r="C18" s="122"/>
      <c r="D18" s="122"/>
      <c r="E18" s="122"/>
      <c r="F18" s="122"/>
      <c r="G18" s="123"/>
    </row>
    <row r="19" spans="1:7" ht="29.25" customHeight="1">
      <c r="A19" s="121"/>
      <c r="B19" s="121"/>
      <c r="C19" s="121"/>
      <c r="D19" s="121"/>
      <c r="E19" s="121"/>
      <c r="F19" s="121"/>
      <c r="G19" s="121"/>
    </row>
    <row r="20" spans="1:7" ht="29.25" customHeight="1">
      <c r="A20" s="121" t="s">
        <v>138</v>
      </c>
      <c r="B20" s="121"/>
      <c r="C20" s="121"/>
      <c r="D20" s="121"/>
      <c r="E20" s="121"/>
      <c r="F20" s="121"/>
      <c r="G20" s="121"/>
    </row>
    <row r="21" spans="1:7" ht="29.25" customHeight="1" thickBot="1">
      <c r="A21" s="22"/>
      <c r="B21" s="22"/>
      <c r="C21" s="22"/>
      <c r="D21" s="22"/>
      <c r="E21" s="22"/>
      <c r="F21" s="22"/>
      <c r="G21" s="22"/>
    </row>
    <row r="22" spans="1:7" ht="15" customHeight="1">
      <c r="A22" s="126" t="s">
        <v>117</v>
      </c>
      <c r="B22" s="114" t="s">
        <v>139</v>
      </c>
      <c r="C22" s="114"/>
      <c r="D22" s="114"/>
      <c r="E22" s="114"/>
      <c r="F22" s="114"/>
      <c r="G22" s="115"/>
    </row>
    <row r="23" spans="1:7" ht="15" customHeight="1">
      <c r="A23" s="105"/>
      <c r="B23" s="106" t="s">
        <v>118</v>
      </c>
      <c r="C23" s="106" t="s">
        <v>137</v>
      </c>
      <c r="D23" s="106"/>
      <c r="E23" s="106"/>
      <c r="F23" s="106"/>
      <c r="G23" s="118" t="s">
        <v>119</v>
      </c>
    </row>
    <row r="24" spans="1:7" ht="31.5">
      <c r="A24" s="105"/>
      <c r="B24" s="106"/>
      <c r="C24" s="23" t="s">
        <v>120</v>
      </c>
      <c r="D24" s="23" t="s">
        <v>121</v>
      </c>
      <c r="E24" s="23" t="s">
        <v>122</v>
      </c>
      <c r="F24" s="23" t="s">
        <v>123</v>
      </c>
      <c r="G24" s="118"/>
    </row>
    <row r="25" spans="1:7" ht="15.75">
      <c r="A25" s="116" t="s">
        <v>220</v>
      </c>
      <c r="B25" s="117"/>
      <c r="C25" s="117"/>
      <c r="D25" s="117"/>
      <c r="E25" s="117"/>
      <c r="F25" s="117"/>
      <c r="G25" s="104"/>
    </row>
    <row r="26" spans="1:9" ht="15.75">
      <c r="A26" s="105" t="s">
        <v>144</v>
      </c>
      <c r="B26" s="106"/>
      <c r="C26" s="106"/>
      <c r="D26" s="106"/>
      <c r="E26" s="106"/>
      <c r="F26" s="106"/>
      <c r="G26" s="118"/>
      <c r="I26" s="16"/>
    </row>
    <row r="27" spans="1:7" ht="15.75">
      <c r="A27" s="25" t="s">
        <v>143</v>
      </c>
      <c r="B27" s="23">
        <v>1357</v>
      </c>
      <c r="C27" s="23" t="s">
        <v>124</v>
      </c>
      <c r="D27" s="23" t="s">
        <v>124</v>
      </c>
      <c r="E27" s="23" t="s">
        <v>124</v>
      </c>
      <c r="F27" s="23" t="s">
        <v>124</v>
      </c>
      <c r="G27" s="24" t="s">
        <v>124</v>
      </c>
    </row>
    <row r="28" spans="1:7" ht="15.75">
      <c r="A28" s="25" t="s">
        <v>140</v>
      </c>
      <c r="B28" s="23" t="s">
        <v>124</v>
      </c>
      <c r="C28" s="23" t="s">
        <v>124</v>
      </c>
      <c r="D28" s="23" t="s">
        <v>124</v>
      </c>
      <c r="E28" s="23" t="s">
        <v>124</v>
      </c>
      <c r="F28" s="23" t="s">
        <v>124</v>
      </c>
      <c r="G28" s="24" t="s">
        <v>124</v>
      </c>
    </row>
    <row r="29" spans="1:7" ht="15.75">
      <c r="A29" s="25" t="s">
        <v>141</v>
      </c>
      <c r="B29" s="23" t="s">
        <v>124</v>
      </c>
      <c r="C29" s="23" t="s">
        <v>124</v>
      </c>
      <c r="D29" s="23" t="s">
        <v>124</v>
      </c>
      <c r="E29" s="23" t="s">
        <v>124</v>
      </c>
      <c r="F29" s="23" t="s">
        <v>124</v>
      </c>
      <c r="G29" s="24" t="s">
        <v>124</v>
      </c>
    </row>
    <row r="30" spans="1:7" ht="15.75">
      <c r="A30" s="25" t="s">
        <v>142</v>
      </c>
      <c r="B30" s="23" t="s">
        <v>124</v>
      </c>
      <c r="C30" s="23" t="s">
        <v>124</v>
      </c>
      <c r="D30" s="23" t="s">
        <v>124</v>
      </c>
      <c r="E30" s="23" t="s">
        <v>124</v>
      </c>
      <c r="F30" s="23" t="s">
        <v>124</v>
      </c>
      <c r="G30" s="24" t="s">
        <v>124</v>
      </c>
    </row>
    <row r="31" spans="1:7" ht="15.75">
      <c r="A31" s="25" t="s">
        <v>222</v>
      </c>
      <c r="B31" s="23"/>
      <c r="C31" s="23"/>
      <c r="D31" s="23"/>
      <c r="E31" s="23"/>
      <c r="F31" s="23"/>
      <c r="G31" s="24"/>
    </row>
    <row r="32" spans="1:7" ht="15.75">
      <c r="A32" s="25" t="s">
        <v>143</v>
      </c>
      <c r="B32" s="23">
        <v>1357</v>
      </c>
      <c r="C32" s="23" t="s">
        <v>124</v>
      </c>
      <c r="D32" s="23" t="s">
        <v>124</v>
      </c>
      <c r="E32" s="23" t="s">
        <v>124</v>
      </c>
      <c r="F32" s="23" t="s">
        <v>124</v>
      </c>
      <c r="G32" s="24" t="s">
        <v>124</v>
      </c>
    </row>
    <row r="33" spans="1:7" ht="15.75">
      <c r="A33" s="25" t="s">
        <v>140</v>
      </c>
      <c r="B33" s="23" t="s">
        <v>124</v>
      </c>
      <c r="C33" s="23" t="s">
        <v>124</v>
      </c>
      <c r="D33" s="23" t="s">
        <v>124</v>
      </c>
      <c r="E33" s="23" t="s">
        <v>124</v>
      </c>
      <c r="F33" s="23" t="s">
        <v>124</v>
      </c>
      <c r="G33" s="24" t="s">
        <v>124</v>
      </c>
    </row>
    <row r="34" spans="1:7" ht="15.75">
      <c r="A34" s="25" t="s">
        <v>141</v>
      </c>
      <c r="B34" s="23" t="s">
        <v>124</v>
      </c>
      <c r="C34" s="23" t="s">
        <v>124</v>
      </c>
      <c r="D34" s="23" t="s">
        <v>124</v>
      </c>
      <c r="E34" s="23" t="s">
        <v>124</v>
      </c>
      <c r="F34" s="23" t="s">
        <v>124</v>
      </c>
      <c r="G34" s="24" t="s">
        <v>124</v>
      </c>
    </row>
    <row r="35" spans="1:7" ht="15.75">
      <c r="A35" s="25" t="s">
        <v>142</v>
      </c>
      <c r="B35" s="23" t="s">
        <v>124</v>
      </c>
      <c r="C35" s="23" t="s">
        <v>124</v>
      </c>
      <c r="D35" s="23" t="s">
        <v>124</v>
      </c>
      <c r="E35" s="23" t="s">
        <v>124</v>
      </c>
      <c r="F35" s="23" t="s">
        <v>124</v>
      </c>
      <c r="G35" s="24" t="s">
        <v>124</v>
      </c>
    </row>
    <row r="36" spans="1:7" ht="15.75">
      <c r="A36" s="116" t="s">
        <v>221</v>
      </c>
      <c r="B36" s="117"/>
      <c r="C36" s="117"/>
      <c r="D36" s="117"/>
      <c r="E36" s="117"/>
      <c r="F36" s="117"/>
      <c r="G36" s="104"/>
    </row>
    <row r="37" spans="1:7" ht="15.75">
      <c r="A37" s="105" t="s">
        <v>144</v>
      </c>
      <c r="B37" s="106"/>
      <c r="C37" s="106"/>
      <c r="D37" s="106"/>
      <c r="E37" s="106"/>
      <c r="F37" s="106"/>
      <c r="G37" s="118"/>
    </row>
    <row r="38" spans="1:7" ht="15.75">
      <c r="A38" s="25" t="s">
        <v>143</v>
      </c>
      <c r="B38" s="23">
        <v>1439</v>
      </c>
      <c r="C38" s="23" t="s">
        <v>124</v>
      </c>
      <c r="D38" s="23" t="s">
        <v>124</v>
      </c>
      <c r="E38" s="23" t="s">
        <v>124</v>
      </c>
      <c r="F38" s="23" t="s">
        <v>124</v>
      </c>
      <c r="G38" s="24" t="s">
        <v>124</v>
      </c>
    </row>
    <row r="39" spans="1:7" ht="15.75">
      <c r="A39" s="25" t="s">
        <v>140</v>
      </c>
      <c r="B39" s="23" t="s">
        <v>124</v>
      </c>
      <c r="C39" s="23" t="s">
        <v>124</v>
      </c>
      <c r="D39" s="23" t="s">
        <v>124</v>
      </c>
      <c r="E39" s="23" t="s">
        <v>124</v>
      </c>
      <c r="F39" s="23" t="s">
        <v>124</v>
      </c>
      <c r="G39" s="24" t="s">
        <v>124</v>
      </c>
    </row>
    <row r="40" spans="1:7" ht="15.75">
      <c r="A40" s="25" t="s">
        <v>141</v>
      </c>
      <c r="B40" s="23" t="s">
        <v>124</v>
      </c>
      <c r="C40" s="23" t="s">
        <v>124</v>
      </c>
      <c r="D40" s="23" t="s">
        <v>124</v>
      </c>
      <c r="E40" s="23" t="s">
        <v>124</v>
      </c>
      <c r="F40" s="23" t="s">
        <v>124</v>
      </c>
      <c r="G40" s="24" t="s">
        <v>124</v>
      </c>
    </row>
    <row r="41" spans="1:7" ht="15.75">
      <c r="A41" s="25" t="s">
        <v>142</v>
      </c>
      <c r="B41" s="23" t="s">
        <v>124</v>
      </c>
      <c r="C41" s="23" t="s">
        <v>124</v>
      </c>
      <c r="D41" s="23" t="s">
        <v>124</v>
      </c>
      <c r="E41" s="23" t="s">
        <v>124</v>
      </c>
      <c r="F41" s="23" t="s">
        <v>124</v>
      </c>
      <c r="G41" s="24" t="s">
        <v>124</v>
      </c>
    </row>
    <row r="42" spans="1:7" ht="15.75">
      <c r="A42" s="25" t="s">
        <v>222</v>
      </c>
      <c r="B42" s="23"/>
      <c r="C42" s="23"/>
      <c r="D42" s="23"/>
      <c r="E42" s="23"/>
      <c r="F42" s="23"/>
      <c r="G42" s="24"/>
    </row>
    <row r="43" spans="1:7" ht="15.75">
      <c r="A43" s="25" t="s">
        <v>143</v>
      </c>
      <c r="B43" s="23">
        <v>1439</v>
      </c>
      <c r="C43" s="23" t="s">
        <v>124</v>
      </c>
      <c r="D43" s="23" t="s">
        <v>124</v>
      </c>
      <c r="E43" s="23" t="s">
        <v>124</v>
      </c>
      <c r="F43" s="23" t="s">
        <v>124</v>
      </c>
      <c r="G43" s="24" t="s">
        <v>124</v>
      </c>
    </row>
    <row r="44" spans="1:7" ht="15.75">
      <c r="A44" s="25" t="s">
        <v>140</v>
      </c>
      <c r="B44" s="23" t="s">
        <v>124</v>
      </c>
      <c r="C44" s="23" t="s">
        <v>124</v>
      </c>
      <c r="D44" s="23" t="s">
        <v>124</v>
      </c>
      <c r="E44" s="23" t="s">
        <v>124</v>
      </c>
      <c r="F44" s="23" t="s">
        <v>124</v>
      </c>
      <c r="G44" s="24" t="s">
        <v>124</v>
      </c>
    </row>
    <row r="45" spans="1:7" ht="15.75">
      <c r="A45" s="25" t="s">
        <v>141</v>
      </c>
      <c r="B45" s="23" t="s">
        <v>124</v>
      </c>
      <c r="C45" s="23" t="s">
        <v>124</v>
      </c>
      <c r="D45" s="23" t="s">
        <v>124</v>
      </c>
      <c r="E45" s="23" t="s">
        <v>124</v>
      </c>
      <c r="F45" s="23" t="s">
        <v>124</v>
      </c>
      <c r="G45" s="24" t="s">
        <v>124</v>
      </c>
    </row>
    <row r="46" spans="1:7" ht="15.75">
      <c r="A46" s="25" t="s">
        <v>142</v>
      </c>
      <c r="B46" s="23" t="s">
        <v>124</v>
      </c>
      <c r="C46" s="23" t="s">
        <v>124</v>
      </c>
      <c r="D46" s="23" t="s">
        <v>124</v>
      </c>
      <c r="E46" s="23" t="s">
        <v>124</v>
      </c>
      <c r="F46" s="23" t="s">
        <v>124</v>
      </c>
      <c r="G46" s="24" t="s">
        <v>124</v>
      </c>
    </row>
    <row r="47" spans="1:7" ht="15.75">
      <c r="A47" s="25"/>
      <c r="B47" s="23"/>
      <c r="C47" s="23"/>
      <c r="D47" s="23"/>
      <c r="E47" s="23"/>
      <c r="F47" s="23"/>
      <c r="G47" s="24"/>
    </row>
    <row r="48" spans="1:8" s="13" customFormat="1" ht="15.75" customHeight="1">
      <c r="A48" s="109"/>
      <c r="B48" s="110"/>
      <c r="C48" s="110"/>
      <c r="D48" s="110"/>
      <c r="E48" s="110"/>
      <c r="F48" s="110"/>
      <c r="G48" s="111"/>
      <c r="H48" s="14"/>
    </row>
    <row r="49" spans="1:7" ht="31.5">
      <c r="A49" s="26" t="s">
        <v>145</v>
      </c>
      <c r="B49" s="112" t="s">
        <v>147</v>
      </c>
      <c r="C49" s="112"/>
      <c r="D49" s="112"/>
      <c r="E49" s="112"/>
      <c r="F49" s="112"/>
      <c r="G49" s="113"/>
    </row>
    <row r="50" spans="1:7" ht="32.25" thickBot="1">
      <c r="A50" s="27" t="s">
        <v>146</v>
      </c>
      <c r="B50" s="107" t="s">
        <v>147</v>
      </c>
      <c r="C50" s="107"/>
      <c r="D50" s="107"/>
      <c r="E50" s="107"/>
      <c r="F50" s="107"/>
      <c r="G50" s="108"/>
    </row>
    <row r="51" spans="1:7" ht="57" customHeight="1">
      <c r="A51" s="124"/>
      <c r="B51" s="124"/>
      <c r="C51" s="124"/>
      <c r="D51" s="124"/>
      <c r="E51" s="124"/>
      <c r="F51" s="124"/>
      <c r="G51" s="124"/>
    </row>
    <row r="52" spans="1:7" ht="18.75">
      <c r="A52" s="15"/>
      <c r="B52" s="15"/>
      <c r="C52" s="15"/>
      <c r="D52" s="15"/>
      <c r="E52" s="15"/>
      <c r="F52" s="15"/>
      <c r="G52" s="15"/>
    </row>
    <row r="53" spans="1:7" ht="18.75">
      <c r="A53" s="15"/>
      <c r="B53" s="15"/>
      <c r="C53" s="15"/>
      <c r="D53" s="15"/>
      <c r="E53" s="15"/>
      <c r="F53" s="15"/>
      <c r="G53" s="15"/>
    </row>
    <row r="54" spans="1:7" ht="18.75">
      <c r="A54" s="15"/>
      <c r="B54" s="15"/>
      <c r="C54" s="15"/>
      <c r="D54" s="15"/>
      <c r="E54" s="15"/>
      <c r="F54" s="15"/>
      <c r="G54" s="15"/>
    </row>
  </sheetData>
  <sheetProtection password="CC53" sheet="1" objects="1" scenarios="1" selectLockedCells="1" selectUnlockedCells="1"/>
  <mergeCells count="29">
    <mergeCell ref="B16:G16"/>
    <mergeCell ref="A51:G51"/>
    <mergeCell ref="D2:G2"/>
    <mergeCell ref="A22:A24"/>
    <mergeCell ref="A5:G5"/>
    <mergeCell ref="B7:G7"/>
    <mergeCell ref="B11:G11"/>
    <mergeCell ref="B12:G12"/>
    <mergeCell ref="B13:G13"/>
    <mergeCell ref="B15:G15"/>
    <mergeCell ref="B8:G8"/>
    <mergeCell ref="B9:G9"/>
    <mergeCell ref="B10:G10"/>
    <mergeCell ref="B14:G14"/>
    <mergeCell ref="B17:G17"/>
    <mergeCell ref="A26:G26"/>
    <mergeCell ref="A20:G20"/>
    <mergeCell ref="C23:F23"/>
    <mergeCell ref="G23:G24"/>
    <mergeCell ref="B23:B24"/>
    <mergeCell ref="A19:G19"/>
    <mergeCell ref="B18:G18"/>
    <mergeCell ref="B50:G50"/>
    <mergeCell ref="A48:G48"/>
    <mergeCell ref="B49:G49"/>
    <mergeCell ref="B22:G22"/>
    <mergeCell ref="A25:G25"/>
    <mergeCell ref="A36:G36"/>
    <mergeCell ref="A37:G37"/>
  </mergeCells>
  <printOptions/>
  <pageMargins left="0.57" right="0.45" top="0.27" bottom="0.32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63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7.7109375" style="0" customWidth="1"/>
    <col min="2" max="3" width="35.7109375" style="0" customWidth="1"/>
    <col min="4" max="4" width="13.7109375" style="0" customWidth="1"/>
    <col min="5" max="5" width="29.7109375" style="0" customWidth="1"/>
  </cols>
  <sheetData>
    <row r="1" spans="4:5" ht="26.25" customHeight="1">
      <c r="D1" s="135" t="s">
        <v>148</v>
      </c>
      <c r="E1" s="135"/>
    </row>
    <row r="2" spans="4:7" ht="76.5" customHeight="1">
      <c r="D2" s="136" t="s">
        <v>234</v>
      </c>
      <c r="E2" s="136"/>
      <c r="F2" s="29"/>
      <c r="G2" s="29"/>
    </row>
    <row r="5" spans="1:5" ht="56.25" customHeight="1">
      <c r="A5" s="144" t="s">
        <v>149</v>
      </c>
      <c r="B5" s="144"/>
      <c r="C5" s="144"/>
      <c r="D5" s="144"/>
      <c r="E5" s="144"/>
    </row>
    <row r="6" spans="1:5" ht="13.5" thickBot="1">
      <c r="A6" s="1"/>
      <c r="B6" s="1"/>
      <c r="C6" s="1"/>
      <c r="D6" s="1"/>
      <c r="E6" s="1"/>
    </row>
    <row r="7" spans="1:5" ht="28.5">
      <c r="A7" s="70" t="s">
        <v>0</v>
      </c>
      <c r="B7" s="145" t="s">
        <v>1</v>
      </c>
      <c r="C7" s="145"/>
      <c r="D7" s="71" t="s">
        <v>2</v>
      </c>
      <c r="E7" s="72" t="s">
        <v>3</v>
      </c>
    </row>
    <row r="8" spans="1:5" ht="14.25">
      <c r="A8" s="73">
        <v>1</v>
      </c>
      <c r="B8" s="146">
        <f>A8+1</f>
        <v>2</v>
      </c>
      <c r="C8" s="146"/>
      <c r="D8" s="68">
        <f>B8+1</f>
        <v>3</v>
      </c>
      <c r="E8" s="74">
        <f>D8+1</f>
        <v>4</v>
      </c>
    </row>
    <row r="9" spans="1:5" ht="42.75">
      <c r="A9" s="6">
        <v>1</v>
      </c>
      <c r="B9" s="138" t="s">
        <v>109</v>
      </c>
      <c r="C9" s="138"/>
      <c r="D9" s="69" t="s">
        <v>4</v>
      </c>
      <c r="E9" s="75" t="s">
        <v>5</v>
      </c>
    </row>
    <row r="10" spans="1:5" s="90" customFormat="1" ht="14.25">
      <c r="A10" s="87">
        <v>2</v>
      </c>
      <c r="B10" s="147" t="s">
        <v>6</v>
      </c>
      <c r="C10" s="147"/>
      <c r="D10" s="88" t="s">
        <v>7</v>
      </c>
      <c r="E10" s="89">
        <v>1122.921</v>
      </c>
    </row>
    <row r="11" spans="1:5" s="90" customFormat="1" ht="33.75" customHeight="1">
      <c r="A11" s="87">
        <v>3</v>
      </c>
      <c r="B11" s="147" t="s">
        <v>8</v>
      </c>
      <c r="C11" s="147"/>
      <c r="D11" s="88" t="s">
        <v>7</v>
      </c>
      <c r="E11" s="89">
        <f>E13+E22+E25+E26+E27+E28+E29+E30+E31+E34+E37+E38</f>
        <v>1111.388</v>
      </c>
    </row>
    <row r="12" spans="1:5" ht="14.25">
      <c r="A12" s="6" t="s">
        <v>9</v>
      </c>
      <c r="B12" s="133" t="s">
        <v>10</v>
      </c>
      <c r="C12" s="133"/>
      <c r="D12" s="69" t="s">
        <v>7</v>
      </c>
      <c r="E12" s="7">
        <v>0</v>
      </c>
    </row>
    <row r="13" spans="1:5" ht="14.25">
      <c r="A13" s="6" t="s">
        <v>11</v>
      </c>
      <c r="B13" s="133" t="s">
        <v>12</v>
      </c>
      <c r="C13" s="133"/>
      <c r="D13" s="69" t="s">
        <v>7</v>
      </c>
      <c r="E13" s="9">
        <f>E14+E18</f>
        <v>705.0029999999999</v>
      </c>
    </row>
    <row r="14" spans="1:5" ht="14.25">
      <c r="A14" s="141" t="s">
        <v>13</v>
      </c>
      <c r="B14" s="140" t="s">
        <v>228</v>
      </c>
      <c r="C14" s="91" t="s">
        <v>14</v>
      </c>
      <c r="D14" s="92" t="s">
        <v>7</v>
      </c>
      <c r="E14" s="93">
        <v>389.9</v>
      </c>
    </row>
    <row r="15" spans="1:5" ht="14.25">
      <c r="A15" s="141"/>
      <c r="B15" s="140"/>
      <c r="C15" s="91" t="s">
        <v>15</v>
      </c>
      <c r="D15" s="94" t="s">
        <v>231</v>
      </c>
      <c r="E15" s="93">
        <v>40.8</v>
      </c>
    </row>
    <row r="16" spans="1:5" ht="14.25">
      <c r="A16" s="141"/>
      <c r="B16" s="140"/>
      <c r="C16" s="91" t="s">
        <v>16</v>
      </c>
      <c r="D16" s="92" t="s">
        <v>7</v>
      </c>
      <c r="E16" s="95">
        <f>IF(E15="",0,IF(E15=0,0,E14/E15))</f>
        <v>9.556372549019608</v>
      </c>
    </row>
    <row r="17" spans="1:5" ht="14.25">
      <c r="A17" s="141"/>
      <c r="B17" s="140"/>
      <c r="C17" s="8" t="s">
        <v>17</v>
      </c>
      <c r="D17" s="69" t="s">
        <v>4</v>
      </c>
      <c r="E17" s="76" t="s">
        <v>18</v>
      </c>
    </row>
    <row r="18" spans="1:5" ht="14.25">
      <c r="A18" s="141" t="s">
        <v>19</v>
      </c>
      <c r="B18" s="140" t="s">
        <v>229</v>
      </c>
      <c r="C18" s="91" t="s">
        <v>14</v>
      </c>
      <c r="D18" s="92" t="s">
        <v>7</v>
      </c>
      <c r="E18" s="96" t="s">
        <v>230</v>
      </c>
    </row>
    <row r="19" spans="1:7" ht="14.25">
      <c r="A19" s="141"/>
      <c r="B19" s="140"/>
      <c r="C19" s="91" t="s">
        <v>15</v>
      </c>
      <c r="D19" s="94" t="s">
        <v>231</v>
      </c>
      <c r="E19" s="97">
        <v>171.2</v>
      </c>
      <c r="G19" s="81"/>
    </row>
    <row r="20" spans="1:7" ht="14.25">
      <c r="A20" s="141"/>
      <c r="B20" s="140"/>
      <c r="C20" s="91" t="s">
        <v>16</v>
      </c>
      <c r="D20" s="92" t="s">
        <v>7</v>
      </c>
      <c r="E20" s="95">
        <f>IF(E19="",0,IF(E19=0,0,E18/E19))</f>
        <v>1.8405549065420563</v>
      </c>
      <c r="G20" s="81"/>
    </row>
    <row r="21" spans="1:7" ht="14.25">
      <c r="A21" s="141"/>
      <c r="B21" s="140"/>
      <c r="C21" s="8" t="s">
        <v>17</v>
      </c>
      <c r="D21" s="69" t="s">
        <v>4</v>
      </c>
      <c r="E21" s="76" t="s">
        <v>18</v>
      </c>
      <c r="G21" s="82"/>
    </row>
    <row r="22" spans="1:5" ht="45" customHeight="1">
      <c r="A22" s="6" t="s">
        <v>20</v>
      </c>
      <c r="B22" s="133" t="s">
        <v>21</v>
      </c>
      <c r="C22" s="133"/>
      <c r="D22" s="69" t="s">
        <v>7</v>
      </c>
      <c r="E22" s="7">
        <v>77.252</v>
      </c>
    </row>
    <row r="23" spans="1:5" ht="14.25">
      <c r="A23" s="6" t="s">
        <v>22</v>
      </c>
      <c r="B23" s="134" t="s">
        <v>23</v>
      </c>
      <c r="C23" s="134"/>
      <c r="D23" s="92" t="s">
        <v>24</v>
      </c>
      <c r="E23" s="97">
        <v>2.78</v>
      </c>
    </row>
    <row r="24" spans="1:8" ht="14.25">
      <c r="A24" s="6" t="s">
        <v>25</v>
      </c>
      <c r="B24" s="134" t="s">
        <v>26</v>
      </c>
      <c r="C24" s="134"/>
      <c r="D24" s="92" t="s">
        <v>27</v>
      </c>
      <c r="E24" s="97">
        <v>27.788</v>
      </c>
      <c r="H24" s="80"/>
    </row>
    <row r="25" spans="1:8" ht="30" customHeight="1">
      <c r="A25" s="6" t="s">
        <v>28</v>
      </c>
      <c r="B25" s="133" t="s">
        <v>29</v>
      </c>
      <c r="C25" s="133"/>
      <c r="D25" s="69" t="s">
        <v>7</v>
      </c>
      <c r="E25" s="7">
        <v>0</v>
      </c>
      <c r="H25" s="81"/>
    </row>
    <row r="26" spans="1:8" ht="30.75" customHeight="1">
      <c r="A26" s="6" t="s">
        <v>30</v>
      </c>
      <c r="B26" s="133" t="s">
        <v>31</v>
      </c>
      <c r="C26" s="133"/>
      <c r="D26" s="69" t="s">
        <v>7</v>
      </c>
      <c r="E26" s="7">
        <v>1.2</v>
      </c>
      <c r="H26" s="81"/>
    </row>
    <row r="27" spans="1:8" ht="14.25">
      <c r="A27" s="6" t="s">
        <v>32</v>
      </c>
      <c r="B27" s="138" t="s">
        <v>33</v>
      </c>
      <c r="C27" s="138"/>
      <c r="D27" s="69" t="s">
        <v>7</v>
      </c>
      <c r="E27" s="7">
        <v>30.836</v>
      </c>
      <c r="H27" s="82"/>
    </row>
    <row r="28" spans="1:8" ht="14.25">
      <c r="A28" s="6" t="s">
        <v>34</v>
      </c>
      <c r="B28" s="138" t="s">
        <v>35</v>
      </c>
      <c r="C28" s="138"/>
      <c r="D28" s="69" t="s">
        <v>7</v>
      </c>
      <c r="E28" s="7">
        <v>9.467</v>
      </c>
      <c r="H28" s="83"/>
    </row>
    <row r="29" spans="1:5" ht="14.25">
      <c r="A29" s="6" t="s">
        <v>36</v>
      </c>
      <c r="B29" s="133" t="s">
        <v>37</v>
      </c>
      <c r="C29" s="133"/>
      <c r="D29" s="69" t="s">
        <v>7</v>
      </c>
      <c r="E29" s="7">
        <v>25.5</v>
      </c>
    </row>
    <row r="30" spans="1:5" ht="14.25">
      <c r="A30" s="6" t="s">
        <v>38</v>
      </c>
      <c r="B30" s="139" t="s">
        <v>39</v>
      </c>
      <c r="C30" s="139"/>
      <c r="D30" s="69" t="s">
        <v>7</v>
      </c>
      <c r="E30" s="7"/>
    </row>
    <row r="31" spans="1:5" ht="14.25">
      <c r="A31" s="6" t="s">
        <v>40</v>
      </c>
      <c r="B31" s="133" t="s">
        <v>41</v>
      </c>
      <c r="C31" s="133"/>
      <c r="D31" s="69" t="s">
        <v>7</v>
      </c>
      <c r="E31" s="7">
        <v>166.01</v>
      </c>
    </row>
    <row r="32" spans="1:5" s="99" customFormat="1" ht="14.25">
      <c r="A32" s="98" t="s">
        <v>42</v>
      </c>
      <c r="B32" s="134" t="s">
        <v>43</v>
      </c>
      <c r="C32" s="134"/>
      <c r="D32" s="92" t="s">
        <v>7</v>
      </c>
      <c r="E32" s="97">
        <v>20.06</v>
      </c>
    </row>
    <row r="33" spans="1:5" s="99" customFormat="1" ht="14.25">
      <c r="A33" s="98" t="s">
        <v>44</v>
      </c>
      <c r="B33" s="134" t="s">
        <v>45</v>
      </c>
      <c r="C33" s="134"/>
      <c r="D33" s="92" t="s">
        <v>7</v>
      </c>
      <c r="E33" s="97">
        <f>E32*0.307</f>
        <v>6.15842</v>
      </c>
    </row>
    <row r="34" spans="1:5" ht="14.25">
      <c r="A34" s="6" t="s">
        <v>46</v>
      </c>
      <c r="B34" s="133" t="s">
        <v>47</v>
      </c>
      <c r="C34" s="133"/>
      <c r="D34" s="69" t="s">
        <v>7</v>
      </c>
      <c r="E34" s="7">
        <v>68.025</v>
      </c>
    </row>
    <row r="35" spans="1:5" s="99" customFormat="1" ht="14.25">
      <c r="A35" s="98" t="s">
        <v>48</v>
      </c>
      <c r="B35" s="134" t="s">
        <v>43</v>
      </c>
      <c r="C35" s="134"/>
      <c r="D35" s="92" t="s">
        <v>7</v>
      </c>
      <c r="E35" s="97">
        <v>18.4</v>
      </c>
    </row>
    <row r="36" spans="1:5" s="99" customFormat="1" ht="14.25">
      <c r="A36" s="98" t="s">
        <v>49</v>
      </c>
      <c r="B36" s="134" t="s">
        <v>45</v>
      </c>
      <c r="C36" s="134"/>
      <c r="D36" s="92" t="s">
        <v>7</v>
      </c>
      <c r="E36" s="97">
        <f>E35*0.307</f>
        <v>5.6488</v>
      </c>
    </row>
    <row r="37" spans="1:5" ht="14.25">
      <c r="A37" s="6" t="s">
        <v>50</v>
      </c>
      <c r="B37" s="133" t="s">
        <v>51</v>
      </c>
      <c r="C37" s="133"/>
      <c r="D37" s="69" t="s">
        <v>7</v>
      </c>
      <c r="E37" s="7">
        <v>28.095</v>
      </c>
    </row>
    <row r="38" spans="1:5" ht="45" customHeight="1">
      <c r="A38" s="6" t="s">
        <v>52</v>
      </c>
      <c r="B38" s="133" t="s">
        <v>53</v>
      </c>
      <c r="C38" s="133"/>
      <c r="D38" s="69" t="s">
        <v>7</v>
      </c>
      <c r="E38" s="7"/>
    </row>
    <row r="39" spans="1:5" s="90" customFormat="1" ht="30.75" customHeight="1">
      <c r="A39" s="87" t="s">
        <v>54</v>
      </c>
      <c r="B39" s="137" t="s">
        <v>55</v>
      </c>
      <c r="C39" s="137"/>
      <c r="D39" s="88" t="s">
        <v>7</v>
      </c>
      <c r="E39" s="89">
        <f>E10-E11</f>
        <v>11.53300000000013</v>
      </c>
    </row>
    <row r="40" spans="1:5" ht="14.25">
      <c r="A40" s="6" t="s">
        <v>56</v>
      </c>
      <c r="B40" s="132" t="s">
        <v>57</v>
      </c>
      <c r="C40" s="132"/>
      <c r="D40" s="69" t="s">
        <v>7</v>
      </c>
      <c r="E40" s="7"/>
    </row>
    <row r="41" spans="1:5" ht="31.5" customHeight="1">
      <c r="A41" s="6" t="s">
        <v>58</v>
      </c>
      <c r="B41" s="132" t="s">
        <v>59</v>
      </c>
      <c r="C41" s="132"/>
      <c r="D41" s="69" t="s">
        <v>7</v>
      </c>
      <c r="E41" s="7"/>
    </row>
    <row r="42" spans="1:5" ht="14.25">
      <c r="A42" s="6" t="s">
        <v>60</v>
      </c>
      <c r="B42" s="132" t="s">
        <v>61</v>
      </c>
      <c r="C42" s="132"/>
      <c r="D42" s="69" t="s">
        <v>62</v>
      </c>
      <c r="E42" s="7">
        <v>73.7</v>
      </c>
    </row>
    <row r="43" spans="1:5" ht="14.25">
      <c r="A43" s="6" t="s">
        <v>63</v>
      </c>
      <c r="B43" s="132" t="s">
        <v>64</v>
      </c>
      <c r="C43" s="132"/>
      <c r="D43" s="69" t="s">
        <v>62</v>
      </c>
      <c r="E43" s="7">
        <v>23.45</v>
      </c>
    </row>
    <row r="44" spans="1:5" ht="14.25">
      <c r="A44" s="6" t="s">
        <v>65</v>
      </c>
      <c r="B44" s="132" t="s">
        <v>66</v>
      </c>
      <c r="C44" s="132"/>
      <c r="D44" s="69" t="s">
        <v>67</v>
      </c>
      <c r="E44" s="7">
        <v>227.143</v>
      </c>
    </row>
    <row r="45" spans="1:5" ht="32.25" customHeight="1">
      <c r="A45" s="6" t="s">
        <v>68</v>
      </c>
      <c r="B45" s="138" t="s">
        <v>69</v>
      </c>
      <c r="C45" s="138"/>
      <c r="D45" s="69" t="s">
        <v>67</v>
      </c>
      <c r="E45" s="7">
        <v>12.12</v>
      </c>
    </row>
    <row r="46" spans="1:5" ht="14.25">
      <c r="A46" s="6" t="s">
        <v>70</v>
      </c>
      <c r="B46" s="132" t="s">
        <v>71</v>
      </c>
      <c r="C46" s="132"/>
      <c r="D46" s="69" t="s">
        <v>67</v>
      </c>
      <c r="E46" s="7">
        <v>0</v>
      </c>
    </row>
    <row r="47" spans="1:5" ht="14.25">
      <c r="A47" s="6" t="s">
        <v>72</v>
      </c>
      <c r="B47" s="132" t="s">
        <v>73</v>
      </c>
      <c r="C47" s="132"/>
      <c r="D47" s="69" t="s">
        <v>67</v>
      </c>
      <c r="E47" s="9">
        <f>E48+E49</f>
        <v>198.16</v>
      </c>
    </row>
    <row r="48" spans="1:5" ht="14.25">
      <c r="A48" s="6"/>
      <c r="B48" s="138" t="s">
        <v>217</v>
      </c>
      <c r="C48" s="138"/>
      <c r="D48" s="69" t="s">
        <v>67</v>
      </c>
      <c r="E48" s="77">
        <v>197.351</v>
      </c>
    </row>
    <row r="49" spans="1:5" ht="14.25">
      <c r="A49" s="6"/>
      <c r="B49" s="138" t="s">
        <v>218</v>
      </c>
      <c r="C49" s="138"/>
      <c r="D49" s="69" t="s">
        <v>67</v>
      </c>
      <c r="E49" s="100">
        <v>0.809</v>
      </c>
    </row>
    <row r="50" spans="1:5" ht="14.25">
      <c r="A50" s="6" t="s">
        <v>74</v>
      </c>
      <c r="B50" s="133" t="s">
        <v>75</v>
      </c>
      <c r="C50" s="133"/>
      <c r="D50" s="69" t="s">
        <v>67</v>
      </c>
      <c r="E50" s="7">
        <v>198.16</v>
      </c>
    </row>
    <row r="51" spans="1:5" ht="14.25">
      <c r="A51" s="6" t="s">
        <v>76</v>
      </c>
      <c r="B51" s="133" t="s">
        <v>77</v>
      </c>
      <c r="C51" s="133"/>
      <c r="D51" s="69" t="s">
        <v>67</v>
      </c>
      <c r="E51" s="7">
        <v>0</v>
      </c>
    </row>
    <row r="52" spans="1:5" ht="32.25" customHeight="1">
      <c r="A52" s="6" t="s">
        <v>78</v>
      </c>
      <c r="B52" s="132" t="s">
        <v>79</v>
      </c>
      <c r="C52" s="132"/>
      <c r="D52" s="69" t="s">
        <v>80</v>
      </c>
      <c r="E52" s="7">
        <v>7.84</v>
      </c>
    </row>
    <row r="53" spans="1:5" ht="14.25">
      <c r="A53" s="6" t="s">
        <v>81</v>
      </c>
      <c r="B53" s="138" t="s">
        <v>82</v>
      </c>
      <c r="C53" s="138"/>
      <c r="D53" s="69" t="s">
        <v>83</v>
      </c>
      <c r="E53" s="7">
        <v>16.863</v>
      </c>
    </row>
    <row r="54" spans="1:5" ht="35.25" customHeight="1">
      <c r="A54" s="6" t="s">
        <v>84</v>
      </c>
      <c r="B54" s="132" t="s">
        <v>85</v>
      </c>
      <c r="C54" s="132"/>
      <c r="D54" s="69" t="s">
        <v>86</v>
      </c>
      <c r="E54" s="7">
        <v>63.04</v>
      </c>
    </row>
    <row r="55" spans="1:5" ht="14.25">
      <c r="A55" s="6" t="s">
        <v>87</v>
      </c>
      <c r="B55" s="132" t="s">
        <v>88</v>
      </c>
      <c r="C55" s="132"/>
      <c r="D55" s="69" t="s">
        <v>86</v>
      </c>
      <c r="E55" s="7">
        <v>0</v>
      </c>
    </row>
    <row r="56" spans="1:5" ht="14.25">
      <c r="A56" s="6" t="s">
        <v>89</v>
      </c>
      <c r="B56" s="132" t="s">
        <v>90</v>
      </c>
      <c r="C56" s="132"/>
      <c r="D56" s="69" t="s">
        <v>91</v>
      </c>
      <c r="E56" s="10">
        <v>0</v>
      </c>
    </row>
    <row r="57" spans="1:5" ht="14.25">
      <c r="A57" s="6" t="s">
        <v>92</v>
      </c>
      <c r="B57" s="132" t="s">
        <v>93</v>
      </c>
      <c r="C57" s="132"/>
      <c r="D57" s="69" t="s">
        <v>91</v>
      </c>
      <c r="E57" s="10">
        <v>2</v>
      </c>
    </row>
    <row r="58" spans="1:5" ht="14.25">
      <c r="A58" s="6" t="s">
        <v>94</v>
      </c>
      <c r="B58" s="132" t="s">
        <v>95</v>
      </c>
      <c r="C58" s="132"/>
      <c r="D58" s="69" t="s">
        <v>91</v>
      </c>
      <c r="E58" s="10">
        <v>60</v>
      </c>
    </row>
    <row r="59" spans="1:5" ht="14.25">
      <c r="A59" s="6" t="s">
        <v>96</v>
      </c>
      <c r="B59" s="132" t="s">
        <v>97</v>
      </c>
      <c r="C59" s="132"/>
      <c r="D59" s="69" t="s">
        <v>98</v>
      </c>
      <c r="E59" s="10">
        <v>1</v>
      </c>
    </row>
    <row r="60" spans="1:5" ht="33.75" customHeight="1">
      <c r="A60" s="6" t="s">
        <v>99</v>
      </c>
      <c r="B60" s="132" t="s">
        <v>100</v>
      </c>
      <c r="C60" s="132"/>
      <c r="D60" s="69" t="s">
        <v>101</v>
      </c>
      <c r="E60" s="7">
        <v>178.51</v>
      </c>
    </row>
    <row r="61" spans="1:5" ht="33.75" customHeight="1">
      <c r="A61" s="6" t="s">
        <v>102</v>
      </c>
      <c r="B61" s="132" t="s">
        <v>103</v>
      </c>
      <c r="C61" s="132"/>
      <c r="D61" s="69" t="s">
        <v>104</v>
      </c>
      <c r="E61" s="7">
        <v>31.66</v>
      </c>
    </row>
    <row r="62" spans="1:5" ht="33.75" customHeight="1">
      <c r="A62" s="6" t="s">
        <v>105</v>
      </c>
      <c r="B62" s="132" t="s">
        <v>106</v>
      </c>
      <c r="C62" s="132"/>
      <c r="D62" s="69" t="s">
        <v>107</v>
      </c>
      <c r="E62" s="7">
        <v>0.76</v>
      </c>
    </row>
    <row r="63" spans="1:5" s="101" customFormat="1" ht="28.5" customHeight="1" thickBot="1">
      <c r="A63" s="102" t="s">
        <v>108</v>
      </c>
      <c r="B63" s="103" t="s">
        <v>233</v>
      </c>
      <c r="C63" s="142" t="s">
        <v>232</v>
      </c>
      <c r="D63" s="142"/>
      <c r="E63" s="143"/>
    </row>
  </sheetData>
  <sheetProtection password="CC53" sheet="1" objects="1" scenarios="1" selectLockedCells="1" selectUnlockedCells="1"/>
  <mergeCells count="56">
    <mergeCell ref="C63:E63"/>
    <mergeCell ref="A5:E5"/>
    <mergeCell ref="B7:C7"/>
    <mergeCell ref="B8:C8"/>
    <mergeCell ref="B9:C9"/>
    <mergeCell ref="B10:C10"/>
    <mergeCell ref="B11:C11"/>
    <mergeCell ref="B12:C12"/>
    <mergeCell ref="B13:C13"/>
    <mergeCell ref="A14:A17"/>
    <mergeCell ref="B14:B17"/>
    <mergeCell ref="B18:B21"/>
    <mergeCell ref="A18:A21"/>
    <mergeCell ref="B22:C22"/>
    <mergeCell ref="B23:C23"/>
    <mergeCell ref="B24:C24"/>
    <mergeCell ref="B25:C25"/>
    <mergeCell ref="B26:C26"/>
    <mergeCell ref="B32:C32"/>
    <mergeCell ref="B33:C33"/>
    <mergeCell ref="B41:C41"/>
    <mergeCell ref="B34:C34"/>
    <mergeCell ref="B53:C53"/>
    <mergeCell ref="B54:C54"/>
    <mergeCell ref="B55:C55"/>
    <mergeCell ref="B60:C60"/>
    <mergeCell ref="B52:C52"/>
    <mergeCell ref="B51:C51"/>
    <mergeCell ref="B39:C39"/>
    <mergeCell ref="B40:C40"/>
    <mergeCell ref="B48:C48"/>
    <mergeCell ref="B49:C49"/>
    <mergeCell ref="B46:C46"/>
    <mergeCell ref="B42:C42"/>
    <mergeCell ref="B43:C43"/>
    <mergeCell ref="B45:C45"/>
    <mergeCell ref="B35:C35"/>
    <mergeCell ref="B36:C36"/>
    <mergeCell ref="B37:C37"/>
    <mergeCell ref="D1:E1"/>
    <mergeCell ref="D2:E2"/>
    <mergeCell ref="B27:C27"/>
    <mergeCell ref="B28:C28"/>
    <mergeCell ref="B29:C29"/>
    <mergeCell ref="B30:C30"/>
    <mergeCell ref="B31:C31"/>
    <mergeCell ref="B44:C44"/>
    <mergeCell ref="B47:C47"/>
    <mergeCell ref="B38:C38"/>
    <mergeCell ref="B62:C62"/>
    <mergeCell ref="B56:C56"/>
    <mergeCell ref="B57:C57"/>
    <mergeCell ref="B58:C58"/>
    <mergeCell ref="B59:C59"/>
    <mergeCell ref="B61:C61"/>
    <mergeCell ref="B50:C50"/>
  </mergeCells>
  <dataValidations count="3">
    <dataValidation type="decimal" allowBlank="1" showInputMessage="1" showErrorMessage="1" sqref="E42:E51 E13:E15">
      <formula1>-999999999999</formula1>
      <formula2>999999999999</formula2>
    </dataValidation>
    <dataValidation type="whole" allowBlank="1" showInputMessage="1" showErrorMessage="1" sqref="E56:E59">
      <formula1>-99999999999</formula1>
      <formula2>999999999999</formula2>
    </dataValidation>
    <dataValidation type="decimal" allowBlank="1" showInputMessage="1" showErrorMessage="1" sqref="E52:E55 E22:E41 E60:E62 H25:H26 G19:G21 E16 E10:E12 E19:E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2:D14"/>
  <sheetViews>
    <sheetView zoomScalePageLayoutView="0" workbookViewId="0" topLeftCell="A1">
      <selection activeCell="A5" sqref="A5:C5"/>
    </sheetView>
  </sheetViews>
  <sheetFormatPr defaultColWidth="9.140625" defaultRowHeight="12.75"/>
  <cols>
    <col min="2" max="2" width="44.28125" style="0" customWidth="1"/>
    <col min="3" max="3" width="38.140625" style="0" customWidth="1"/>
  </cols>
  <sheetData>
    <row r="2" spans="3:4" ht="27.75" customHeight="1">
      <c r="C2" s="31" t="s">
        <v>148</v>
      </c>
      <c r="D2" s="31"/>
    </row>
    <row r="3" spans="3:4" ht="93" customHeight="1">
      <c r="C3" s="29" t="s">
        <v>234</v>
      </c>
      <c r="D3" s="29"/>
    </row>
    <row r="5" spans="1:3" ht="42.75" customHeight="1">
      <c r="A5" s="148" t="s">
        <v>156</v>
      </c>
      <c r="B5" s="148"/>
      <c r="C5" s="148"/>
    </row>
    <row r="6" spans="1:3" ht="13.5" thickBot="1">
      <c r="A6" s="1"/>
      <c r="B6" s="1"/>
      <c r="C6" s="1"/>
    </row>
    <row r="7" spans="1:3" ht="12.75">
      <c r="A7" s="55" t="s">
        <v>0</v>
      </c>
      <c r="B7" s="56" t="s">
        <v>1</v>
      </c>
      <c r="C7" s="57" t="s">
        <v>3</v>
      </c>
    </row>
    <row r="8" spans="1:3" ht="12.75">
      <c r="A8" s="58">
        <v>1</v>
      </c>
      <c r="B8" s="54">
        <f>A8+1</f>
        <v>2</v>
      </c>
      <c r="C8" s="59">
        <f>B8+1</f>
        <v>3</v>
      </c>
    </row>
    <row r="9" spans="1:3" ht="33.75">
      <c r="A9" s="30">
        <v>1</v>
      </c>
      <c r="B9" s="4" t="s">
        <v>150</v>
      </c>
      <c r="C9" s="5">
        <v>0</v>
      </c>
    </row>
    <row r="10" spans="1:3" ht="22.5">
      <c r="A10" s="30">
        <v>2</v>
      </c>
      <c r="B10" s="4" t="s">
        <v>151</v>
      </c>
      <c r="C10" s="5">
        <v>0</v>
      </c>
    </row>
    <row r="11" spans="1:3" ht="22.5">
      <c r="A11" s="30">
        <v>3</v>
      </c>
      <c r="B11" s="4" t="s">
        <v>152</v>
      </c>
      <c r="C11" s="5">
        <v>0</v>
      </c>
    </row>
    <row r="12" spans="1:3" ht="33.75">
      <c r="A12" s="30">
        <v>4</v>
      </c>
      <c r="B12" s="4" t="s">
        <v>153</v>
      </c>
      <c r="C12" s="5">
        <v>0</v>
      </c>
    </row>
    <row r="13" spans="1:3" ht="22.5">
      <c r="A13" s="30">
        <v>5</v>
      </c>
      <c r="B13" s="4" t="s">
        <v>154</v>
      </c>
      <c r="C13" s="3">
        <v>1206</v>
      </c>
    </row>
    <row r="14" spans="1:3" ht="23.25" thickBot="1">
      <c r="A14" s="47">
        <v>6</v>
      </c>
      <c r="B14" s="48" t="s">
        <v>155</v>
      </c>
      <c r="C14" s="49">
        <v>0</v>
      </c>
    </row>
  </sheetData>
  <sheetProtection password="CC53" sheet="1" objects="1" scenarios="1" selectLockedCells="1" selectUnlockedCells="1"/>
  <mergeCells count="1">
    <mergeCell ref="A5:C5"/>
  </mergeCells>
  <dataValidations count="2">
    <dataValidation type="whole" allowBlank="1" showInputMessage="1" showErrorMessage="1" sqref="C9:C12 C14">
      <formula1>-99999999</formula1>
      <formula2>999999999</formula2>
    </dataValidation>
    <dataValidation type="decimal" allowBlank="1" showInputMessage="1" showErrorMessage="1" sqref="C13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45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9.421875" style="0" customWidth="1"/>
    <col min="2" max="2" width="48.140625" style="0" customWidth="1"/>
    <col min="3" max="3" width="17.7109375" style="0" customWidth="1"/>
    <col min="4" max="4" width="22.421875" style="0" customWidth="1"/>
  </cols>
  <sheetData>
    <row r="1" spans="3:4" ht="26.25" customHeight="1">
      <c r="C1" s="135" t="s">
        <v>148</v>
      </c>
      <c r="D1" s="135"/>
    </row>
    <row r="2" spans="3:4" ht="78.75" customHeight="1">
      <c r="C2" s="136" t="s">
        <v>234</v>
      </c>
      <c r="D2" s="136"/>
    </row>
    <row r="5" spans="1:4" ht="45.75" customHeight="1">
      <c r="A5" s="148" t="s">
        <v>157</v>
      </c>
      <c r="B5" s="148"/>
      <c r="C5" s="148"/>
      <c r="D5" s="148"/>
    </row>
    <row r="6" spans="1:4" ht="13.5" thickBot="1">
      <c r="A6" s="1"/>
      <c r="B6" s="1"/>
      <c r="C6" s="32"/>
      <c r="D6" s="33"/>
    </row>
    <row r="7" spans="1:4" ht="12.75">
      <c r="A7" s="55" t="s">
        <v>0</v>
      </c>
      <c r="B7" s="56" t="s">
        <v>1</v>
      </c>
      <c r="C7" s="56" t="s">
        <v>3</v>
      </c>
      <c r="D7" s="57" t="s">
        <v>158</v>
      </c>
    </row>
    <row r="8" spans="1:4" ht="12.75">
      <c r="A8" s="58">
        <v>1</v>
      </c>
      <c r="B8" s="54">
        <f>A8+1</f>
        <v>2</v>
      </c>
      <c r="C8" s="54">
        <f>B8+1</f>
        <v>3</v>
      </c>
      <c r="D8" s="59">
        <f>C8+1</f>
        <v>4</v>
      </c>
    </row>
    <row r="9" spans="1:4" ht="12.75">
      <c r="A9" s="2">
        <v>1</v>
      </c>
      <c r="B9" s="4" t="s">
        <v>159</v>
      </c>
      <c r="C9" s="60"/>
      <c r="D9" s="35" t="s">
        <v>211</v>
      </c>
    </row>
    <row r="10" spans="1:4" ht="12.75">
      <c r="A10" s="2">
        <v>2</v>
      </c>
      <c r="B10" s="34" t="s">
        <v>161</v>
      </c>
      <c r="C10" s="60"/>
      <c r="D10" s="35" t="s">
        <v>160</v>
      </c>
    </row>
    <row r="11" spans="1:4" ht="12.75">
      <c r="A11" s="2">
        <v>3</v>
      </c>
      <c r="B11" s="36" t="s">
        <v>162</v>
      </c>
      <c r="C11" s="61"/>
      <c r="D11" s="37" t="s">
        <v>160</v>
      </c>
    </row>
    <row r="12" spans="1:4" ht="12.75">
      <c r="A12" s="2">
        <v>4</v>
      </c>
      <c r="B12" s="36" t="s">
        <v>163</v>
      </c>
      <c r="C12" s="61"/>
      <c r="D12" s="37" t="s">
        <v>160</v>
      </c>
    </row>
    <row r="13" spans="1:4" ht="22.5">
      <c r="A13" s="2">
        <v>5</v>
      </c>
      <c r="B13" s="34" t="s">
        <v>164</v>
      </c>
      <c r="C13" s="62"/>
      <c r="D13" s="38" t="s">
        <v>160</v>
      </c>
    </row>
    <row r="14" spans="1:4" ht="22.5">
      <c r="A14" s="2" t="s">
        <v>58</v>
      </c>
      <c r="B14" s="34" t="s">
        <v>165</v>
      </c>
      <c r="C14" s="63"/>
      <c r="D14" s="37" t="s">
        <v>160</v>
      </c>
    </row>
    <row r="15" spans="1:4" ht="22.5">
      <c r="A15" s="2" t="s">
        <v>60</v>
      </c>
      <c r="B15" s="4" t="s">
        <v>166</v>
      </c>
      <c r="C15" s="64">
        <f aca="true" t="shared" si="0" ref="C15:C23">SUM(F15:G15)</f>
        <v>0</v>
      </c>
      <c r="D15" s="3">
        <v>0</v>
      </c>
    </row>
    <row r="16" spans="1:4" ht="12.75">
      <c r="A16" s="2" t="s">
        <v>167</v>
      </c>
      <c r="B16" s="39" t="s">
        <v>168</v>
      </c>
      <c r="C16" s="64">
        <f t="shared" si="0"/>
        <v>0</v>
      </c>
      <c r="D16" s="3">
        <v>0</v>
      </c>
    </row>
    <row r="17" spans="1:4" ht="22.5">
      <c r="A17" s="2" t="s">
        <v>169</v>
      </c>
      <c r="B17" s="39" t="s">
        <v>170</v>
      </c>
      <c r="C17" s="64">
        <f t="shared" si="0"/>
        <v>0</v>
      </c>
      <c r="D17" s="3">
        <v>0</v>
      </c>
    </row>
    <row r="18" spans="1:4" ht="12.75">
      <c r="A18" s="2" t="s">
        <v>171</v>
      </c>
      <c r="B18" s="39" t="s">
        <v>172</v>
      </c>
      <c r="C18" s="64">
        <f t="shared" si="0"/>
        <v>0</v>
      </c>
      <c r="D18" s="3">
        <v>0</v>
      </c>
    </row>
    <row r="19" spans="1:4" ht="12.75">
      <c r="A19" s="2" t="s">
        <v>173</v>
      </c>
      <c r="B19" s="39" t="s">
        <v>174</v>
      </c>
      <c r="C19" s="64">
        <f t="shared" si="0"/>
        <v>0</v>
      </c>
      <c r="D19" s="3">
        <v>0</v>
      </c>
    </row>
    <row r="20" spans="1:4" ht="12.75">
      <c r="A20" s="2" t="s">
        <v>175</v>
      </c>
      <c r="B20" s="39" t="s">
        <v>176</v>
      </c>
      <c r="C20" s="64">
        <f t="shared" si="0"/>
        <v>0</v>
      </c>
      <c r="D20" s="3">
        <v>0</v>
      </c>
    </row>
    <row r="21" spans="1:4" ht="12.75">
      <c r="A21" s="2" t="s">
        <v>177</v>
      </c>
      <c r="B21" s="39" t="s">
        <v>178</v>
      </c>
      <c r="C21" s="64">
        <f t="shared" si="0"/>
        <v>0</v>
      </c>
      <c r="D21" s="3">
        <v>0</v>
      </c>
    </row>
    <row r="22" spans="1:4" ht="12.75">
      <c r="A22" s="2" t="s">
        <v>179</v>
      </c>
      <c r="B22" s="39" t="s">
        <v>180</v>
      </c>
      <c r="C22" s="64">
        <f t="shared" si="0"/>
        <v>0</v>
      </c>
      <c r="D22" s="3">
        <v>0</v>
      </c>
    </row>
    <row r="23" spans="1:4" ht="12.75">
      <c r="A23" s="2" t="s">
        <v>181</v>
      </c>
      <c r="B23" s="39" t="s">
        <v>182</v>
      </c>
      <c r="C23" s="64">
        <f t="shared" si="0"/>
        <v>0</v>
      </c>
      <c r="D23" s="3">
        <v>0</v>
      </c>
    </row>
    <row r="24" spans="1:4" ht="12.75">
      <c r="A24" s="40" t="s">
        <v>63</v>
      </c>
      <c r="B24" s="41" t="s">
        <v>183</v>
      </c>
      <c r="C24" s="64">
        <f aca="true" t="shared" si="1" ref="C24:C31">SUM(F24:G24)</f>
        <v>0</v>
      </c>
      <c r="D24" s="3">
        <v>0</v>
      </c>
    </row>
    <row r="25" spans="1:4" ht="12.75">
      <c r="A25" s="40" t="s">
        <v>65</v>
      </c>
      <c r="B25" s="41" t="s">
        <v>184</v>
      </c>
      <c r="C25" s="64">
        <f t="shared" si="1"/>
        <v>0</v>
      </c>
      <c r="D25" s="3">
        <v>0</v>
      </c>
    </row>
    <row r="26" spans="1:4" ht="12.75">
      <c r="A26" s="40" t="s">
        <v>70</v>
      </c>
      <c r="B26" s="41" t="s">
        <v>185</v>
      </c>
      <c r="C26" s="64">
        <f t="shared" si="1"/>
        <v>0</v>
      </c>
      <c r="D26" s="3">
        <v>0</v>
      </c>
    </row>
    <row r="27" spans="1:4" ht="12.75">
      <c r="A27" s="40" t="s">
        <v>72</v>
      </c>
      <c r="B27" s="41" t="s">
        <v>186</v>
      </c>
      <c r="C27" s="64">
        <f t="shared" si="1"/>
        <v>0</v>
      </c>
      <c r="D27" s="3">
        <v>0</v>
      </c>
    </row>
    <row r="28" spans="1:4" ht="12.75">
      <c r="A28" s="40" t="s">
        <v>78</v>
      </c>
      <c r="B28" s="41" t="s">
        <v>187</v>
      </c>
      <c r="C28" s="64">
        <f t="shared" si="1"/>
        <v>0</v>
      </c>
      <c r="D28" s="3">
        <v>0</v>
      </c>
    </row>
    <row r="29" spans="1:4" ht="12.75">
      <c r="A29" s="40" t="s">
        <v>81</v>
      </c>
      <c r="B29" s="41" t="s">
        <v>188</v>
      </c>
      <c r="C29" s="64">
        <f t="shared" si="1"/>
        <v>0</v>
      </c>
      <c r="D29" s="3">
        <v>0</v>
      </c>
    </row>
    <row r="30" spans="1:4" ht="12.75">
      <c r="A30" s="40" t="s">
        <v>84</v>
      </c>
      <c r="B30" s="41" t="s">
        <v>189</v>
      </c>
      <c r="C30" s="64">
        <f t="shared" si="1"/>
        <v>0</v>
      </c>
      <c r="D30" s="3">
        <v>0</v>
      </c>
    </row>
    <row r="31" spans="1:4" ht="12.75">
      <c r="A31" s="40" t="s">
        <v>87</v>
      </c>
      <c r="B31" s="41" t="s">
        <v>190</v>
      </c>
      <c r="C31" s="64">
        <f t="shared" si="1"/>
        <v>0</v>
      </c>
      <c r="D31" s="3">
        <v>0</v>
      </c>
    </row>
    <row r="32" spans="1:4" ht="12.75">
      <c r="A32" s="40" t="s">
        <v>89</v>
      </c>
      <c r="B32" s="65" t="s">
        <v>191</v>
      </c>
      <c r="C32" s="64">
        <f>C33+C35+C36+C40+C41</f>
        <v>0</v>
      </c>
      <c r="D32" s="3">
        <v>0</v>
      </c>
    </row>
    <row r="33" spans="1:4" ht="12.75">
      <c r="A33" s="40" t="s">
        <v>192</v>
      </c>
      <c r="B33" s="66" t="s">
        <v>193</v>
      </c>
      <c r="C33" s="64">
        <f>SUM(F33:G33)</f>
        <v>0</v>
      </c>
      <c r="D33" s="3">
        <v>0</v>
      </c>
    </row>
    <row r="34" spans="1:4" ht="12.75">
      <c r="A34" s="40" t="s">
        <v>194</v>
      </c>
      <c r="B34" s="66" t="s">
        <v>195</v>
      </c>
      <c r="C34" s="64">
        <f>SUM(F34:G34)</f>
        <v>0</v>
      </c>
      <c r="D34" s="3">
        <v>0</v>
      </c>
    </row>
    <row r="35" spans="1:4" ht="12.75">
      <c r="A35" s="40" t="s">
        <v>196</v>
      </c>
      <c r="B35" s="66" t="s">
        <v>197</v>
      </c>
      <c r="C35" s="64">
        <f>SUM(F35:G35)</f>
        <v>0</v>
      </c>
      <c r="D35" s="3">
        <v>0</v>
      </c>
    </row>
    <row r="36" spans="1:4" ht="12.75">
      <c r="A36" s="40" t="s">
        <v>92</v>
      </c>
      <c r="B36" s="65" t="s">
        <v>198</v>
      </c>
      <c r="C36" s="64">
        <f>SUM(C37:C39)</f>
        <v>0</v>
      </c>
      <c r="D36" s="3">
        <v>0</v>
      </c>
    </row>
    <row r="37" spans="1:4" ht="12.75">
      <c r="A37" s="40" t="s">
        <v>199</v>
      </c>
      <c r="B37" s="66" t="s">
        <v>200</v>
      </c>
      <c r="C37" s="64">
        <f aca="true" t="shared" si="2" ref="C37:C45">SUM(F37:G37)</f>
        <v>0</v>
      </c>
      <c r="D37" s="3">
        <v>0</v>
      </c>
    </row>
    <row r="38" spans="1:4" ht="12.75">
      <c r="A38" s="40" t="s">
        <v>201</v>
      </c>
      <c r="B38" s="66" t="s">
        <v>202</v>
      </c>
      <c r="C38" s="64">
        <f t="shared" si="2"/>
        <v>0</v>
      </c>
      <c r="D38" s="3">
        <v>0</v>
      </c>
    </row>
    <row r="39" spans="1:4" ht="12.75">
      <c r="A39" s="40" t="s">
        <v>203</v>
      </c>
      <c r="B39" s="66" t="s">
        <v>204</v>
      </c>
      <c r="C39" s="64">
        <f t="shared" si="2"/>
        <v>0</v>
      </c>
      <c r="D39" s="3">
        <v>0</v>
      </c>
    </row>
    <row r="40" spans="1:4" ht="12.75">
      <c r="A40" s="40" t="s">
        <v>94</v>
      </c>
      <c r="B40" s="41" t="s">
        <v>205</v>
      </c>
      <c r="C40" s="64">
        <f t="shared" si="2"/>
        <v>0</v>
      </c>
      <c r="D40" s="3">
        <v>0</v>
      </c>
    </row>
    <row r="41" spans="1:4" ht="12.75">
      <c r="A41" s="40" t="s">
        <v>96</v>
      </c>
      <c r="B41" s="41" t="s">
        <v>206</v>
      </c>
      <c r="C41" s="64">
        <f t="shared" si="2"/>
        <v>0</v>
      </c>
      <c r="D41" s="3">
        <v>0</v>
      </c>
    </row>
    <row r="42" spans="1:4" ht="12.75">
      <c r="A42" s="40" t="s">
        <v>99</v>
      </c>
      <c r="B42" s="41" t="s">
        <v>207</v>
      </c>
      <c r="C42" s="64">
        <f t="shared" si="2"/>
        <v>0</v>
      </c>
      <c r="D42" s="3">
        <v>0</v>
      </c>
    </row>
    <row r="43" spans="1:4" ht="12.75">
      <c r="A43" s="40" t="s">
        <v>102</v>
      </c>
      <c r="B43" s="41" t="s">
        <v>208</v>
      </c>
      <c r="C43" s="64">
        <f t="shared" si="2"/>
        <v>0</v>
      </c>
      <c r="D43" s="3">
        <v>0</v>
      </c>
    </row>
    <row r="44" spans="1:4" ht="12.75">
      <c r="A44" s="40" t="s">
        <v>105</v>
      </c>
      <c r="B44" s="41" t="s">
        <v>209</v>
      </c>
      <c r="C44" s="64">
        <f t="shared" si="2"/>
        <v>0</v>
      </c>
      <c r="D44" s="3">
        <v>0</v>
      </c>
    </row>
    <row r="45" spans="1:4" ht="13.5" thickBot="1">
      <c r="A45" s="42" t="s">
        <v>108</v>
      </c>
      <c r="B45" s="43" t="s">
        <v>210</v>
      </c>
      <c r="C45" s="67">
        <f t="shared" si="2"/>
        <v>0</v>
      </c>
      <c r="D45" s="44">
        <v>0</v>
      </c>
    </row>
  </sheetData>
  <sheetProtection password="CC53" sheet="1" objects="1" scenarios="1" selectLockedCells="1" selectUnlockedCells="1"/>
  <mergeCells count="3">
    <mergeCell ref="A5:D5"/>
    <mergeCell ref="C1:D1"/>
    <mergeCell ref="C2:D2"/>
  </mergeCells>
  <dataValidations count="2">
    <dataValidation type="decimal" allowBlank="1" showInputMessage="1" showErrorMessage="1" sqref="C13 C15:D45">
      <formula1>-99999999999</formula1>
      <formula2>999999999999</formula2>
    </dataValidation>
    <dataValidation type="list" allowBlank="1" showInputMessage="1" showErrorMessage="1" sqref="C14">
      <formula1>"да,нет"</formula1>
    </dataValidation>
  </dataValidation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zemskov_aa</cp:lastModifiedBy>
  <cp:lastPrinted>2012-02-14T02:43:49Z</cp:lastPrinted>
  <dcterms:created xsi:type="dcterms:W3CDTF">1996-10-08T23:32:33Z</dcterms:created>
  <dcterms:modified xsi:type="dcterms:W3CDTF">2012-02-14T02:49:29Z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