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7400" windowHeight="11640" activeTab="4"/>
  </bookViews>
  <sheets>
    <sheet name="Приложение 5 " sheetId="1" r:id="rId1"/>
    <sheet name="Приложение 6" sheetId="2" r:id="rId2"/>
    <sheet name="Приложение 7" sheetId="3" r:id="rId3"/>
    <sheet name="Приложение 10" sheetId="4" r:id="rId4"/>
    <sheet name="Приложение 1" sheetId="5" r:id="rId5"/>
  </sheets>
  <externalReferences>
    <externalReference r:id="rId8"/>
  </externalReferences>
  <definedNames>
    <definedName name="_xlnm.Print_Area" localSheetId="4">'Приложение 1'!$A$1:$J$29</definedName>
    <definedName name="_xlnm.Print_Area" localSheetId="3">'Приложение 10'!$A$1:$H$34</definedName>
    <definedName name="_xlnm.Print_Area" localSheetId="0">'Приложение 5 '!$A$1:$H$26</definedName>
    <definedName name="_xlnm.Print_Area" localSheetId="1">'Приложение 6'!$A$1:$L$38</definedName>
    <definedName name="_xlnm.Print_Area" localSheetId="2">'Приложение 7'!$A$1:$I$111</definedName>
  </definedNames>
  <calcPr fullCalcOnLoad="1"/>
</workbook>
</file>

<file path=xl/sharedStrings.xml><?xml version="1.0" encoding="utf-8"?>
<sst xmlns="http://schemas.openxmlformats.org/spreadsheetml/2006/main" count="429" uniqueCount="156">
  <si>
    <t>всего</t>
  </si>
  <si>
    <t>государственные внебюджетные фонды Российской Федерации</t>
  </si>
  <si>
    <t>территориальные государственные внебюджетные фонды</t>
  </si>
  <si>
    <t>федеральный бюджет (субсидии, субвенции, иные межбюджетные трансферты)</t>
  </si>
  <si>
    <t>краевой бюджет (субсидии, субвенции, иные межбюджетные трансферты)</t>
  </si>
  <si>
    <t>иные внебюджетные источники</t>
  </si>
  <si>
    <t>Наименование подпрограммы, мероприятия, отдельного мероприятия</t>
  </si>
  <si>
    <t>Источник ресурсного обеспечения</t>
  </si>
  <si>
    <t>ВР</t>
  </si>
  <si>
    <t>ЦСР</t>
  </si>
  <si>
    <t>ГРБС</t>
  </si>
  <si>
    <t>Ответственный исполнитель, соисполнители</t>
  </si>
  <si>
    <t>№ п/п</t>
  </si>
  <si>
    <t>Срок</t>
  </si>
  <si>
    <t>Ответственный исполнитель, соисполнитель/           ГРБС* мероприятия, отдельного мероприятия</t>
  </si>
  <si>
    <t>Код бюджетной классификации</t>
  </si>
  <si>
    <t>РзПр</t>
  </si>
  <si>
    <t>Наименование подпрограммы, мероприятия подпрограммы,  отдельного  мероприятия</t>
  </si>
  <si>
    <t>Оценка расходов (тыс. руб.), годы</t>
  </si>
  <si>
    <t>1.</t>
  </si>
  <si>
    <t>2.</t>
  </si>
  <si>
    <t>3.</t>
  </si>
  <si>
    <t>Прогноз сводных показателей муниципальных заданий на оказание муниципальных услуг (выполнение работ)</t>
  </si>
  <si>
    <t xml:space="preserve">муниципальными бюджетными и автономными учреждениями по муниципальной программе </t>
  </si>
  <si>
    <t>Наименование муниципальной услуги (выполняемой работы), показателя объема услуги (выполнения работы)</t>
  </si>
  <si>
    <t>Значение показателя объема муниципальной услуги (выполнения работы)</t>
  </si>
  <si>
    <t>Ответственный исполнитель, соисполнитель</t>
  </si>
  <si>
    <t>4.</t>
  </si>
  <si>
    <t>5.</t>
  </si>
  <si>
    <t>1.1.</t>
  </si>
  <si>
    <t>в том числе:</t>
  </si>
  <si>
    <t>1.2.</t>
  </si>
  <si>
    <t>всего, в том числе:</t>
  </si>
  <si>
    <t>Х</t>
  </si>
  <si>
    <t>Приложение № 3</t>
  </si>
  <si>
    <t>Приложение № 5</t>
  </si>
  <si>
    <t>Пропаганда и популяризация предпринимательской деятельности</t>
  </si>
  <si>
    <t xml:space="preserve">к муниципальной программе </t>
  </si>
  <si>
    <t>Имущественная поддержка субъектов малого и среднего предпринимательства и организаций, образующих инфраструктуру поддержки субъектов малого и среднего предпринимательства</t>
  </si>
  <si>
    <t>на 2015-2019 годы</t>
  </si>
  <si>
    <t>очередной финансовый год (2015)</t>
  </si>
  <si>
    <t>первый год планового периода (2016)</t>
  </si>
  <si>
    <t>второй год планового периода (2017)</t>
  </si>
  <si>
    <t>третий год планового периода (2018)</t>
  </si>
  <si>
    <t>отдел экономики и поддержки предпринимательства администрации Дальнегорского городского округа</t>
  </si>
  <si>
    <t>управление муниципальным имуществом администрации Дальнегорского городского округа</t>
  </si>
  <si>
    <t>Проведение маркетинговых исследований в сфере малого и среднего предпринимательства</t>
  </si>
  <si>
    <t xml:space="preserve">развитие предпринимательской грамотности и предпринимательских компетенций </t>
  </si>
  <si>
    <t>6.</t>
  </si>
  <si>
    <t xml:space="preserve"> "Развитие и поддержка малого и среднего предпринимательства в Дальнегорском городском округе" на 2015-2019 годы</t>
  </si>
  <si>
    <t>предпринимательства администрации Дальнегорского</t>
  </si>
  <si>
    <t>городского округа</t>
  </si>
  <si>
    <t xml:space="preserve">«Развитие и поддержка малого и </t>
  </si>
  <si>
    <t xml:space="preserve">среднего предпринимательства в </t>
  </si>
  <si>
    <t>Дальнегорском городском округе»</t>
  </si>
  <si>
    <t>Предоставление займов субъектам малого и среднего предпринимательства</t>
  </si>
  <si>
    <t>Оказание бесплатной правовой помощи субъектам малого и среднего предпринимательства путем проведения мероприятий по правовой консультации</t>
  </si>
  <si>
    <t>Организация ярмарок и выставок для малого и среднего предпринимательства</t>
  </si>
  <si>
    <t>Содержание, организация и развитие учреждения</t>
  </si>
  <si>
    <t>Расходы бюджета Дальнегорского городского округа на оказание муниципальной услуги (выполнение работы), тыс. руб.</t>
  </si>
  <si>
    <t>Приложение № 6</t>
  </si>
  <si>
    <t xml:space="preserve">к муниципальной программе «Развитие и поддержка малого и среднего предпринимательства в Дальнегорском городском округе" на 2015-2019 годы </t>
  </si>
  <si>
    <t xml:space="preserve">предпринимательства в Дальнегорском городском округе» на 2015-2019 годы за счет средств бюджета Дальнегорского </t>
  </si>
  <si>
    <t>ответственный исполнитель - отдел экономики и поддержки предпринимательства администрации Дальнегорского городского округа</t>
  </si>
  <si>
    <t>соисполнитель - Управление муниципальным имуществом администрации Дальнегорского городского округа</t>
  </si>
  <si>
    <t>Расходы Дальнегорского городского округа (тыс. руб.), годы</t>
  </si>
  <si>
    <t>четвертый год планового периода (2019)</t>
  </si>
  <si>
    <t>964</t>
  </si>
  <si>
    <t>967</t>
  </si>
  <si>
    <t xml:space="preserve">Предоставление грантов начинающим субъектам малого предпринимательства - субсидии индивидуальным предпринимателям и юридическим лицам - производителям товаров, работ, услуг, предоставляемые на условиях долевого финансирования целевых расходов по государственной регистрации юридического лица или индивидуального предпринимателя, расходов, связанных с началом предпринимательской деятельности, выплатами по передаче прав на франшизу (паушальный взнос) </t>
  </si>
  <si>
    <t>Обучение и повышение квалификации субъектов малого и среднего предпринимательства</t>
  </si>
  <si>
    <t>6.1.</t>
  </si>
  <si>
    <t>предпрнимательства администрации Дальнегорского</t>
  </si>
  <si>
    <t>Пропаганда и популяризация предпринимательской деятельности, в том числе:</t>
  </si>
  <si>
    <t>Приложение № 7</t>
  </si>
  <si>
    <t>к муниципальной программе «Развитие и поддержка малого и среднего предпринимательства в Дальнегорском городском округе" на 2015-2019 годы</t>
  </si>
  <si>
    <t xml:space="preserve">Информация о ресурсном обеспечении муниципальной программы «Развитие и поддержка малого и среднего </t>
  </si>
  <si>
    <t>предпринимательства в Дальнегорском городском округе» на 2015-2019 годы за счёт средств бюджета Дальнегорского городского округа и прогнозная оценка привлекаемых на реализацию её целей средств федерального бюджета, краевого бюджета, бюджетов государственных внебюджетных фондов, иных внебюджетных источников</t>
  </si>
  <si>
    <t>Муниципальная программа «Развитие и поддержка малого и среднего предпринимательства в Дальнегорском городском округе» на 2015-2019 годы</t>
  </si>
  <si>
    <t>бюджет Дальнегорского городского округа</t>
  </si>
  <si>
    <t>Финансовая поддержка субъектов малого и среднего предпринимательства, производящих и (или) реализующих товары (работы, услуги), предназначенные для внутреннего рынка Российской Федерации и (или) экспорта, всего</t>
  </si>
  <si>
    <t>Финансовая поддержка субъектов малого и среднего предпринимательства, производящих и (или) реализующих товары (работы, услуги), предназначенные для внутреннего рынка Российской Федерации и (или) экспорта</t>
  </si>
  <si>
    <t>бюджет Дальнегорского округа</t>
  </si>
  <si>
    <t>-</t>
  </si>
  <si>
    <t>1.1.1.</t>
  </si>
  <si>
    <t>1.1.2.</t>
  </si>
  <si>
    <t>1.3.</t>
  </si>
  <si>
    <t>1.4.</t>
  </si>
  <si>
    <t>1.5.</t>
  </si>
  <si>
    <t>1.6.</t>
  </si>
  <si>
    <t>1.6.1.</t>
  </si>
  <si>
    <t>Предоставление субсидий субъектам малого и среднего предпринимательства на возмещение части затрат, связанных с приобретением оборудования в целях создания и (или) развития либо модернизации производства товаров (работ, услуг)</t>
  </si>
  <si>
    <t>1.1.3.</t>
  </si>
  <si>
    <t>Приложение № 10</t>
  </si>
  <si>
    <t>План реализации муниципальной программы на очередной финансовый год и плановый период</t>
  </si>
  <si>
    <t>«Развитие и поддержка малого и среднего предпринимательства в Дальнегорском городском округе» на 2015-2019 годы</t>
  </si>
  <si>
    <t>(наименование муниципальной программы)</t>
  </si>
  <si>
    <t>Наименование муниципальной программы, подпрограммы, отдельного мероприятия</t>
  </si>
  <si>
    <t>Ожидаемый непосредственный результат (краткое описание)</t>
  </si>
  <si>
    <t xml:space="preserve">Код бюджетной классификации (бюджет Дальнегорского городского округа) </t>
  </si>
  <si>
    <t>Объем финансирования (тыс. руб.)</t>
  </si>
  <si>
    <t>начала реализации мероприятия подпрограммы, отдельного мероприятия</t>
  </si>
  <si>
    <t>окончания реализации мероприятия подпрограммы, отдельного мероприятия</t>
  </si>
  <si>
    <t>Финансовая поддержка субъектов малого и среднего предпринимательства, производящих и (или) реализующих товары (работы, услуги), предназначенные для внутреннего рынка Российской Федерации и (или) экспорта:</t>
  </si>
  <si>
    <t>предоставление субсидий не менее 3 субъектам малого и среднего предпринимательства, создание (сохранение) не менее 3 рабочих мест</t>
  </si>
  <si>
    <t>предоставление субсидий не менее 2 субъектам малого и среднего предпринимательства, создание (сохранение) не менее 2 рабочих мест</t>
  </si>
  <si>
    <t>инвестиционная активность субъектов малого и среднего предпринимательства на территории Дальнегорского городского округа</t>
  </si>
  <si>
    <t>обеспечение доступности малого и среднего предпринимательства к финансовым ресурсам; повышение доступности получения консультационных и  информационных услуг на безвозмездной основе  для субъектов малого и среднего предпринимательства; повышение квалификации кадров в сфере малого и среднего предпринимательства</t>
  </si>
  <si>
    <t>оценка инвестиционной среды и перспективных рынков; осуществление мониторинга и анализа развития малого и среднего бизнеса; проведение статистических наблюдений</t>
  </si>
  <si>
    <t>поддержание деловой активности субъектов малого и среднего предпринимательства на территории Дальнегорского городского округа, повышение имиджа предпринимательской деятельности</t>
  </si>
  <si>
    <t>Итого</t>
  </si>
  <si>
    <t xml:space="preserve">к постановлению администрации </t>
  </si>
  <si>
    <t>Дальнегорского городского округа</t>
  </si>
  <si>
    <t xml:space="preserve">Приложение № 1 </t>
  </si>
  <si>
    <t>к постановлению администрации</t>
  </si>
  <si>
    <t>к муниципальной программе «Развитие и поддержка малого и среднего предпринимательства в Дальнегорском городском округе"       на 2015-2019 годы</t>
  </si>
  <si>
    <t>Приложение № 4</t>
  </si>
  <si>
    <t>Проведение конкурса среди субъектов малого и среднего предпринимательства, индивидуальных предпринимателей Дальнегорского городского округа</t>
  </si>
  <si>
    <t>Проведение конкурса среди субъектов малого и среднего предпринимательства и индивидуальных предпринимателей Дальнегорского городского округа</t>
  </si>
  <si>
    <t xml:space="preserve">Содержание и развитие Муниципального автономного учреждения Микрофинансовой организации «Центр развития предпринимательства» </t>
  </si>
  <si>
    <t>964-0412-0491209-800 (2015)                                         964-0412-0490022090-800 (2016)</t>
  </si>
  <si>
    <t>964-0412-0491209-200 (2015)</t>
  </si>
  <si>
    <t>964-0412-0490022090-600 (2016)</t>
  </si>
  <si>
    <t>Предоставление субсидий субъектам малого и среднего предпринимательства на возмещения части затрат, связанных  с технологическим присоединением к объектам электросетевого хозяйства и к источникам электроснабжения энергопринимающих устройств, максимальная мощность которых составляет до 500 кВт включительно, на основании решения Арбитражного суда Приморского края от 01.06.2015 по делу № А51-5330/2015 в соответствии с Порядком предоставления субсидий субъектам малого и среднего предпринимательства Дальнегорского городского округа, производящим и (или) реализующим товары (работы, услуги), предназначенные для внутреннего рынка Российской Федерации и (или) экспорта (далее – Порядок), являющимся Приложением № 1 к муниципальной программе «Развитие и поддержка малого и среднего предпринимательства в Дальнегорском городском округе» на 2010-2012 и на период до 2015 года», утвержденной постановлением администрации Дальнегорского городского округа от 06.08.2012 № 524-па (с изменениями и дополнениями от 17.04.2013 № 283-па, от 28.10.2013 № 937-па, от 05.12.2013 № 1037-па, от 31.03.2014г. № 272-па, 29.04.2014 № 391-па, от 21.05.2014 № 446-па, от 15.08.2014 № 678-па, от 21.10.2014 № 913-па).</t>
  </si>
  <si>
    <t>Заместитель начальника отдела экономики и поддержки</t>
  </si>
  <si>
    <t>Т.В. Фукалова</t>
  </si>
  <si>
    <t>1.1.4.</t>
  </si>
  <si>
    <t>предоставление субсидии 1 субъекту малого и среднего предпринимательства, сохранение не менее 1 рабочего места</t>
  </si>
  <si>
    <t>964-0412-0490022090-800 (2016)</t>
  </si>
  <si>
    <t>Предоставление субсидий субъектам малого и среднего предпринимательства на возмещение части затрат, связанных с уплатой первоначального взноса (аванса) по договорам финансовой аренды (лизинга), заключенным не ранее 01 января 2013 г. на срок не более пяти лет</t>
  </si>
  <si>
    <t xml:space="preserve">предоставление субсидий не менее 4 субъектам малого и среднего предпринимательства, количество вновь созданных рабочих мест (включая индивидуальных предпринимателей) не менее 6 единиц                                               </t>
  </si>
  <si>
    <t xml:space="preserve">Заместитель начальника отдела экономики и поддержки </t>
  </si>
  <si>
    <t>Приложение № 1</t>
  </si>
  <si>
    <t>к муниципальной программе "Развитие и поддержка малого и среднего предпринимательства в Дальнегорском городском округе" на 2015-2019 годы</t>
  </si>
  <si>
    <t xml:space="preserve">Сведения о целевых индикаторах, показателях муниципальной программы 
</t>
  </si>
  <si>
    <t xml:space="preserve">«Развитие и поддержка малого и среднего предпринимательства в Дальнегорском городском округе» </t>
  </si>
  <si>
    <t>Целевой индикатор, показатель (наименование)</t>
  </si>
  <si>
    <t>Единица измерения</t>
  </si>
  <si>
    <t>Значение целевого индикатора, показателя</t>
  </si>
  <si>
    <t>отчетный финансовый год  (2013)</t>
  </si>
  <si>
    <t>текущий финансовый год (2014)</t>
  </si>
  <si>
    <t>четвертый год планового  периода (2019)</t>
  </si>
  <si>
    <t xml:space="preserve"> Муниципальная программа «Развитие и поддержка малого и среднего предпринимательства в Дальнегорском городском округе» на 2015-2019 годы</t>
  </si>
  <si>
    <t>Увеличение доли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</si>
  <si>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%</t>
  </si>
  <si>
    <t>Увеличение доли среднесписочной численности работников (без внешних совместителей), занятых на микропредприятиях, малых и средних предприятиях и у индивидуальных предпринимателей, в общей численности занятого населения</t>
  </si>
  <si>
    <t>Увеличение количества субъектов малого и среднего предпринимательства (включая индивидуальных предпринимателей) в расчете на 1 тыс. человек населения</t>
  </si>
  <si>
    <t>ед.</t>
  </si>
  <si>
    <t>Увеличение количества вновь созданных рабочих мест (включая вновь зарегистрированных индивидуальных предпринимателей) в секторе малого и среднего предпринимательства при  реализации муниципальной программы</t>
  </si>
  <si>
    <t>Увеличение количества субъектов малого и среднего предпринимательства, получивших поддержку</t>
  </si>
  <si>
    <t>Заместитель начальника отдела экономики</t>
  </si>
  <si>
    <t>и поддержки предпринимательства</t>
  </si>
  <si>
    <t>администрации Дальнегорского городского округа</t>
  </si>
  <si>
    <t xml:space="preserve">Приложение № 2 </t>
  </si>
  <si>
    <r>
      <t xml:space="preserve">Ресурсное обеспечение реализации муниципальной программы </t>
    </r>
    <r>
      <rPr>
        <sz val="13"/>
        <rFont val="Sylfaen"/>
        <family val="1"/>
      </rPr>
      <t>«</t>
    </r>
    <r>
      <rPr>
        <sz val="13"/>
        <rFont val="Times New Roman"/>
        <family val="1"/>
      </rPr>
      <t xml:space="preserve">Развитие и поддержка малого и среднего </t>
    </r>
  </si>
  <si>
    <t>от 01.08.2016 № 447-па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</si>
</sst>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0.000"/>
    <numFmt numFmtId="172" formatCode="#,##0.0000"/>
    <numFmt numFmtId="173" formatCode="#,##0.00000"/>
    <numFmt numFmtId="174" formatCode="0.0000"/>
    <numFmt numFmtId="175" formatCode="0.0000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sz val="11"/>
      <name val="Arial Cyr"/>
      <family val="0"/>
    </font>
    <font>
      <b/>
      <sz val="12"/>
      <name val="Times New Roman"/>
      <family val="1"/>
    </font>
    <font>
      <sz val="13"/>
      <name val="Sylfae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9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vertical="top" wrapText="1"/>
    </xf>
    <xf numFmtId="170" fontId="3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horizontal="center" vertical="center"/>
    </xf>
    <xf numFmtId="16" fontId="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170" fontId="3" fillId="0" borderId="0" xfId="0" applyNumberFormat="1" applyFont="1" applyBorder="1" applyAlignment="1">
      <alignment vertical="top" wrapText="1"/>
    </xf>
    <xf numFmtId="0" fontId="8" fillId="0" borderId="0" xfId="0" applyFont="1" applyAlignment="1">
      <alignment wrapText="1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wrapText="1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left" vertical="top" wrapText="1"/>
    </xf>
    <xf numFmtId="170" fontId="3" fillId="0" borderId="10" xfId="0" applyNumberFormat="1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8" fillId="0" borderId="0" xfId="0" applyFont="1" applyAlignment="1">
      <alignment horizontal="center" wrapText="1"/>
    </xf>
    <xf numFmtId="175" fontId="3" fillId="0" borderId="10" xfId="0" applyNumberFormat="1" applyFont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6" fillId="0" borderId="0" xfId="0" applyFont="1" applyAlignment="1">
      <alignment vertical="top"/>
    </xf>
    <xf numFmtId="0" fontId="6" fillId="0" borderId="0" xfId="0" applyFont="1" applyFill="1" applyAlignment="1">
      <alignment vertical="top"/>
    </xf>
    <xf numFmtId="170" fontId="6" fillId="0" borderId="0" xfId="0" applyNumberFormat="1" applyFont="1" applyAlignment="1">
      <alignment vertical="top"/>
    </xf>
    <xf numFmtId="175" fontId="6" fillId="0" borderId="0" xfId="0" applyNumberFormat="1" applyFont="1" applyAlignment="1">
      <alignment vertical="top"/>
    </xf>
    <xf numFmtId="0" fontId="6" fillId="0" borderId="0" xfId="0" applyFont="1" applyFill="1" applyAlignment="1">
      <alignment horizontal="left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vertical="center" wrapText="1"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justify"/>
    </xf>
    <xf numFmtId="0" fontId="10" fillId="0" borderId="0" xfId="0" applyFont="1" applyAlignment="1">
      <alignment/>
    </xf>
    <xf numFmtId="0" fontId="4" fillId="0" borderId="11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distributed"/>
    </xf>
    <xf numFmtId="0" fontId="4" fillId="0" borderId="12" xfId="0" applyFont="1" applyBorder="1" applyAlignment="1">
      <alignment horizontal="left" wrapText="1"/>
    </xf>
    <xf numFmtId="0" fontId="4" fillId="0" borderId="12" xfId="0" applyFont="1" applyBorder="1" applyAlignment="1">
      <alignment/>
    </xf>
    <xf numFmtId="0" fontId="4" fillId="0" borderId="0" xfId="0" applyFont="1" applyFill="1" applyAlignment="1">
      <alignment/>
    </xf>
    <xf numFmtId="1" fontId="3" fillId="0" borderId="0" xfId="0" applyNumberFormat="1" applyFont="1" applyAlignment="1">
      <alignment/>
    </xf>
    <xf numFmtId="0" fontId="8" fillId="0" borderId="0" xfId="0" applyFont="1" applyAlignment="1">
      <alignment/>
    </xf>
    <xf numFmtId="1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/>
    </xf>
    <xf numFmtId="0" fontId="2" fillId="0" borderId="13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5" fontId="2" fillId="0" borderId="10" xfId="0" applyNumberFormat="1" applyFont="1" applyFill="1" applyBorder="1" applyAlignment="1">
      <alignment horizontal="left" vertical="top" wrapText="1"/>
    </xf>
    <xf numFmtId="173" fontId="2" fillId="0" borderId="10" xfId="0" applyNumberFormat="1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left" vertical="top" wrapText="1"/>
    </xf>
    <xf numFmtId="4" fontId="6" fillId="0" borderId="0" xfId="0" applyNumberFormat="1" applyFont="1" applyFill="1" applyAlignment="1">
      <alignment/>
    </xf>
    <xf numFmtId="165" fontId="3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 horizontal="center"/>
    </xf>
    <xf numFmtId="0" fontId="8" fillId="0" borderId="0" xfId="0" applyFont="1" applyAlignment="1">
      <alignment vertical="top" wrapText="1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4" fillId="0" borderId="10" xfId="0" applyFont="1" applyBorder="1" applyAlignment="1">
      <alignment horizontal="left" vertical="top"/>
    </xf>
    <xf numFmtId="4" fontId="4" fillId="0" borderId="10" xfId="0" applyNumberFormat="1" applyFont="1" applyBorder="1" applyAlignment="1">
      <alignment horizontal="left" vertical="top" wrapText="1"/>
    </xf>
    <xf numFmtId="173" fontId="4" fillId="0" borderId="10" xfId="0" applyNumberFormat="1" applyFont="1" applyBorder="1" applyAlignment="1">
      <alignment horizontal="left" vertical="top" wrapText="1"/>
    </xf>
    <xf numFmtId="173" fontId="11" fillId="0" borderId="10" xfId="0" applyNumberFormat="1" applyFont="1" applyBorder="1" applyAlignment="1">
      <alignment vertical="top"/>
    </xf>
    <xf numFmtId="49" fontId="4" fillId="0" borderId="10" xfId="0" applyNumberFormat="1" applyFont="1" applyBorder="1" applyAlignment="1">
      <alignment horizontal="left" vertical="top"/>
    </xf>
    <xf numFmtId="4" fontId="11" fillId="0" borderId="10" xfId="0" applyNumberFormat="1" applyFont="1" applyBorder="1" applyAlignment="1">
      <alignment vertical="top"/>
    </xf>
    <xf numFmtId="49" fontId="4" fillId="0" borderId="10" xfId="0" applyNumberFormat="1" applyFont="1" applyFill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horizontal="left" vertical="top" wrapText="1"/>
    </xf>
    <xf numFmtId="173" fontId="4" fillId="0" borderId="10" xfId="0" applyNumberFormat="1" applyFont="1" applyFill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2" fontId="4" fillId="0" borderId="10" xfId="0" applyNumberFormat="1" applyFont="1" applyFill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2" fontId="4" fillId="0" borderId="10" xfId="0" applyNumberFormat="1" applyFont="1" applyFill="1" applyBorder="1" applyAlignment="1">
      <alignment horizontal="left" vertical="top"/>
    </xf>
    <xf numFmtId="175" fontId="4" fillId="0" borderId="10" xfId="0" applyNumberFormat="1" applyFont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2" fontId="4" fillId="0" borderId="10" xfId="0" applyNumberFormat="1" applyFont="1" applyBorder="1" applyAlignment="1">
      <alignment horizontal="left" vertical="top" wrapText="1"/>
    </xf>
    <xf numFmtId="17" fontId="4" fillId="0" borderId="10" xfId="0" applyNumberFormat="1" applyFont="1" applyFill="1" applyBorder="1" applyAlignment="1">
      <alignment horizontal="left" vertical="top" wrapText="1"/>
    </xf>
    <xf numFmtId="165" fontId="11" fillId="0" borderId="0" xfId="0" applyNumberFormat="1" applyFont="1" applyAlignment="1">
      <alignment horizontal="center" vertical="center"/>
    </xf>
    <xf numFmtId="165" fontId="11" fillId="0" borderId="0" xfId="0" applyNumberFormat="1" applyFont="1" applyFill="1" applyAlignment="1">
      <alignment horizontal="center" vertical="center"/>
    </xf>
    <xf numFmtId="4" fontId="1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Fill="1" applyBorder="1" applyAlignment="1">
      <alignment horizontal="right" wrapText="1"/>
    </xf>
    <xf numFmtId="0" fontId="9" fillId="0" borderId="0" xfId="0" applyFont="1" applyAlignment="1">
      <alignment wrapText="1"/>
    </xf>
    <xf numFmtId="0" fontId="3" fillId="0" borderId="10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49" fontId="8" fillId="0" borderId="0" xfId="0" applyNumberFormat="1" applyFont="1" applyFill="1" applyAlignment="1">
      <alignment horizontal="left" wrapText="1"/>
    </xf>
    <xf numFmtId="0" fontId="8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Fill="1" applyAlignment="1">
      <alignment horizont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left" vertical="top" wrapText="1"/>
    </xf>
    <xf numFmtId="0" fontId="8" fillId="0" borderId="0" xfId="0" applyFont="1" applyFill="1" applyAlignment="1">
      <alignment/>
    </xf>
    <xf numFmtId="0" fontId="4" fillId="0" borderId="13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 horizontal="right" wrapText="1"/>
    </xf>
    <xf numFmtId="0" fontId="4" fillId="0" borderId="13" xfId="0" applyFont="1" applyFill="1" applyBorder="1" applyAlignment="1">
      <alignment horizontal="left" vertical="top"/>
    </xf>
    <xf numFmtId="0" fontId="4" fillId="0" borderId="16" xfId="0" applyFont="1" applyFill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center" vertical="top" wrapText="1"/>
    </xf>
    <xf numFmtId="0" fontId="3" fillId="0" borderId="17" xfId="0" applyFont="1" applyFill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8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49" fontId="2" fillId="0" borderId="13" xfId="0" applyNumberFormat="1" applyFont="1" applyFill="1" applyBorder="1" applyAlignment="1">
      <alignment horizontal="left" vertical="top" wrapText="1"/>
    </xf>
    <xf numFmtId="49" fontId="2" fillId="0" borderId="16" xfId="0" applyNumberFormat="1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8" fillId="0" borderId="0" xfId="0" applyFont="1" applyFill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Border="1" applyAlignment="1">
      <alignment horizontal="center"/>
    </xf>
    <xf numFmtId="1" fontId="8" fillId="0" borderId="0" xfId="0" applyNumberFormat="1" applyFont="1" applyAlignment="1">
      <alignment horizontal="right"/>
    </xf>
    <xf numFmtId="0" fontId="4" fillId="0" borderId="14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left" vertical="top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7" fillId="0" borderId="17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6;&#1054;&#1043;&#1056;&#1040;&#1052;&#1052;&#1040;%20&#1085;&#1072;%202015%20&#1075;&#1086;&#1076;\&#1055;&#1088;&#1080;&#1083;&#1086;&#1078;&#1077;&#1085;&#1080;&#1103;%201-9%20%20&#1082;%20&#1087;&#1088;&#1086;&#1075;&#1088;&#1072;&#1084;&#1084;&#1077;%20&#1044;&#1072;&#1083;&#1100;&#1085;&#1077;&#1075;&#1086;&#1088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е 4"/>
      <sheetName val="Приложение 5 "/>
      <sheetName val="Приложение 6"/>
      <sheetName val="Приложение 7"/>
      <sheetName val="Приложение 8"/>
      <sheetName val="Приложение 9"/>
    </sheetNames>
    <sheetDataSet>
      <sheetData sheetId="5">
        <row r="23">
          <cell r="I23">
            <v>0</v>
          </cell>
          <cell r="J23">
            <v>0</v>
          </cell>
          <cell r="K2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view="pageBreakPreview" zoomScale="75" zoomScaleSheetLayoutView="75" zoomScalePageLayoutView="69" workbookViewId="0" topLeftCell="A1">
      <selection activeCell="F5" sqref="F5"/>
    </sheetView>
  </sheetViews>
  <sheetFormatPr defaultColWidth="9.00390625" defaultRowHeight="12.75"/>
  <cols>
    <col min="1" max="1" width="4.25390625" style="76" customWidth="1"/>
    <col min="2" max="2" width="39.75390625" style="76" customWidth="1"/>
    <col min="3" max="3" width="29.625" style="76" customWidth="1"/>
    <col min="4" max="4" width="12.375" style="76" customWidth="1"/>
    <col min="5" max="5" width="11.75390625" style="76" customWidth="1"/>
    <col min="6" max="6" width="13.375" style="76" customWidth="1"/>
    <col min="7" max="7" width="14.75390625" style="76" customWidth="1"/>
    <col min="8" max="8" width="14.125" style="76" customWidth="1"/>
    <col min="9" max="16384" width="9.125" style="76" customWidth="1"/>
  </cols>
  <sheetData>
    <row r="1" spans="6:8" ht="16.5">
      <c r="F1" s="126" t="s">
        <v>153</v>
      </c>
      <c r="G1" s="126"/>
      <c r="H1" s="126"/>
    </row>
    <row r="2" spans="6:8" ht="16.5" customHeight="1">
      <c r="F2" s="135" t="s">
        <v>111</v>
      </c>
      <c r="G2" s="135"/>
      <c r="H2" s="135"/>
    </row>
    <row r="3" spans="6:8" ht="16.5" customHeight="1">
      <c r="F3" s="135" t="s">
        <v>112</v>
      </c>
      <c r="G3" s="135"/>
      <c r="H3" s="135"/>
    </row>
    <row r="4" spans="6:8" ht="16.5" customHeight="1">
      <c r="F4" s="135" t="s">
        <v>155</v>
      </c>
      <c r="G4" s="135"/>
      <c r="H4" s="135"/>
    </row>
    <row r="6" spans="1:8" ht="16.5" customHeight="1">
      <c r="A6" s="33"/>
      <c r="B6" s="33"/>
      <c r="C6" s="33"/>
      <c r="D6" s="33"/>
      <c r="E6" s="33"/>
      <c r="F6" s="19" t="s">
        <v>35</v>
      </c>
      <c r="G6" s="19"/>
      <c r="H6" s="19"/>
    </row>
    <row r="7" spans="1:8" ht="15" customHeight="1">
      <c r="A7" s="33"/>
      <c r="B7" s="33"/>
      <c r="C7" s="33"/>
      <c r="D7" s="33"/>
      <c r="E7" s="33"/>
      <c r="F7" s="137" t="s">
        <v>37</v>
      </c>
      <c r="G7" s="137"/>
      <c r="H7" s="137"/>
    </row>
    <row r="8" spans="1:8" ht="15.75" customHeight="1">
      <c r="A8" s="33"/>
      <c r="B8" s="33"/>
      <c r="C8" s="33"/>
      <c r="D8" s="33"/>
      <c r="E8" s="33"/>
      <c r="F8" s="137" t="s">
        <v>52</v>
      </c>
      <c r="G8" s="137"/>
      <c r="H8" s="137"/>
    </row>
    <row r="9" spans="1:8" ht="15.75" customHeight="1">
      <c r="A9" s="33"/>
      <c r="B9" s="33"/>
      <c r="C9" s="33"/>
      <c r="D9" s="33"/>
      <c r="E9" s="33"/>
      <c r="F9" s="137" t="s">
        <v>53</v>
      </c>
      <c r="G9" s="137"/>
      <c r="H9" s="137"/>
    </row>
    <row r="10" spans="1:8" ht="15.75" customHeight="1">
      <c r="A10" s="33"/>
      <c r="B10" s="33"/>
      <c r="C10" s="33"/>
      <c r="D10" s="33"/>
      <c r="E10" s="33"/>
      <c r="F10" s="137" t="s">
        <v>54</v>
      </c>
      <c r="G10" s="137"/>
      <c r="H10" s="137"/>
    </row>
    <row r="11" spans="1:10" ht="36" customHeight="1">
      <c r="A11" s="33"/>
      <c r="B11" s="33"/>
      <c r="C11" s="33"/>
      <c r="D11" s="33"/>
      <c r="E11" s="33"/>
      <c r="F11" s="125" t="s">
        <v>39</v>
      </c>
      <c r="G11" s="125"/>
      <c r="H11" s="125"/>
      <c r="I11" s="7"/>
      <c r="J11" s="7"/>
    </row>
    <row r="12" spans="1:10" ht="16.5" customHeight="1">
      <c r="A12" s="126" t="s">
        <v>22</v>
      </c>
      <c r="B12" s="126"/>
      <c r="C12" s="126"/>
      <c r="D12" s="126"/>
      <c r="E12" s="126"/>
      <c r="F12" s="126"/>
      <c r="G12" s="126"/>
      <c r="H12" s="126"/>
      <c r="I12" s="7"/>
      <c r="J12" s="7"/>
    </row>
    <row r="13" spans="1:14" ht="16.5" customHeight="1">
      <c r="A13" s="126" t="s">
        <v>23</v>
      </c>
      <c r="B13" s="126"/>
      <c r="C13" s="126"/>
      <c r="D13" s="126"/>
      <c r="E13" s="126"/>
      <c r="F13" s="126"/>
      <c r="G13" s="126"/>
      <c r="H13" s="126"/>
      <c r="I13" s="4"/>
      <c r="J13" s="4"/>
      <c r="K13" s="3"/>
      <c r="L13" s="3"/>
      <c r="M13" s="3"/>
      <c r="N13" s="3"/>
    </row>
    <row r="14" spans="1:14" ht="16.5" customHeight="1">
      <c r="A14" s="136" t="s">
        <v>49</v>
      </c>
      <c r="B14" s="136"/>
      <c r="C14" s="136"/>
      <c r="D14" s="136"/>
      <c r="E14" s="136"/>
      <c r="F14" s="136"/>
      <c r="G14" s="136"/>
      <c r="H14" s="136"/>
      <c r="I14" s="4"/>
      <c r="J14" s="4"/>
      <c r="K14" s="3"/>
      <c r="L14" s="3"/>
      <c r="M14" s="3"/>
      <c r="N14" s="3"/>
    </row>
    <row r="15" spans="1:14" s="120" customFormat="1" ht="19.5" customHeight="1">
      <c r="A15" s="11"/>
      <c r="B15" s="11"/>
      <c r="C15" s="11"/>
      <c r="D15" s="11"/>
      <c r="E15" s="11"/>
      <c r="F15" s="11"/>
      <c r="G15" s="11"/>
      <c r="H15" s="11"/>
      <c r="I15" s="8"/>
      <c r="J15" s="8"/>
      <c r="K15" s="5"/>
      <c r="L15" s="5"/>
      <c r="M15" s="5"/>
      <c r="N15" s="5"/>
    </row>
    <row r="16" spans="1:14" ht="63.75" customHeight="1">
      <c r="A16" s="130" t="s">
        <v>12</v>
      </c>
      <c r="B16" s="130" t="s">
        <v>24</v>
      </c>
      <c r="C16" s="130" t="s">
        <v>25</v>
      </c>
      <c r="D16" s="130"/>
      <c r="E16" s="130"/>
      <c r="F16" s="131" t="s">
        <v>59</v>
      </c>
      <c r="G16" s="132"/>
      <c r="H16" s="133"/>
      <c r="I16" s="4"/>
      <c r="J16" s="4"/>
      <c r="K16" s="3"/>
      <c r="L16" s="3"/>
      <c r="M16" s="3"/>
      <c r="N16" s="3"/>
    </row>
    <row r="17" spans="1:14" ht="72" customHeight="1">
      <c r="A17" s="130"/>
      <c r="B17" s="130"/>
      <c r="C17" s="10" t="s">
        <v>40</v>
      </c>
      <c r="D17" s="10" t="s">
        <v>41</v>
      </c>
      <c r="E17" s="10" t="s">
        <v>42</v>
      </c>
      <c r="F17" s="10" t="s">
        <v>40</v>
      </c>
      <c r="G17" s="10" t="s">
        <v>41</v>
      </c>
      <c r="H17" s="10" t="s">
        <v>42</v>
      </c>
      <c r="I17" s="4"/>
      <c r="J17" s="4"/>
      <c r="K17" s="3"/>
      <c r="L17" s="3"/>
      <c r="M17" s="3"/>
      <c r="N17" s="3"/>
    </row>
    <row r="18" spans="1:14" s="121" customFormat="1" ht="21" customHeight="1">
      <c r="A18" s="15">
        <v>1</v>
      </c>
      <c r="B18" s="15">
        <v>2</v>
      </c>
      <c r="C18" s="15">
        <v>3</v>
      </c>
      <c r="D18" s="15">
        <v>4</v>
      </c>
      <c r="E18" s="15">
        <v>5</v>
      </c>
      <c r="F18" s="15">
        <v>6</v>
      </c>
      <c r="G18" s="15">
        <v>7</v>
      </c>
      <c r="H18" s="15">
        <v>8</v>
      </c>
      <c r="I18" s="12"/>
      <c r="J18" s="12"/>
      <c r="K18" s="16"/>
      <c r="L18" s="16"/>
      <c r="M18" s="16"/>
      <c r="N18" s="16"/>
    </row>
    <row r="19" spans="1:14" ht="54" customHeight="1">
      <c r="A19" s="10" t="s">
        <v>19</v>
      </c>
      <c r="B19" s="10" t="s">
        <v>55</v>
      </c>
      <c r="C19" s="17">
        <v>55</v>
      </c>
      <c r="D19" s="17">
        <v>55</v>
      </c>
      <c r="E19" s="17">
        <v>55</v>
      </c>
      <c r="F19" s="18">
        <v>0</v>
      </c>
      <c r="G19" s="18">
        <v>0</v>
      </c>
      <c r="H19" s="18">
        <v>0</v>
      </c>
      <c r="I19" s="4"/>
      <c r="J19" s="4"/>
      <c r="K19" s="3"/>
      <c r="L19" s="3"/>
      <c r="M19" s="3"/>
      <c r="N19" s="3"/>
    </row>
    <row r="20" spans="1:14" ht="81" customHeight="1">
      <c r="A20" s="10" t="s">
        <v>20</v>
      </c>
      <c r="B20" s="10" t="s">
        <v>56</v>
      </c>
      <c r="C20" s="17">
        <v>48</v>
      </c>
      <c r="D20" s="17">
        <v>0</v>
      </c>
      <c r="E20" s="17">
        <v>0</v>
      </c>
      <c r="F20" s="18">
        <v>0</v>
      </c>
      <c r="G20" s="18">
        <v>0</v>
      </c>
      <c r="H20" s="18">
        <v>0</v>
      </c>
      <c r="I20" s="4"/>
      <c r="J20" s="4"/>
      <c r="K20" s="3"/>
      <c r="L20" s="3"/>
      <c r="M20" s="3"/>
      <c r="N20" s="3"/>
    </row>
    <row r="21" spans="1:14" ht="52.5" customHeight="1">
      <c r="A21" s="10" t="s">
        <v>21</v>
      </c>
      <c r="B21" s="10" t="s">
        <v>57</v>
      </c>
      <c r="C21" s="17">
        <v>5</v>
      </c>
      <c r="D21" s="17">
        <v>0</v>
      </c>
      <c r="E21" s="17">
        <v>0</v>
      </c>
      <c r="F21" s="18">
        <v>0</v>
      </c>
      <c r="G21" s="18">
        <v>0</v>
      </c>
      <c r="H21" s="18">
        <v>0</v>
      </c>
      <c r="I21" s="4"/>
      <c r="J21" s="4"/>
      <c r="K21" s="3"/>
      <c r="L21" s="3"/>
      <c r="M21" s="3"/>
      <c r="N21" s="3"/>
    </row>
    <row r="22" spans="1:14" ht="52.5" customHeight="1">
      <c r="A22" s="10" t="s">
        <v>27</v>
      </c>
      <c r="B22" s="10" t="s">
        <v>58</v>
      </c>
      <c r="C22" s="17" t="s">
        <v>83</v>
      </c>
      <c r="D22" s="17" t="s">
        <v>83</v>
      </c>
      <c r="E22" s="17" t="s">
        <v>83</v>
      </c>
      <c r="F22" s="18">
        <v>0</v>
      </c>
      <c r="G22" s="18">
        <v>1000</v>
      </c>
      <c r="H22" s="18">
        <v>1000</v>
      </c>
      <c r="I22" s="4"/>
      <c r="J22" s="4"/>
      <c r="K22" s="3"/>
      <c r="L22" s="3"/>
      <c r="M22" s="3"/>
      <c r="N22" s="3"/>
    </row>
    <row r="23" spans="1:14" ht="11.2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3"/>
      <c r="L23" s="3"/>
      <c r="M23" s="3"/>
      <c r="N23" s="3"/>
    </row>
    <row r="24" spans="1:14" ht="16.5" customHeight="1">
      <c r="A24" s="134" t="s">
        <v>131</v>
      </c>
      <c r="B24" s="134"/>
      <c r="C24" s="134"/>
      <c r="D24" s="134"/>
      <c r="E24" s="134"/>
      <c r="F24" s="134"/>
      <c r="G24" s="32"/>
      <c r="H24" s="32"/>
      <c r="I24" s="4"/>
      <c r="J24" s="4"/>
      <c r="K24" s="3"/>
      <c r="L24" s="3"/>
      <c r="M24" s="3"/>
      <c r="N24" s="3"/>
    </row>
    <row r="25" spans="1:14" ht="15" customHeight="1">
      <c r="A25" s="134" t="s">
        <v>50</v>
      </c>
      <c r="B25" s="134"/>
      <c r="C25" s="134"/>
      <c r="D25" s="134"/>
      <c r="E25" s="134"/>
      <c r="F25" s="134"/>
      <c r="G25" s="32"/>
      <c r="H25" s="30"/>
      <c r="I25" s="6"/>
      <c r="J25" s="6"/>
      <c r="K25" s="3"/>
      <c r="L25" s="3"/>
      <c r="M25" s="3"/>
      <c r="N25" s="3"/>
    </row>
    <row r="26" spans="1:14" ht="15.75" customHeight="1">
      <c r="A26" s="127" t="s">
        <v>51</v>
      </c>
      <c r="B26" s="127"/>
      <c r="C26" s="127"/>
      <c r="D26" s="127"/>
      <c r="E26" s="127"/>
      <c r="F26" s="127"/>
      <c r="G26" s="128" t="s">
        <v>125</v>
      </c>
      <c r="H26" s="129"/>
      <c r="I26" s="3"/>
      <c r="J26" s="3"/>
      <c r="K26" s="3"/>
      <c r="L26" s="3"/>
      <c r="M26" s="3"/>
      <c r="N26" s="3"/>
    </row>
    <row r="27" spans="2:14" ht="15.7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5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5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5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5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5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5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5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8" ht="15.75">
      <c r="A41" s="3"/>
      <c r="B41" s="3"/>
      <c r="C41" s="3"/>
      <c r="D41" s="3"/>
      <c r="E41" s="3"/>
      <c r="F41" s="3"/>
      <c r="G41" s="3"/>
      <c r="H41" s="3"/>
    </row>
  </sheetData>
  <sheetProtection/>
  <mergeCells count="20">
    <mergeCell ref="F1:H1"/>
    <mergeCell ref="F2:H2"/>
    <mergeCell ref="F3:H3"/>
    <mergeCell ref="F4:H4"/>
    <mergeCell ref="A13:H13"/>
    <mergeCell ref="A14:H14"/>
    <mergeCell ref="F7:H7"/>
    <mergeCell ref="F10:H10"/>
    <mergeCell ref="F8:H8"/>
    <mergeCell ref="F9:H9"/>
    <mergeCell ref="F11:H11"/>
    <mergeCell ref="A12:H12"/>
    <mergeCell ref="A26:F26"/>
    <mergeCell ref="G26:H26"/>
    <mergeCell ref="A16:A17"/>
    <mergeCell ref="B16:B17"/>
    <mergeCell ref="C16:E16"/>
    <mergeCell ref="F16:H16"/>
    <mergeCell ref="A24:F24"/>
    <mergeCell ref="A25:F25"/>
  </mergeCells>
  <printOptions/>
  <pageMargins left="0.3937007874015748" right="0.3937007874015748" top="0.7086614173228347" bottom="0.4330708661417323" header="0.31496062992125984" footer="0.31496062992125984"/>
  <pageSetup firstPageNumber="34" useFirstPageNumber="1" horizontalDpi="600" verticalDpi="600" orientation="landscape" paperSize="9" r:id="rId1"/>
  <rowBreaks count="1" manualBreakCount="1">
    <brk id="1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view="pageBreakPreview" zoomScale="75" zoomScaleSheetLayoutView="75" zoomScalePageLayoutView="95" workbookViewId="0" topLeftCell="A1">
      <selection activeCell="I5" sqref="I5"/>
    </sheetView>
  </sheetViews>
  <sheetFormatPr defaultColWidth="7.625" defaultRowHeight="12.75"/>
  <cols>
    <col min="1" max="1" width="6.625" style="1" customWidth="1"/>
    <col min="2" max="2" width="26.75390625" style="1" customWidth="1"/>
    <col min="3" max="3" width="21.75390625" style="1" customWidth="1"/>
    <col min="4" max="4" width="6.75390625" style="1" bestFit="1" customWidth="1"/>
    <col min="5" max="5" width="6.125" style="1" customWidth="1"/>
    <col min="6" max="6" width="8.75390625" style="1" customWidth="1"/>
    <col min="7" max="7" width="6.25390625" style="1" customWidth="1"/>
    <col min="8" max="8" width="12.00390625" style="1" customWidth="1"/>
    <col min="9" max="9" width="13.875" style="1" customWidth="1"/>
    <col min="10" max="10" width="14.125" style="124" customWidth="1"/>
    <col min="11" max="11" width="11.75390625" style="124" customWidth="1"/>
    <col min="12" max="12" width="11.25390625" style="124" customWidth="1"/>
    <col min="13" max="13" width="13.125" style="92" customWidth="1"/>
    <col min="14" max="16384" width="7.625" style="1" customWidth="1"/>
  </cols>
  <sheetData>
    <row r="1" spans="9:12" ht="16.5">
      <c r="I1" s="138" t="s">
        <v>34</v>
      </c>
      <c r="J1" s="138"/>
      <c r="K1" s="138"/>
      <c r="L1" s="138"/>
    </row>
    <row r="2" spans="9:12" ht="16.5" customHeight="1">
      <c r="I2" s="138" t="s">
        <v>114</v>
      </c>
      <c r="J2" s="138"/>
      <c r="K2" s="138"/>
      <c r="L2" s="138"/>
    </row>
    <row r="3" spans="9:12" ht="16.5" customHeight="1">
      <c r="I3" s="138" t="s">
        <v>112</v>
      </c>
      <c r="J3" s="138"/>
      <c r="K3" s="138"/>
      <c r="L3" s="138"/>
    </row>
    <row r="4" spans="9:12" ht="16.5" customHeight="1">
      <c r="I4" s="138" t="s">
        <v>155</v>
      </c>
      <c r="J4" s="138"/>
      <c r="K4" s="138"/>
      <c r="L4" s="138"/>
    </row>
    <row r="5" spans="10:12" ht="15.75">
      <c r="J5" s="122"/>
      <c r="K5" s="122"/>
      <c r="L5" s="122"/>
    </row>
    <row r="6" spans="1:12" ht="15" customHeight="1">
      <c r="A6" s="34"/>
      <c r="B6" s="34"/>
      <c r="C6" s="34"/>
      <c r="D6" s="34"/>
      <c r="E6" s="34"/>
      <c r="F6" s="34"/>
      <c r="G6" s="34"/>
      <c r="H6" s="74"/>
      <c r="I6" s="153" t="s">
        <v>60</v>
      </c>
      <c r="J6" s="153"/>
      <c r="K6" s="153"/>
      <c r="L6" s="153"/>
    </row>
    <row r="7" spans="1:12" ht="21" customHeight="1">
      <c r="A7" s="34"/>
      <c r="B7" s="34"/>
      <c r="C7" s="34"/>
      <c r="D7" s="34"/>
      <c r="E7" s="34"/>
      <c r="F7" s="34"/>
      <c r="G7" s="34"/>
      <c r="H7" s="94"/>
      <c r="I7" s="143" t="s">
        <v>61</v>
      </c>
      <c r="J7" s="143"/>
      <c r="K7" s="143"/>
      <c r="L7" s="143"/>
    </row>
    <row r="8" spans="1:12" ht="21.75" customHeight="1">
      <c r="A8" s="34"/>
      <c r="B8" s="34"/>
      <c r="C8" s="34"/>
      <c r="D8" s="34"/>
      <c r="E8" s="34"/>
      <c r="F8" s="34"/>
      <c r="G8" s="34"/>
      <c r="H8" s="94"/>
      <c r="I8" s="143"/>
      <c r="J8" s="143"/>
      <c r="K8" s="143"/>
      <c r="L8" s="143"/>
    </row>
    <row r="9" spans="1:12" ht="30" customHeight="1">
      <c r="A9" s="34"/>
      <c r="B9" s="34"/>
      <c r="C9" s="34"/>
      <c r="D9" s="34"/>
      <c r="E9" s="34"/>
      <c r="F9" s="34"/>
      <c r="G9" s="34"/>
      <c r="H9" s="94"/>
      <c r="I9" s="143"/>
      <c r="J9" s="143"/>
      <c r="K9" s="143"/>
      <c r="L9" s="143"/>
    </row>
    <row r="10" spans="1:13" s="59" customFormat="1" ht="15" customHeight="1">
      <c r="A10" s="77"/>
      <c r="B10" s="77"/>
      <c r="C10" s="77"/>
      <c r="D10" s="77"/>
      <c r="E10" s="77"/>
      <c r="F10" s="77"/>
      <c r="G10" s="77"/>
      <c r="H10" s="141"/>
      <c r="I10" s="142"/>
      <c r="J10" s="142"/>
      <c r="K10" s="142"/>
      <c r="L10" s="142"/>
      <c r="M10" s="92"/>
    </row>
    <row r="11" spans="1:13" s="59" customFormat="1" ht="17.25">
      <c r="A11" s="138" t="s">
        <v>154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92"/>
    </row>
    <row r="12" spans="1:13" s="59" customFormat="1" ht="16.5" customHeight="1">
      <c r="A12" s="140" t="s">
        <v>62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92"/>
    </row>
    <row r="13" spans="1:13" s="59" customFormat="1" ht="16.5" customHeight="1">
      <c r="A13" s="140" t="s">
        <v>51</v>
      </c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92"/>
    </row>
    <row r="14" spans="1:12" ht="18" customHeight="1">
      <c r="A14" s="34"/>
      <c r="B14" s="34"/>
      <c r="C14" s="34"/>
      <c r="D14" s="34"/>
      <c r="E14" s="34"/>
      <c r="F14" s="34"/>
      <c r="G14" s="34"/>
      <c r="H14" s="34"/>
      <c r="I14" s="34"/>
      <c r="J14" s="77"/>
      <c r="K14" s="77"/>
      <c r="L14" s="77"/>
    </row>
    <row r="15" spans="1:12" ht="75.75" customHeight="1">
      <c r="A15" s="145" t="s">
        <v>12</v>
      </c>
      <c r="B15" s="145" t="s">
        <v>17</v>
      </c>
      <c r="C15" s="145" t="s">
        <v>11</v>
      </c>
      <c r="D15" s="147" t="s">
        <v>15</v>
      </c>
      <c r="E15" s="147"/>
      <c r="F15" s="147"/>
      <c r="G15" s="147"/>
      <c r="H15" s="147" t="s">
        <v>65</v>
      </c>
      <c r="I15" s="147"/>
      <c r="J15" s="147"/>
      <c r="K15" s="147"/>
      <c r="L15" s="147"/>
    </row>
    <row r="16" spans="1:13" s="96" customFormat="1" ht="76.5" customHeight="1">
      <c r="A16" s="146"/>
      <c r="B16" s="146"/>
      <c r="C16" s="146"/>
      <c r="D16" s="57" t="s">
        <v>10</v>
      </c>
      <c r="E16" s="57" t="s">
        <v>16</v>
      </c>
      <c r="F16" s="57" t="s">
        <v>9</v>
      </c>
      <c r="G16" s="57" t="s">
        <v>8</v>
      </c>
      <c r="H16" s="57" t="s">
        <v>40</v>
      </c>
      <c r="I16" s="57" t="s">
        <v>41</v>
      </c>
      <c r="J16" s="68" t="s">
        <v>42</v>
      </c>
      <c r="K16" s="68" t="s">
        <v>43</v>
      </c>
      <c r="L16" s="68" t="s">
        <v>66</v>
      </c>
      <c r="M16" s="95"/>
    </row>
    <row r="17" spans="1:13" s="93" customFormat="1" ht="15.75">
      <c r="A17" s="13">
        <v>1</v>
      </c>
      <c r="B17" s="13">
        <v>2</v>
      </c>
      <c r="C17" s="13">
        <v>3</v>
      </c>
      <c r="D17" s="13">
        <v>4</v>
      </c>
      <c r="E17" s="13">
        <v>5</v>
      </c>
      <c r="F17" s="13">
        <v>6</v>
      </c>
      <c r="G17" s="13">
        <v>7</v>
      </c>
      <c r="H17" s="13">
        <v>8</v>
      </c>
      <c r="I17" s="13">
        <v>9</v>
      </c>
      <c r="J17" s="123">
        <v>10</v>
      </c>
      <c r="K17" s="123">
        <v>11</v>
      </c>
      <c r="L17" s="123">
        <v>12</v>
      </c>
      <c r="M17" s="97"/>
    </row>
    <row r="18" spans="1:13" ht="21.75" customHeight="1">
      <c r="A18" s="148"/>
      <c r="B18" s="145" t="s">
        <v>78</v>
      </c>
      <c r="C18" s="57" t="s">
        <v>32</v>
      </c>
      <c r="D18" s="98" t="s">
        <v>33</v>
      </c>
      <c r="E18" s="98" t="s">
        <v>33</v>
      </c>
      <c r="F18" s="98" t="s">
        <v>33</v>
      </c>
      <c r="G18" s="98" t="s">
        <v>33</v>
      </c>
      <c r="H18" s="99">
        <v>800</v>
      </c>
      <c r="I18" s="100">
        <f>I19</f>
        <v>1697.70382</v>
      </c>
      <c r="J18" s="105">
        <v>1800</v>
      </c>
      <c r="K18" s="105">
        <v>1950</v>
      </c>
      <c r="L18" s="105">
        <v>2200</v>
      </c>
      <c r="M18" s="101">
        <f>SUM(H18:L18)</f>
        <v>8447.703819999999</v>
      </c>
    </row>
    <row r="19" spans="1:13" ht="125.25" customHeight="1">
      <c r="A19" s="149"/>
      <c r="B19" s="151"/>
      <c r="C19" s="68" t="s">
        <v>63</v>
      </c>
      <c r="D19" s="102" t="s">
        <v>67</v>
      </c>
      <c r="E19" s="98" t="s">
        <v>33</v>
      </c>
      <c r="F19" s="98" t="s">
        <v>33</v>
      </c>
      <c r="G19" s="98" t="s">
        <v>33</v>
      </c>
      <c r="H19" s="99">
        <f>H18</f>
        <v>800</v>
      </c>
      <c r="I19" s="100">
        <f>I21+I27+I30+I31+I32+I33</f>
        <v>1697.70382</v>
      </c>
      <c r="J19" s="105">
        <f>J21+J27+J30+J31+J32+J33</f>
        <v>1800</v>
      </c>
      <c r="K19" s="105">
        <f>K21+K27+K30+K31+K32+K33</f>
        <v>1950</v>
      </c>
      <c r="L19" s="105">
        <f>L21+L27+L30+L31+L32+L33</f>
        <v>2200</v>
      </c>
      <c r="M19" s="101">
        <f aca="true" t="shared" si="0" ref="M19:M34">SUM(H19:L19)</f>
        <v>8447.703819999999</v>
      </c>
    </row>
    <row r="20" spans="1:13" ht="106.5" customHeight="1">
      <c r="A20" s="150"/>
      <c r="B20" s="152"/>
      <c r="C20" s="57" t="s">
        <v>64</v>
      </c>
      <c r="D20" s="102" t="s">
        <v>68</v>
      </c>
      <c r="E20" s="98" t="s">
        <v>33</v>
      </c>
      <c r="F20" s="98" t="s">
        <v>33</v>
      </c>
      <c r="G20" s="98" t="s">
        <v>33</v>
      </c>
      <c r="H20" s="99">
        <v>0</v>
      </c>
      <c r="I20" s="99">
        <v>0</v>
      </c>
      <c r="J20" s="105">
        <v>0</v>
      </c>
      <c r="K20" s="105">
        <v>0</v>
      </c>
      <c r="L20" s="105">
        <v>0</v>
      </c>
      <c r="M20" s="103">
        <f t="shared" si="0"/>
        <v>0</v>
      </c>
    </row>
    <row r="21" spans="1:13" ht="171" customHeight="1">
      <c r="A21" s="68" t="s">
        <v>19</v>
      </c>
      <c r="B21" s="68" t="s">
        <v>80</v>
      </c>
      <c r="C21" s="68" t="s">
        <v>44</v>
      </c>
      <c r="D21" s="104" t="s">
        <v>67</v>
      </c>
      <c r="E21" s="104" t="s">
        <v>33</v>
      </c>
      <c r="F21" s="68" t="s">
        <v>33</v>
      </c>
      <c r="G21" s="104" t="s">
        <v>33</v>
      </c>
      <c r="H21" s="105">
        <f>SUM(H23:H26)</f>
        <v>600</v>
      </c>
      <c r="I21" s="106">
        <f>I23+I24+I26+I25</f>
        <v>697.70382</v>
      </c>
      <c r="J21" s="105">
        <f>J23+J24+J25+J26</f>
        <v>800</v>
      </c>
      <c r="K21" s="105">
        <f>K23+K24+K25+K26</f>
        <v>950</v>
      </c>
      <c r="L21" s="105">
        <f>L23+L24+L25+L26</f>
        <v>900</v>
      </c>
      <c r="M21" s="101">
        <f t="shared" si="0"/>
        <v>3947.7038199999997</v>
      </c>
    </row>
    <row r="22" spans="1:13" ht="16.5" customHeight="1">
      <c r="A22" s="68"/>
      <c r="B22" s="68" t="s">
        <v>30</v>
      </c>
      <c r="C22" s="68"/>
      <c r="D22" s="107"/>
      <c r="E22" s="107"/>
      <c r="F22" s="108"/>
      <c r="G22" s="104"/>
      <c r="H22" s="105"/>
      <c r="I22" s="105"/>
      <c r="J22" s="105"/>
      <c r="K22" s="105"/>
      <c r="L22" s="105"/>
      <c r="M22" s="103">
        <f t="shared" si="0"/>
        <v>0</v>
      </c>
    </row>
    <row r="23" spans="1:13" ht="187.5" customHeight="1">
      <c r="A23" s="68" t="s">
        <v>29</v>
      </c>
      <c r="B23" s="68" t="s">
        <v>129</v>
      </c>
      <c r="C23" s="68" t="s">
        <v>44</v>
      </c>
      <c r="D23" s="104" t="s">
        <v>67</v>
      </c>
      <c r="E23" s="104" t="s">
        <v>33</v>
      </c>
      <c r="F23" s="68" t="s">
        <v>33</v>
      </c>
      <c r="G23" s="104" t="s">
        <v>33</v>
      </c>
      <c r="H23" s="109">
        <v>100</v>
      </c>
      <c r="I23" s="109">
        <v>100</v>
      </c>
      <c r="J23" s="109">
        <v>300</v>
      </c>
      <c r="K23" s="109">
        <v>450</v>
      </c>
      <c r="L23" s="109">
        <v>500</v>
      </c>
      <c r="M23" s="103">
        <f t="shared" si="0"/>
        <v>1450</v>
      </c>
    </row>
    <row r="24" spans="1:13" ht="393.75" customHeight="1">
      <c r="A24" s="68" t="s">
        <v>31</v>
      </c>
      <c r="B24" s="68" t="s">
        <v>69</v>
      </c>
      <c r="C24" s="68" t="s">
        <v>44</v>
      </c>
      <c r="D24" s="104" t="s">
        <v>67</v>
      </c>
      <c r="E24" s="104" t="s">
        <v>33</v>
      </c>
      <c r="F24" s="68" t="s">
        <v>33</v>
      </c>
      <c r="G24" s="104" t="s">
        <v>33</v>
      </c>
      <c r="H24" s="110">
        <v>500</v>
      </c>
      <c r="I24" s="110">
        <v>300</v>
      </c>
      <c r="J24" s="112">
        <v>300</v>
      </c>
      <c r="K24" s="112">
        <v>300</v>
      </c>
      <c r="L24" s="112">
        <v>300</v>
      </c>
      <c r="M24" s="103">
        <f t="shared" si="0"/>
        <v>1700</v>
      </c>
    </row>
    <row r="25" spans="1:13" ht="180" customHeight="1">
      <c r="A25" s="111" t="s">
        <v>86</v>
      </c>
      <c r="B25" s="57" t="s">
        <v>91</v>
      </c>
      <c r="C25" s="68" t="s">
        <v>44</v>
      </c>
      <c r="D25" s="111">
        <v>964</v>
      </c>
      <c r="E25" s="111" t="s">
        <v>33</v>
      </c>
      <c r="F25" s="111" t="s">
        <v>33</v>
      </c>
      <c r="G25" s="111" t="s">
        <v>33</v>
      </c>
      <c r="H25" s="110">
        <v>0</v>
      </c>
      <c r="I25" s="110">
        <v>100</v>
      </c>
      <c r="J25" s="112">
        <v>200</v>
      </c>
      <c r="K25" s="112">
        <v>200</v>
      </c>
      <c r="L25" s="112">
        <v>100</v>
      </c>
      <c r="M25" s="103">
        <f>SUM(H25:L25)</f>
        <v>600</v>
      </c>
    </row>
    <row r="26" spans="1:13" ht="285" customHeight="1">
      <c r="A26" s="111" t="s">
        <v>87</v>
      </c>
      <c r="B26" s="57" t="s">
        <v>123</v>
      </c>
      <c r="C26" s="68" t="s">
        <v>44</v>
      </c>
      <c r="D26" s="111">
        <v>964</v>
      </c>
      <c r="E26" s="111" t="s">
        <v>33</v>
      </c>
      <c r="F26" s="111" t="s">
        <v>33</v>
      </c>
      <c r="G26" s="111" t="s">
        <v>33</v>
      </c>
      <c r="H26" s="110">
        <v>0</v>
      </c>
      <c r="I26" s="113">
        <v>197.70382</v>
      </c>
      <c r="J26" s="112">
        <v>0</v>
      </c>
      <c r="K26" s="112">
        <v>0</v>
      </c>
      <c r="L26" s="112">
        <v>0</v>
      </c>
      <c r="M26" s="101">
        <f t="shared" si="0"/>
        <v>197.70382</v>
      </c>
    </row>
    <row r="27" spans="1:13" ht="30" customHeight="1">
      <c r="A27" s="155" t="s">
        <v>20</v>
      </c>
      <c r="B27" s="158" t="s">
        <v>38</v>
      </c>
      <c r="C27" s="57" t="s">
        <v>32</v>
      </c>
      <c r="D27" s="114">
        <v>964</v>
      </c>
      <c r="E27" s="98" t="s">
        <v>33</v>
      </c>
      <c r="F27" s="98" t="s">
        <v>33</v>
      </c>
      <c r="G27" s="98" t="s">
        <v>33</v>
      </c>
      <c r="H27" s="115">
        <v>0</v>
      </c>
      <c r="I27" s="115">
        <v>0</v>
      </c>
      <c r="J27" s="109">
        <v>0</v>
      </c>
      <c r="K27" s="109">
        <v>0</v>
      </c>
      <c r="L27" s="109">
        <v>0</v>
      </c>
      <c r="M27" s="103">
        <f t="shared" si="0"/>
        <v>0</v>
      </c>
    </row>
    <row r="28" spans="1:13" ht="101.25" customHeight="1">
      <c r="A28" s="156"/>
      <c r="B28" s="159"/>
      <c r="C28" s="68" t="s">
        <v>44</v>
      </c>
      <c r="D28" s="102" t="s">
        <v>67</v>
      </c>
      <c r="E28" s="98" t="s">
        <v>33</v>
      </c>
      <c r="F28" s="98" t="s">
        <v>33</v>
      </c>
      <c r="G28" s="98" t="s">
        <v>33</v>
      </c>
      <c r="H28" s="115">
        <v>0</v>
      </c>
      <c r="I28" s="115">
        <v>0</v>
      </c>
      <c r="J28" s="109">
        <v>0</v>
      </c>
      <c r="K28" s="109">
        <v>0</v>
      </c>
      <c r="L28" s="109">
        <v>0</v>
      </c>
      <c r="M28" s="103">
        <f t="shared" si="0"/>
        <v>0</v>
      </c>
    </row>
    <row r="29" spans="1:13" ht="108" customHeight="1">
      <c r="A29" s="157"/>
      <c r="B29" s="160"/>
      <c r="C29" s="57" t="s">
        <v>64</v>
      </c>
      <c r="D29" s="102" t="s">
        <v>68</v>
      </c>
      <c r="E29" s="98" t="s">
        <v>33</v>
      </c>
      <c r="F29" s="98" t="s">
        <v>33</v>
      </c>
      <c r="G29" s="98" t="s">
        <v>33</v>
      </c>
      <c r="H29" s="115">
        <v>0</v>
      </c>
      <c r="I29" s="115">
        <v>0</v>
      </c>
      <c r="J29" s="109">
        <v>0</v>
      </c>
      <c r="K29" s="109">
        <v>0</v>
      </c>
      <c r="L29" s="109">
        <v>0</v>
      </c>
      <c r="M29" s="103">
        <f t="shared" si="0"/>
        <v>0</v>
      </c>
    </row>
    <row r="30" spans="1:13" ht="112.5" customHeight="1">
      <c r="A30" s="68" t="s">
        <v>21</v>
      </c>
      <c r="B30" s="68" t="s">
        <v>119</v>
      </c>
      <c r="C30" s="68" t="s">
        <v>44</v>
      </c>
      <c r="D30" s="104" t="s">
        <v>67</v>
      </c>
      <c r="E30" s="104" t="s">
        <v>33</v>
      </c>
      <c r="F30" s="68" t="s">
        <v>33</v>
      </c>
      <c r="G30" s="104" t="s">
        <v>33</v>
      </c>
      <c r="H30" s="115">
        <v>0</v>
      </c>
      <c r="I30" s="115">
        <v>1000</v>
      </c>
      <c r="J30" s="109">
        <v>1000</v>
      </c>
      <c r="K30" s="109">
        <v>1000</v>
      </c>
      <c r="L30" s="109">
        <v>1200</v>
      </c>
      <c r="M30" s="103">
        <f t="shared" si="0"/>
        <v>4200</v>
      </c>
    </row>
    <row r="31" spans="1:13" ht="96" customHeight="1">
      <c r="A31" s="68" t="s">
        <v>27</v>
      </c>
      <c r="B31" s="68" t="s">
        <v>46</v>
      </c>
      <c r="C31" s="68" t="s">
        <v>44</v>
      </c>
      <c r="D31" s="104" t="s">
        <v>67</v>
      </c>
      <c r="E31" s="104" t="s">
        <v>33</v>
      </c>
      <c r="F31" s="68" t="s">
        <v>33</v>
      </c>
      <c r="G31" s="104" t="s">
        <v>33</v>
      </c>
      <c r="H31" s="115">
        <v>70</v>
      </c>
      <c r="I31" s="115">
        <v>0</v>
      </c>
      <c r="J31" s="109">
        <v>0</v>
      </c>
      <c r="K31" s="109">
        <v>0</v>
      </c>
      <c r="L31" s="109">
        <v>0</v>
      </c>
      <c r="M31" s="103">
        <f t="shared" si="0"/>
        <v>70</v>
      </c>
    </row>
    <row r="32" spans="1:13" ht="96" customHeight="1">
      <c r="A32" s="68" t="s">
        <v>28</v>
      </c>
      <c r="B32" s="68" t="s">
        <v>70</v>
      </c>
      <c r="C32" s="68" t="s">
        <v>44</v>
      </c>
      <c r="D32" s="104" t="s">
        <v>67</v>
      </c>
      <c r="E32" s="104" t="s">
        <v>33</v>
      </c>
      <c r="F32" s="68" t="s">
        <v>33</v>
      </c>
      <c r="G32" s="104" t="s">
        <v>33</v>
      </c>
      <c r="H32" s="115">
        <v>110</v>
      </c>
      <c r="I32" s="115">
        <v>0</v>
      </c>
      <c r="J32" s="109">
        <v>0</v>
      </c>
      <c r="K32" s="109">
        <v>0</v>
      </c>
      <c r="L32" s="109">
        <v>0</v>
      </c>
      <c r="M32" s="103">
        <f t="shared" si="0"/>
        <v>110</v>
      </c>
    </row>
    <row r="33" spans="1:13" ht="96.75" customHeight="1">
      <c r="A33" s="68" t="s">
        <v>48</v>
      </c>
      <c r="B33" s="68" t="s">
        <v>73</v>
      </c>
      <c r="C33" s="68" t="s">
        <v>44</v>
      </c>
      <c r="D33" s="104" t="s">
        <v>67</v>
      </c>
      <c r="E33" s="104" t="s">
        <v>33</v>
      </c>
      <c r="F33" s="68" t="s">
        <v>33</v>
      </c>
      <c r="G33" s="104" t="s">
        <v>33</v>
      </c>
      <c r="H33" s="109">
        <v>20</v>
      </c>
      <c r="I33" s="115">
        <v>0</v>
      </c>
      <c r="J33" s="109">
        <v>0</v>
      </c>
      <c r="K33" s="109">
        <v>0</v>
      </c>
      <c r="L33" s="109">
        <v>100</v>
      </c>
      <c r="M33" s="103">
        <f t="shared" si="0"/>
        <v>120</v>
      </c>
    </row>
    <row r="34" spans="1:13" ht="124.5" customHeight="1">
      <c r="A34" s="116" t="s">
        <v>71</v>
      </c>
      <c r="B34" s="68" t="s">
        <v>117</v>
      </c>
      <c r="C34" s="68" t="s">
        <v>44</v>
      </c>
      <c r="D34" s="104" t="s">
        <v>67</v>
      </c>
      <c r="E34" s="104" t="s">
        <v>33</v>
      </c>
      <c r="F34" s="68" t="s">
        <v>33</v>
      </c>
      <c r="G34" s="104" t="s">
        <v>33</v>
      </c>
      <c r="H34" s="109">
        <v>20</v>
      </c>
      <c r="I34" s="115">
        <v>0</v>
      </c>
      <c r="J34" s="109">
        <v>0</v>
      </c>
      <c r="K34" s="109">
        <v>0</v>
      </c>
      <c r="L34" s="109">
        <v>100</v>
      </c>
      <c r="M34" s="103">
        <f t="shared" si="0"/>
        <v>120</v>
      </c>
    </row>
    <row r="35" spans="1:13" ht="24.75" customHeight="1">
      <c r="A35" s="53"/>
      <c r="B35" s="53"/>
      <c r="C35" s="53"/>
      <c r="D35" s="53"/>
      <c r="E35" s="53"/>
      <c r="F35" s="53"/>
      <c r="G35" s="53"/>
      <c r="H35" s="53"/>
      <c r="I35" s="53"/>
      <c r="J35" s="80"/>
      <c r="K35" s="80"/>
      <c r="L35" s="80"/>
      <c r="M35" s="117"/>
    </row>
    <row r="36" spans="1:13" ht="18" customHeight="1">
      <c r="A36" s="141" t="s">
        <v>124</v>
      </c>
      <c r="B36" s="141"/>
      <c r="C36" s="141"/>
      <c r="D36" s="141"/>
      <c r="E36" s="141"/>
      <c r="F36" s="141"/>
      <c r="G36" s="141"/>
      <c r="H36" s="141"/>
      <c r="I36" s="141"/>
      <c r="J36" s="144"/>
      <c r="K36" s="144"/>
      <c r="L36" s="144"/>
      <c r="M36" s="118"/>
    </row>
    <row r="37" spans="1:13" ht="18" customHeight="1">
      <c r="A37" s="141" t="s">
        <v>72</v>
      </c>
      <c r="B37" s="141"/>
      <c r="C37" s="141"/>
      <c r="D37" s="141"/>
      <c r="E37" s="141"/>
      <c r="F37" s="141"/>
      <c r="G37" s="141"/>
      <c r="H37" s="141"/>
      <c r="I37" s="141"/>
      <c r="J37" s="144"/>
      <c r="K37" s="144"/>
      <c r="L37" s="144"/>
      <c r="M37" s="117"/>
    </row>
    <row r="38" spans="1:13" ht="18" customHeight="1">
      <c r="A38" s="127" t="s">
        <v>51</v>
      </c>
      <c r="B38" s="127"/>
      <c r="C38" s="127"/>
      <c r="D38" s="127"/>
      <c r="E38" s="127"/>
      <c r="F38" s="127"/>
      <c r="G38" s="127"/>
      <c r="H38" s="127"/>
      <c r="I38" s="127"/>
      <c r="J38" s="154" t="s">
        <v>125</v>
      </c>
      <c r="K38" s="154"/>
      <c r="L38" s="154"/>
      <c r="M38" s="117"/>
    </row>
    <row r="39" ht="30" customHeight="1">
      <c r="M39" s="117"/>
    </row>
    <row r="40" ht="61.5" customHeight="1">
      <c r="M40" s="117"/>
    </row>
    <row r="41" ht="122.25" customHeight="1">
      <c r="M41" s="117"/>
    </row>
    <row r="42" ht="15.75">
      <c r="M42" s="117"/>
    </row>
    <row r="43" ht="114.75" customHeight="1">
      <c r="M43" s="119"/>
    </row>
    <row r="45" ht="77.25" customHeight="1"/>
    <row r="46" ht="106.5" customHeight="1">
      <c r="M46" s="117"/>
    </row>
    <row r="47" ht="18" customHeight="1"/>
    <row r="48" ht="14.25" customHeight="1"/>
    <row r="49" ht="15.75" customHeight="1"/>
    <row r="50" ht="15.75" customHeight="1"/>
  </sheetData>
  <sheetProtection/>
  <mergeCells count="25">
    <mergeCell ref="I3:L3"/>
    <mergeCell ref="I2:L2"/>
    <mergeCell ref="I1:L1"/>
    <mergeCell ref="I4:L4"/>
    <mergeCell ref="I6:L6"/>
    <mergeCell ref="A38:I38"/>
    <mergeCell ref="J38:L38"/>
    <mergeCell ref="A27:A29"/>
    <mergeCell ref="B27:B29"/>
    <mergeCell ref="A36:I36"/>
    <mergeCell ref="A37:I37"/>
    <mergeCell ref="J37:L37"/>
    <mergeCell ref="A15:A16"/>
    <mergeCell ref="B15:B16"/>
    <mergeCell ref="C15:C16"/>
    <mergeCell ref="D15:G15"/>
    <mergeCell ref="H15:L15"/>
    <mergeCell ref="A18:A20"/>
    <mergeCell ref="B18:B20"/>
    <mergeCell ref="A11:L11"/>
    <mergeCell ref="A12:L12"/>
    <mergeCell ref="A13:L13"/>
    <mergeCell ref="H10:L10"/>
    <mergeCell ref="I7:L9"/>
    <mergeCell ref="J36:L36"/>
  </mergeCells>
  <printOptions/>
  <pageMargins left="0.3937007874015748" right="0.3937007874015748" top="0.7086614173228347" bottom="0.4330708661417323" header="0.31496062992125984" footer="0.31496062992125984"/>
  <pageSetup firstPageNumber="35" useFirstPageNumber="1" fitToHeight="0" horizontalDpi="600" verticalDpi="600" orientation="landscape" paperSize="9" scale="87" r:id="rId1"/>
  <rowBreaks count="3" manualBreakCount="3">
    <brk id="19" max="11" man="1"/>
    <brk id="25" max="11" man="1"/>
    <brk id="29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88"/>
  <sheetViews>
    <sheetView view="pageBreakPreview" zoomScale="75" zoomScaleSheetLayoutView="75" workbookViewId="0" topLeftCell="A1">
      <selection activeCell="G5" sqref="G5"/>
    </sheetView>
  </sheetViews>
  <sheetFormatPr defaultColWidth="7.625" defaultRowHeight="12.75"/>
  <cols>
    <col min="1" max="1" width="9.125" style="52" customWidth="1"/>
    <col min="2" max="2" width="21.00390625" style="52" customWidth="1"/>
    <col min="3" max="3" width="19.625" style="52" customWidth="1"/>
    <col min="4" max="4" width="23.75390625" style="52" customWidth="1"/>
    <col min="5" max="5" width="15.25390625" style="52" customWidth="1"/>
    <col min="6" max="6" width="14.625" style="52" customWidth="1"/>
    <col min="7" max="7" width="15.00390625" style="52" customWidth="1"/>
    <col min="8" max="8" width="12.125" style="52" customWidth="1"/>
    <col min="9" max="9" width="13.00390625" style="52" customWidth="1"/>
    <col min="10" max="10" width="0.2421875" style="52" customWidth="1"/>
    <col min="11" max="11" width="11.25390625" style="52" bestFit="1" customWidth="1"/>
    <col min="12" max="13" width="9.875" style="52" bestFit="1" customWidth="1"/>
    <col min="14" max="16384" width="7.625" style="52" customWidth="1"/>
  </cols>
  <sheetData>
    <row r="1" spans="7:9" ht="16.5">
      <c r="G1" s="138" t="s">
        <v>116</v>
      </c>
      <c r="H1" s="138"/>
      <c r="I1" s="138"/>
    </row>
    <row r="2" spans="7:9" ht="16.5">
      <c r="G2" s="138" t="s">
        <v>114</v>
      </c>
      <c r="H2" s="138"/>
      <c r="I2" s="138"/>
    </row>
    <row r="3" spans="7:9" ht="16.5">
      <c r="G3" s="138" t="s">
        <v>112</v>
      </c>
      <c r="H3" s="138"/>
      <c r="I3" s="138"/>
    </row>
    <row r="4" spans="7:9" ht="16.5">
      <c r="G4" s="135" t="s">
        <v>155</v>
      </c>
      <c r="H4" s="135"/>
      <c r="I4" s="135"/>
    </row>
    <row r="6" spans="1:10" ht="15.75" customHeight="1">
      <c r="A6" s="77"/>
      <c r="B6" s="77"/>
      <c r="C6" s="77"/>
      <c r="D6" s="77"/>
      <c r="E6" s="77"/>
      <c r="F6" s="31"/>
      <c r="G6" s="177" t="s">
        <v>74</v>
      </c>
      <c r="H6" s="178"/>
      <c r="I6" s="178"/>
      <c r="J6" s="35"/>
    </row>
    <row r="7" spans="1:10" ht="15.75" customHeight="1">
      <c r="A7" s="77"/>
      <c r="B7" s="77"/>
      <c r="C7" s="77"/>
      <c r="D7" s="77"/>
      <c r="E7" s="77"/>
      <c r="F7" s="36"/>
      <c r="G7" s="179" t="s">
        <v>115</v>
      </c>
      <c r="H7" s="179"/>
      <c r="I7" s="179"/>
      <c r="J7" s="36"/>
    </row>
    <row r="8" spans="1:10" ht="13.5" customHeight="1">
      <c r="A8" s="77"/>
      <c r="B8" s="77"/>
      <c r="C8" s="77"/>
      <c r="D8" s="77"/>
      <c r="E8" s="77"/>
      <c r="F8" s="36"/>
      <c r="G8" s="179"/>
      <c r="H8" s="179"/>
      <c r="I8" s="179"/>
      <c r="J8" s="36"/>
    </row>
    <row r="9" spans="1:10" ht="16.5" customHeight="1">
      <c r="A9" s="77"/>
      <c r="B9" s="77"/>
      <c r="C9" s="77"/>
      <c r="D9" s="77"/>
      <c r="E9" s="77"/>
      <c r="F9" s="36"/>
      <c r="G9" s="179"/>
      <c r="H9" s="179"/>
      <c r="I9" s="179"/>
      <c r="J9" s="36"/>
    </row>
    <row r="10" spans="1:10" ht="45" customHeight="1">
      <c r="A10" s="77"/>
      <c r="B10" s="77"/>
      <c r="C10" s="77"/>
      <c r="D10" s="77"/>
      <c r="E10" s="77"/>
      <c r="F10" s="36"/>
      <c r="G10" s="179"/>
      <c r="H10" s="179"/>
      <c r="I10" s="179"/>
      <c r="J10" s="36"/>
    </row>
    <row r="11" spans="1:10" ht="15" customHeight="1">
      <c r="A11" s="138" t="s">
        <v>76</v>
      </c>
      <c r="B11" s="161"/>
      <c r="C11" s="161"/>
      <c r="D11" s="161"/>
      <c r="E11" s="161"/>
      <c r="F11" s="161"/>
      <c r="G11" s="161"/>
      <c r="H11" s="161"/>
      <c r="I11" s="161"/>
      <c r="J11" s="78"/>
    </row>
    <row r="12" spans="1:10" s="44" customFormat="1" ht="59.25" customHeight="1">
      <c r="A12" s="162" t="s">
        <v>77</v>
      </c>
      <c r="B12" s="163"/>
      <c r="C12" s="163"/>
      <c r="D12" s="163"/>
      <c r="E12" s="163"/>
      <c r="F12" s="163"/>
      <c r="G12" s="163"/>
      <c r="H12" s="163"/>
      <c r="I12" s="163"/>
      <c r="J12" s="36"/>
    </row>
    <row r="13" spans="1:4" ht="9.75" customHeight="1">
      <c r="A13" s="164"/>
      <c r="B13" s="164"/>
      <c r="C13" s="164"/>
      <c r="D13" s="164"/>
    </row>
    <row r="14" spans="1:10" ht="18.75">
      <c r="A14" s="165" t="s">
        <v>12</v>
      </c>
      <c r="B14" s="165" t="s">
        <v>6</v>
      </c>
      <c r="C14" s="165" t="s">
        <v>14</v>
      </c>
      <c r="D14" s="165" t="s">
        <v>7</v>
      </c>
      <c r="E14" s="165" t="s">
        <v>18</v>
      </c>
      <c r="F14" s="165"/>
      <c r="G14" s="165"/>
      <c r="H14" s="165"/>
      <c r="I14" s="165"/>
      <c r="J14" s="80"/>
    </row>
    <row r="15" spans="1:10" ht="60" customHeight="1">
      <c r="A15" s="165"/>
      <c r="B15" s="165"/>
      <c r="C15" s="165"/>
      <c r="D15" s="165"/>
      <c r="E15" s="81" t="s">
        <v>40</v>
      </c>
      <c r="F15" s="81" t="s">
        <v>41</v>
      </c>
      <c r="G15" s="81" t="s">
        <v>42</v>
      </c>
      <c r="H15" s="81" t="s">
        <v>43</v>
      </c>
      <c r="I15" s="81" t="s">
        <v>66</v>
      </c>
      <c r="J15" s="80"/>
    </row>
    <row r="16" spans="1:10" s="85" customFormat="1" ht="18.75">
      <c r="A16" s="82">
        <v>1</v>
      </c>
      <c r="B16" s="83">
        <v>2</v>
      </c>
      <c r="C16" s="82">
        <v>3</v>
      </c>
      <c r="D16" s="82">
        <v>4</v>
      </c>
      <c r="E16" s="82">
        <v>5</v>
      </c>
      <c r="F16" s="82">
        <v>6</v>
      </c>
      <c r="G16" s="82">
        <v>7</v>
      </c>
      <c r="H16" s="82">
        <v>8</v>
      </c>
      <c r="I16" s="82">
        <v>9</v>
      </c>
      <c r="J16" s="84"/>
    </row>
    <row r="17" spans="1:11" ht="18.75" customHeight="1">
      <c r="A17" s="166" t="s">
        <v>19</v>
      </c>
      <c r="B17" s="166" t="s">
        <v>78</v>
      </c>
      <c r="C17" s="166" t="s">
        <v>44</v>
      </c>
      <c r="D17" s="79" t="s">
        <v>0</v>
      </c>
      <c r="E17" s="86">
        <f>E18+E19+E20</f>
        <v>14538.176</v>
      </c>
      <c r="F17" s="87">
        <f>F18+F19+F20</f>
        <v>4524.63882</v>
      </c>
      <c r="G17" s="88">
        <f>G18+G19+G20</f>
        <v>5300</v>
      </c>
      <c r="H17" s="88">
        <f>H18+H19+H20</f>
        <v>6200</v>
      </c>
      <c r="I17" s="88">
        <f>I18+I19+I20</f>
        <v>6700</v>
      </c>
      <c r="J17" s="89"/>
      <c r="K17" s="90">
        <f>E17+F17+G17+H17+I17</f>
        <v>37262.81482</v>
      </c>
    </row>
    <row r="18" spans="1:10" ht="51">
      <c r="A18" s="167"/>
      <c r="B18" s="167"/>
      <c r="C18" s="167"/>
      <c r="D18" s="79" t="s">
        <v>3</v>
      </c>
      <c r="E18" s="86">
        <v>13344.532</v>
      </c>
      <c r="F18" s="88">
        <f>F32</f>
        <v>2464.5</v>
      </c>
      <c r="G18" s="88">
        <f>G19*4</f>
        <v>2800</v>
      </c>
      <c r="H18" s="88">
        <f>H19*4</f>
        <v>3400</v>
      </c>
      <c r="I18" s="88">
        <f>I19*4</f>
        <v>3600</v>
      </c>
      <c r="J18" s="89"/>
    </row>
    <row r="19" spans="1:10" ht="51">
      <c r="A19" s="167"/>
      <c r="B19" s="167"/>
      <c r="C19" s="167"/>
      <c r="D19" s="79" t="s">
        <v>4</v>
      </c>
      <c r="E19" s="86">
        <v>393.644</v>
      </c>
      <c r="F19" s="86">
        <f>F33</f>
        <v>362.435</v>
      </c>
      <c r="G19" s="88">
        <v>700</v>
      </c>
      <c r="H19" s="88">
        <v>850</v>
      </c>
      <c r="I19" s="88">
        <v>900</v>
      </c>
      <c r="J19" s="89"/>
    </row>
    <row r="20" spans="1:10" ht="31.5" customHeight="1">
      <c r="A20" s="167"/>
      <c r="B20" s="167"/>
      <c r="C20" s="167"/>
      <c r="D20" s="79" t="s">
        <v>79</v>
      </c>
      <c r="E20" s="88">
        <v>800</v>
      </c>
      <c r="F20" s="87">
        <f>F34+F76+F90+F97</f>
        <v>1697.70382</v>
      </c>
      <c r="G20" s="88">
        <f>G34+G76+G90+G97</f>
        <v>1800</v>
      </c>
      <c r="H20" s="88">
        <f>H34+H76+H90+H97</f>
        <v>1950</v>
      </c>
      <c r="I20" s="88">
        <f>I34+I76+I83+I90+I97</f>
        <v>2200</v>
      </c>
      <c r="J20" s="89"/>
    </row>
    <row r="21" spans="1:10" ht="42" customHeight="1">
      <c r="A21" s="167"/>
      <c r="B21" s="167"/>
      <c r="C21" s="167"/>
      <c r="D21" s="79" t="s">
        <v>1</v>
      </c>
      <c r="E21" s="88">
        <v>0</v>
      </c>
      <c r="F21" s="88">
        <v>0</v>
      </c>
      <c r="G21" s="88">
        <v>0</v>
      </c>
      <c r="H21" s="88">
        <v>0</v>
      </c>
      <c r="I21" s="88">
        <v>0</v>
      </c>
      <c r="J21" s="80"/>
    </row>
    <row r="22" spans="1:10" ht="38.25">
      <c r="A22" s="167"/>
      <c r="B22" s="167"/>
      <c r="C22" s="167"/>
      <c r="D22" s="79" t="s">
        <v>2</v>
      </c>
      <c r="E22" s="88">
        <v>0</v>
      </c>
      <c r="F22" s="88">
        <v>0</v>
      </c>
      <c r="G22" s="88">
        <v>0</v>
      </c>
      <c r="H22" s="88">
        <v>0</v>
      </c>
      <c r="I22" s="88">
        <v>0</v>
      </c>
      <c r="J22" s="80"/>
    </row>
    <row r="23" spans="1:10" ht="25.5">
      <c r="A23" s="167"/>
      <c r="B23" s="167"/>
      <c r="C23" s="168"/>
      <c r="D23" s="79" t="s">
        <v>5</v>
      </c>
      <c r="E23" s="88">
        <v>0</v>
      </c>
      <c r="F23" s="88">
        <v>0</v>
      </c>
      <c r="G23" s="88">
        <v>0</v>
      </c>
      <c r="H23" s="88">
        <v>0</v>
      </c>
      <c r="I23" s="88">
        <v>0</v>
      </c>
      <c r="J23" s="80"/>
    </row>
    <row r="24" spans="1:10" ht="18.75">
      <c r="A24" s="167"/>
      <c r="B24" s="167"/>
      <c r="C24" s="166" t="s">
        <v>45</v>
      </c>
      <c r="D24" s="79" t="s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  <c r="J24" s="80"/>
    </row>
    <row r="25" spans="1:10" ht="51">
      <c r="A25" s="167"/>
      <c r="B25" s="167"/>
      <c r="C25" s="167"/>
      <c r="D25" s="79" t="s">
        <v>3</v>
      </c>
      <c r="E25" s="88">
        <v>0</v>
      </c>
      <c r="F25" s="88">
        <v>0</v>
      </c>
      <c r="G25" s="88">
        <v>0</v>
      </c>
      <c r="H25" s="88">
        <v>0</v>
      </c>
      <c r="I25" s="88">
        <v>0</v>
      </c>
      <c r="J25" s="80"/>
    </row>
    <row r="26" spans="1:10" ht="51">
      <c r="A26" s="167"/>
      <c r="B26" s="167"/>
      <c r="C26" s="167"/>
      <c r="D26" s="79" t="s">
        <v>4</v>
      </c>
      <c r="E26" s="88">
        <v>0</v>
      </c>
      <c r="F26" s="88">
        <v>0</v>
      </c>
      <c r="G26" s="88">
        <v>0</v>
      </c>
      <c r="H26" s="88">
        <v>0</v>
      </c>
      <c r="I26" s="88">
        <v>0</v>
      </c>
      <c r="J26" s="80"/>
    </row>
    <row r="27" spans="1:10" ht="25.5">
      <c r="A27" s="167"/>
      <c r="B27" s="167"/>
      <c r="C27" s="167"/>
      <c r="D27" s="79" t="s">
        <v>79</v>
      </c>
      <c r="E27" s="88">
        <v>0</v>
      </c>
      <c r="F27" s="88">
        <v>0</v>
      </c>
      <c r="G27" s="88">
        <v>0</v>
      </c>
      <c r="H27" s="88">
        <v>0</v>
      </c>
      <c r="I27" s="88">
        <v>0</v>
      </c>
      <c r="J27" s="80"/>
    </row>
    <row r="28" spans="1:10" ht="38.25">
      <c r="A28" s="167"/>
      <c r="B28" s="167"/>
      <c r="C28" s="167"/>
      <c r="D28" s="79" t="s">
        <v>1</v>
      </c>
      <c r="E28" s="88">
        <v>0</v>
      </c>
      <c r="F28" s="88">
        <v>0</v>
      </c>
      <c r="G28" s="88">
        <v>0</v>
      </c>
      <c r="H28" s="88">
        <v>0</v>
      </c>
      <c r="I28" s="88">
        <v>0</v>
      </c>
      <c r="J28" s="80"/>
    </row>
    <row r="29" spans="1:10" ht="38.25">
      <c r="A29" s="167"/>
      <c r="B29" s="167"/>
      <c r="C29" s="167"/>
      <c r="D29" s="79" t="s">
        <v>2</v>
      </c>
      <c r="E29" s="88">
        <v>0</v>
      </c>
      <c r="F29" s="88">
        <v>0</v>
      </c>
      <c r="G29" s="88">
        <v>0</v>
      </c>
      <c r="H29" s="88">
        <v>0</v>
      </c>
      <c r="I29" s="88">
        <v>0</v>
      </c>
      <c r="J29" s="80"/>
    </row>
    <row r="30" spans="1:10" ht="25.5">
      <c r="A30" s="168"/>
      <c r="B30" s="168"/>
      <c r="C30" s="168"/>
      <c r="D30" s="79" t="s">
        <v>5</v>
      </c>
      <c r="E30" s="88">
        <v>0</v>
      </c>
      <c r="F30" s="88">
        <v>0</v>
      </c>
      <c r="G30" s="88">
        <v>0</v>
      </c>
      <c r="H30" s="88">
        <v>0</v>
      </c>
      <c r="I30" s="88">
        <v>0</v>
      </c>
      <c r="J30" s="80"/>
    </row>
    <row r="31" spans="1:10" ht="18.75">
      <c r="A31" s="166" t="s">
        <v>29</v>
      </c>
      <c r="B31" s="166" t="s">
        <v>81</v>
      </c>
      <c r="C31" s="165" t="s">
        <v>44</v>
      </c>
      <c r="D31" s="79" t="s">
        <v>0</v>
      </c>
      <c r="E31" s="86">
        <f>E32+E33+E34</f>
        <v>14338.176000000001</v>
      </c>
      <c r="F31" s="87">
        <f>F32+F33+F34</f>
        <v>3524.63882</v>
      </c>
      <c r="G31" s="88">
        <f>G32+G33+G34</f>
        <v>4300</v>
      </c>
      <c r="H31" s="88">
        <f>H32+H33+H34</f>
        <v>5200</v>
      </c>
      <c r="I31" s="88">
        <f>I32+I33+I34</f>
        <v>5400</v>
      </c>
      <c r="J31" s="80"/>
    </row>
    <row r="32" spans="1:10" ht="62.25" customHeight="1">
      <c r="A32" s="167"/>
      <c r="B32" s="167"/>
      <c r="C32" s="165"/>
      <c r="D32" s="79" t="s">
        <v>3</v>
      </c>
      <c r="E32" s="86">
        <f>E39+E46+E53</f>
        <v>13344.532000000001</v>
      </c>
      <c r="F32" s="88">
        <f>F39+F46+F53+F60</f>
        <v>2464.5</v>
      </c>
      <c r="G32" s="88">
        <f>G33*4</f>
        <v>2800</v>
      </c>
      <c r="H32" s="88">
        <f>H33*4</f>
        <v>3400</v>
      </c>
      <c r="I32" s="88">
        <f>I33*4</f>
        <v>3600</v>
      </c>
      <c r="J32" s="80"/>
    </row>
    <row r="33" spans="1:10" ht="62.25" customHeight="1">
      <c r="A33" s="167"/>
      <c r="B33" s="167"/>
      <c r="C33" s="165"/>
      <c r="D33" s="79" t="s">
        <v>4</v>
      </c>
      <c r="E33" s="86">
        <v>393.644</v>
      </c>
      <c r="F33" s="86">
        <f>F40+F47+F54+F61</f>
        <v>362.435</v>
      </c>
      <c r="G33" s="88">
        <v>700</v>
      </c>
      <c r="H33" s="88">
        <v>850</v>
      </c>
      <c r="I33" s="88">
        <v>900</v>
      </c>
      <c r="J33" s="80"/>
    </row>
    <row r="34" spans="1:10" ht="25.5">
      <c r="A34" s="167"/>
      <c r="B34" s="167"/>
      <c r="C34" s="165"/>
      <c r="D34" s="79" t="s">
        <v>79</v>
      </c>
      <c r="E34" s="88">
        <v>600</v>
      </c>
      <c r="F34" s="87">
        <f>F41+F48+F55+F62</f>
        <v>697.70382</v>
      </c>
      <c r="G34" s="88">
        <v>800</v>
      </c>
      <c r="H34" s="88">
        <v>950</v>
      </c>
      <c r="I34" s="88">
        <v>900</v>
      </c>
      <c r="J34" s="80"/>
    </row>
    <row r="35" spans="1:10" ht="51.75" customHeight="1">
      <c r="A35" s="167"/>
      <c r="B35" s="167"/>
      <c r="C35" s="165"/>
      <c r="D35" s="79" t="s">
        <v>1</v>
      </c>
      <c r="E35" s="88">
        <v>0</v>
      </c>
      <c r="F35" s="88">
        <v>0</v>
      </c>
      <c r="G35" s="88">
        <v>0</v>
      </c>
      <c r="H35" s="88">
        <v>0</v>
      </c>
      <c r="I35" s="88">
        <v>0</v>
      </c>
      <c r="J35" s="80"/>
    </row>
    <row r="36" spans="1:10" ht="38.25">
      <c r="A36" s="167"/>
      <c r="B36" s="167"/>
      <c r="C36" s="165"/>
      <c r="D36" s="79" t="s">
        <v>2</v>
      </c>
      <c r="E36" s="88">
        <v>0</v>
      </c>
      <c r="F36" s="88">
        <v>0</v>
      </c>
      <c r="G36" s="88">
        <v>0</v>
      </c>
      <c r="H36" s="88">
        <v>0</v>
      </c>
      <c r="I36" s="88">
        <v>0</v>
      </c>
      <c r="J36" s="80"/>
    </row>
    <row r="37" spans="1:10" ht="33.75" customHeight="1">
      <c r="A37" s="168"/>
      <c r="B37" s="168"/>
      <c r="C37" s="165"/>
      <c r="D37" s="79" t="s">
        <v>5</v>
      </c>
      <c r="E37" s="88">
        <v>0</v>
      </c>
      <c r="F37" s="88">
        <v>0</v>
      </c>
      <c r="G37" s="88">
        <v>0</v>
      </c>
      <c r="H37" s="88">
        <v>0</v>
      </c>
      <c r="I37" s="88">
        <v>0</v>
      </c>
      <c r="J37" s="80"/>
    </row>
    <row r="38" spans="1:10" ht="15.75" customHeight="1">
      <c r="A38" s="166" t="s">
        <v>84</v>
      </c>
      <c r="B38" s="166" t="s">
        <v>129</v>
      </c>
      <c r="C38" s="166" t="s">
        <v>44</v>
      </c>
      <c r="D38" s="79" t="s">
        <v>0</v>
      </c>
      <c r="E38" s="87">
        <f>SUM(E39:E41)</f>
        <v>11662.450560000001</v>
      </c>
      <c r="F38" s="88">
        <f>SUM(F39:F41)</f>
        <v>2026.935</v>
      </c>
      <c r="G38" s="88">
        <f>SUM(G39:G41)</f>
        <v>1800</v>
      </c>
      <c r="H38" s="88">
        <f>SUM(H39:H41)</f>
        <v>2700</v>
      </c>
      <c r="I38" s="88">
        <f>SUM(I39:I41)</f>
        <v>3000</v>
      </c>
      <c r="J38" s="89"/>
    </row>
    <row r="39" spans="1:10" ht="51">
      <c r="A39" s="167"/>
      <c r="B39" s="167"/>
      <c r="C39" s="167"/>
      <c r="D39" s="79" t="s">
        <v>3</v>
      </c>
      <c r="E39" s="87">
        <v>11168.80656</v>
      </c>
      <c r="F39" s="88">
        <v>1564.5</v>
      </c>
      <c r="G39" s="88">
        <f>G40*4</f>
        <v>1200</v>
      </c>
      <c r="H39" s="88">
        <f>H40*4</f>
        <v>1800</v>
      </c>
      <c r="I39" s="88">
        <f>I40*4</f>
        <v>2000</v>
      </c>
      <c r="J39" s="89"/>
    </row>
    <row r="40" spans="1:10" ht="51">
      <c r="A40" s="167"/>
      <c r="B40" s="167"/>
      <c r="C40" s="167"/>
      <c r="D40" s="79" t="s">
        <v>4</v>
      </c>
      <c r="E40" s="86">
        <v>393.644</v>
      </c>
      <c r="F40" s="86">
        <v>362.435</v>
      </c>
      <c r="G40" s="88">
        <f>G41*1</f>
        <v>300</v>
      </c>
      <c r="H40" s="88">
        <f>H41*1</f>
        <v>450</v>
      </c>
      <c r="I40" s="88">
        <f>I41*1</f>
        <v>500</v>
      </c>
      <c r="J40" s="89"/>
    </row>
    <row r="41" spans="1:10" ht="25.5">
      <c r="A41" s="167"/>
      <c r="B41" s="167"/>
      <c r="C41" s="167"/>
      <c r="D41" s="79" t="s">
        <v>79</v>
      </c>
      <c r="E41" s="88">
        <v>100</v>
      </c>
      <c r="F41" s="88">
        <v>100</v>
      </c>
      <c r="G41" s="88">
        <v>300</v>
      </c>
      <c r="H41" s="88">
        <v>450</v>
      </c>
      <c r="I41" s="88">
        <v>500</v>
      </c>
      <c r="J41" s="89"/>
    </row>
    <row r="42" spans="1:10" ht="38.25">
      <c r="A42" s="167"/>
      <c r="B42" s="167"/>
      <c r="C42" s="167"/>
      <c r="D42" s="79" t="s">
        <v>1</v>
      </c>
      <c r="E42" s="88">
        <v>0</v>
      </c>
      <c r="F42" s="88">
        <v>0</v>
      </c>
      <c r="G42" s="88">
        <v>0</v>
      </c>
      <c r="H42" s="88">
        <v>0</v>
      </c>
      <c r="I42" s="88">
        <v>0</v>
      </c>
      <c r="J42" s="89"/>
    </row>
    <row r="43" spans="1:10" ht="38.25">
      <c r="A43" s="167"/>
      <c r="B43" s="167"/>
      <c r="C43" s="167"/>
      <c r="D43" s="79" t="s">
        <v>2</v>
      </c>
      <c r="E43" s="88">
        <v>0</v>
      </c>
      <c r="F43" s="88">
        <v>0</v>
      </c>
      <c r="G43" s="88">
        <v>0</v>
      </c>
      <c r="H43" s="88">
        <v>0</v>
      </c>
      <c r="I43" s="88">
        <v>0</v>
      </c>
      <c r="J43" s="89"/>
    </row>
    <row r="44" spans="1:10" ht="42.75" customHeight="1">
      <c r="A44" s="168"/>
      <c r="B44" s="168"/>
      <c r="C44" s="168"/>
      <c r="D44" s="79" t="s">
        <v>5</v>
      </c>
      <c r="E44" s="88">
        <v>0</v>
      </c>
      <c r="F44" s="88">
        <v>0</v>
      </c>
      <c r="G44" s="88">
        <v>0</v>
      </c>
      <c r="H44" s="88">
        <v>0</v>
      </c>
      <c r="I44" s="88">
        <v>0</v>
      </c>
      <c r="J44" s="89"/>
    </row>
    <row r="45" spans="1:10" ht="15.75" customHeight="1">
      <c r="A45" s="166" t="s">
        <v>85</v>
      </c>
      <c r="B45" s="166" t="s">
        <v>69</v>
      </c>
      <c r="C45" s="166" t="s">
        <v>44</v>
      </c>
      <c r="D45" s="79" t="s">
        <v>0</v>
      </c>
      <c r="E45" s="86">
        <f>SUM(E46:E48)</f>
        <v>1500</v>
      </c>
      <c r="F45" s="88">
        <f>SUM(F46:F48)</f>
        <v>600</v>
      </c>
      <c r="G45" s="88">
        <f>SUM(G46:G48)</f>
        <v>1800</v>
      </c>
      <c r="H45" s="88">
        <f>SUM(H46:H48)</f>
        <v>1800</v>
      </c>
      <c r="I45" s="88">
        <f>SUM(I46:I48)</f>
        <v>1800</v>
      </c>
      <c r="J45" s="89"/>
    </row>
    <row r="46" spans="1:10" ht="51">
      <c r="A46" s="167"/>
      <c r="B46" s="167"/>
      <c r="C46" s="167"/>
      <c r="D46" s="79" t="s">
        <v>3</v>
      </c>
      <c r="E46" s="88">
        <v>1000</v>
      </c>
      <c r="F46" s="88">
        <v>300</v>
      </c>
      <c r="G46" s="88">
        <f>G47*4</f>
        <v>1200</v>
      </c>
      <c r="H46" s="88">
        <f>H47*4</f>
        <v>1200</v>
      </c>
      <c r="I46" s="88">
        <f>I47*4</f>
        <v>1200</v>
      </c>
      <c r="J46" s="89"/>
    </row>
    <row r="47" spans="1:10" ht="51">
      <c r="A47" s="167"/>
      <c r="B47" s="167"/>
      <c r="C47" s="167"/>
      <c r="D47" s="79" t="s">
        <v>4</v>
      </c>
      <c r="E47" s="86">
        <v>0</v>
      </c>
      <c r="F47" s="88">
        <v>0</v>
      </c>
      <c r="G47" s="88">
        <f>G48*1</f>
        <v>300</v>
      </c>
      <c r="H47" s="88">
        <f>H48*1</f>
        <v>300</v>
      </c>
      <c r="I47" s="88">
        <f>I48*1</f>
        <v>300</v>
      </c>
      <c r="J47" s="89"/>
    </row>
    <row r="48" spans="1:10" ht="25.5">
      <c r="A48" s="167"/>
      <c r="B48" s="167"/>
      <c r="C48" s="167"/>
      <c r="D48" s="79" t="s">
        <v>79</v>
      </c>
      <c r="E48" s="88">
        <v>500</v>
      </c>
      <c r="F48" s="88">
        <v>300</v>
      </c>
      <c r="G48" s="88">
        <v>300</v>
      </c>
      <c r="H48" s="88">
        <v>300</v>
      </c>
      <c r="I48" s="88">
        <v>300</v>
      </c>
      <c r="J48" s="89"/>
    </row>
    <row r="49" spans="1:10" ht="38.25">
      <c r="A49" s="167"/>
      <c r="B49" s="167"/>
      <c r="C49" s="167"/>
      <c r="D49" s="79" t="s">
        <v>1</v>
      </c>
      <c r="E49" s="88">
        <v>0</v>
      </c>
      <c r="F49" s="88">
        <v>0</v>
      </c>
      <c r="G49" s="88">
        <v>0</v>
      </c>
      <c r="H49" s="88">
        <v>0</v>
      </c>
      <c r="I49" s="88">
        <v>0</v>
      </c>
      <c r="J49" s="89"/>
    </row>
    <row r="50" spans="1:10" ht="38.25">
      <c r="A50" s="167"/>
      <c r="B50" s="167"/>
      <c r="C50" s="167"/>
      <c r="D50" s="79" t="s">
        <v>2</v>
      </c>
      <c r="E50" s="88">
        <v>0</v>
      </c>
      <c r="F50" s="88">
        <v>0</v>
      </c>
      <c r="G50" s="88">
        <v>0</v>
      </c>
      <c r="H50" s="88">
        <v>0</v>
      </c>
      <c r="I50" s="88">
        <v>0</v>
      </c>
      <c r="J50" s="89"/>
    </row>
    <row r="51" spans="1:10" ht="117.75" customHeight="1">
      <c r="A51" s="168"/>
      <c r="B51" s="168"/>
      <c r="C51" s="168"/>
      <c r="D51" s="79" t="s">
        <v>5</v>
      </c>
      <c r="E51" s="88">
        <v>0</v>
      </c>
      <c r="F51" s="88">
        <v>0</v>
      </c>
      <c r="G51" s="88">
        <v>0</v>
      </c>
      <c r="H51" s="88">
        <v>0</v>
      </c>
      <c r="I51" s="88">
        <v>0</v>
      </c>
      <c r="J51" s="89"/>
    </row>
    <row r="52" spans="1:10" ht="23.25" customHeight="1">
      <c r="A52" s="166" t="s">
        <v>92</v>
      </c>
      <c r="B52" s="166" t="s">
        <v>91</v>
      </c>
      <c r="C52" s="166" t="s">
        <v>44</v>
      </c>
      <c r="D52" s="79" t="s">
        <v>0</v>
      </c>
      <c r="E52" s="87">
        <f>SUM(E53:E55)</f>
        <v>1175.72544</v>
      </c>
      <c r="F52" s="88">
        <f>F53+F54+F55+F56+F57+F58</f>
        <v>700</v>
      </c>
      <c r="G52" s="88">
        <f>G53+G54+G55+G56+G57+G58</f>
        <v>700</v>
      </c>
      <c r="H52" s="88">
        <f>H53+H54+H55+H56+H57+H58</f>
        <v>700</v>
      </c>
      <c r="I52" s="88">
        <f>I53+I54+I55+I56+I57+I58</f>
        <v>600</v>
      </c>
      <c r="J52" s="89"/>
    </row>
    <row r="53" spans="1:10" ht="57" customHeight="1">
      <c r="A53" s="167"/>
      <c r="B53" s="167"/>
      <c r="C53" s="167"/>
      <c r="D53" s="79" t="s">
        <v>3</v>
      </c>
      <c r="E53" s="87">
        <v>1175.72544</v>
      </c>
      <c r="F53" s="88">
        <v>600</v>
      </c>
      <c r="G53" s="88">
        <v>400</v>
      </c>
      <c r="H53" s="88">
        <v>400</v>
      </c>
      <c r="I53" s="88">
        <v>400</v>
      </c>
      <c r="J53" s="89"/>
    </row>
    <row r="54" spans="1:10" ht="56.25" customHeight="1">
      <c r="A54" s="167"/>
      <c r="B54" s="167"/>
      <c r="C54" s="167"/>
      <c r="D54" s="79" t="s">
        <v>4</v>
      </c>
      <c r="E54" s="88">
        <v>0</v>
      </c>
      <c r="F54" s="88">
        <v>0</v>
      </c>
      <c r="G54" s="88">
        <v>100</v>
      </c>
      <c r="H54" s="88">
        <v>100</v>
      </c>
      <c r="I54" s="88">
        <v>100</v>
      </c>
      <c r="J54" s="89"/>
    </row>
    <row r="55" spans="1:10" ht="34.5" customHeight="1">
      <c r="A55" s="167"/>
      <c r="B55" s="167"/>
      <c r="C55" s="167"/>
      <c r="D55" s="79" t="s">
        <v>79</v>
      </c>
      <c r="E55" s="88">
        <v>0</v>
      </c>
      <c r="F55" s="88">
        <v>100</v>
      </c>
      <c r="G55" s="88">
        <v>200</v>
      </c>
      <c r="H55" s="88">
        <v>200</v>
      </c>
      <c r="I55" s="88">
        <v>100</v>
      </c>
      <c r="J55" s="89"/>
    </row>
    <row r="56" spans="1:10" ht="38.25">
      <c r="A56" s="167"/>
      <c r="B56" s="167"/>
      <c r="C56" s="167"/>
      <c r="D56" s="79" t="s">
        <v>1</v>
      </c>
      <c r="E56" s="88">
        <v>0</v>
      </c>
      <c r="F56" s="88">
        <v>0</v>
      </c>
      <c r="G56" s="88">
        <v>0</v>
      </c>
      <c r="H56" s="88">
        <v>0</v>
      </c>
      <c r="I56" s="88">
        <v>0</v>
      </c>
      <c r="J56" s="89"/>
    </row>
    <row r="57" spans="1:10" ht="38.25">
      <c r="A57" s="167"/>
      <c r="B57" s="167"/>
      <c r="C57" s="167"/>
      <c r="D57" s="79" t="s">
        <v>2</v>
      </c>
      <c r="E57" s="88">
        <v>0</v>
      </c>
      <c r="F57" s="88">
        <v>0</v>
      </c>
      <c r="G57" s="88">
        <v>0</v>
      </c>
      <c r="H57" s="88">
        <v>0</v>
      </c>
      <c r="I57" s="88">
        <v>0</v>
      </c>
      <c r="J57" s="89"/>
    </row>
    <row r="58" spans="1:10" ht="31.5" customHeight="1">
      <c r="A58" s="168"/>
      <c r="B58" s="168"/>
      <c r="C58" s="168"/>
      <c r="D58" s="79" t="s">
        <v>5</v>
      </c>
      <c r="E58" s="88">
        <v>0</v>
      </c>
      <c r="F58" s="88">
        <v>0</v>
      </c>
      <c r="G58" s="88">
        <v>0</v>
      </c>
      <c r="H58" s="88">
        <v>0</v>
      </c>
      <c r="I58" s="88">
        <v>0</v>
      </c>
      <c r="J58" s="89"/>
    </row>
    <row r="59" spans="1:10" ht="31.5" customHeight="1">
      <c r="A59" s="166" t="s">
        <v>126</v>
      </c>
      <c r="B59" s="166" t="s">
        <v>123</v>
      </c>
      <c r="C59" s="166" t="s">
        <v>44</v>
      </c>
      <c r="D59" s="79" t="s">
        <v>0</v>
      </c>
      <c r="E59" s="88">
        <v>0</v>
      </c>
      <c r="F59" s="87">
        <f>F60+F61+F62+F63+F64+F65</f>
        <v>197.70382</v>
      </c>
      <c r="G59" s="88">
        <f>G60+G61+G62+G63+G64+G65</f>
        <v>0</v>
      </c>
      <c r="H59" s="88">
        <f>H60+H61+H62+H63+H64+H65</f>
        <v>0</v>
      </c>
      <c r="I59" s="88">
        <f>I60+I61+I62+I63+I64+I65</f>
        <v>0</v>
      </c>
      <c r="J59" s="89"/>
    </row>
    <row r="60" spans="1:10" ht="46.5" customHeight="1">
      <c r="A60" s="167"/>
      <c r="B60" s="167"/>
      <c r="C60" s="167"/>
      <c r="D60" s="79" t="s">
        <v>3</v>
      </c>
      <c r="E60" s="88">
        <v>0</v>
      </c>
      <c r="F60" s="88">
        <v>0</v>
      </c>
      <c r="G60" s="88">
        <v>0</v>
      </c>
      <c r="H60" s="88">
        <v>0</v>
      </c>
      <c r="I60" s="88">
        <v>0</v>
      </c>
      <c r="J60" s="89"/>
    </row>
    <row r="61" spans="1:10" ht="46.5" customHeight="1">
      <c r="A61" s="167"/>
      <c r="B61" s="167"/>
      <c r="C61" s="167"/>
      <c r="D61" s="79" t="s">
        <v>4</v>
      </c>
      <c r="E61" s="88">
        <v>0</v>
      </c>
      <c r="F61" s="88">
        <v>0</v>
      </c>
      <c r="G61" s="88">
        <v>0</v>
      </c>
      <c r="H61" s="88">
        <v>0</v>
      </c>
      <c r="I61" s="88">
        <v>0</v>
      </c>
      <c r="J61" s="89"/>
    </row>
    <row r="62" spans="1:10" ht="32.25" customHeight="1">
      <c r="A62" s="167"/>
      <c r="B62" s="167"/>
      <c r="C62" s="167"/>
      <c r="D62" s="79" t="s">
        <v>79</v>
      </c>
      <c r="E62" s="88">
        <v>0</v>
      </c>
      <c r="F62" s="87">
        <v>197.70382</v>
      </c>
      <c r="G62" s="88">
        <v>0</v>
      </c>
      <c r="H62" s="88">
        <v>0</v>
      </c>
      <c r="I62" s="88">
        <v>0</v>
      </c>
      <c r="J62" s="89"/>
    </row>
    <row r="63" spans="1:10" ht="42.75" customHeight="1">
      <c r="A63" s="167"/>
      <c r="B63" s="167"/>
      <c r="C63" s="167"/>
      <c r="D63" s="79" t="s">
        <v>1</v>
      </c>
      <c r="E63" s="88">
        <v>0</v>
      </c>
      <c r="F63" s="88">
        <v>0</v>
      </c>
      <c r="G63" s="88">
        <v>0</v>
      </c>
      <c r="H63" s="88">
        <v>0</v>
      </c>
      <c r="I63" s="88">
        <v>0</v>
      </c>
      <c r="J63" s="89"/>
    </row>
    <row r="64" spans="1:10" ht="42.75" customHeight="1">
      <c r="A64" s="167"/>
      <c r="B64" s="167"/>
      <c r="C64" s="167"/>
      <c r="D64" s="79" t="s">
        <v>2</v>
      </c>
      <c r="E64" s="88">
        <v>0</v>
      </c>
      <c r="F64" s="88">
        <v>0</v>
      </c>
      <c r="G64" s="88">
        <v>0</v>
      </c>
      <c r="H64" s="88">
        <v>0</v>
      </c>
      <c r="I64" s="88">
        <v>0</v>
      </c>
      <c r="J64" s="89"/>
    </row>
    <row r="65" spans="1:10" ht="56.25" customHeight="1">
      <c r="A65" s="168"/>
      <c r="B65" s="168"/>
      <c r="C65" s="168"/>
      <c r="D65" s="79" t="s">
        <v>5</v>
      </c>
      <c r="E65" s="88">
        <v>0</v>
      </c>
      <c r="F65" s="88">
        <v>0</v>
      </c>
      <c r="G65" s="88">
        <v>0</v>
      </c>
      <c r="H65" s="88">
        <v>0</v>
      </c>
      <c r="I65" s="88">
        <v>0</v>
      </c>
      <c r="J65" s="89"/>
    </row>
    <row r="66" spans="1:10" ht="15.75" customHeight="1">
      <c r="A66" s="166" t="s">
        <v>31</v>
      </c>
      <c r="B66" s="169" t="s">
        <v>38</v>
      </c>
      <c r="C66" s="165" t="s">
        <v>45</v>
      </c>
      <c r="D66" s="79" t="s">
        <v>0</v>
      </c>
      <c r="E66" s="88">
        <f>SUM(E67:E69)</f>
        <v>0</v>
      </c>
      <c r="F66" s="88">
        <f>SUM(F67:F69)</f>
        <v>0</v>
      </c>
      <c r="G66" s="88">
        <f>SUM(G67:G69)</f>
        <v>0</v>
      </c>
      <c r="H66" s="88">
        <f>SUM(H67:H69)</f>
        <v>0</v>
      </c>
      <c r="I66" s="88">
        <f>SUM(I67:I69)</f>
        <v>0</v>
      </c>
      <c r="J66" s="89"/>
    </row>
    <row r="67" spans="1:10" ht="51">
      <c r="A67" s="167"/>
      <c r="B67" s="170"/>
      <c r="C67" s="165"/>
      <c r="D67" s="79" t="s">
        <v>3</v>
      </c>
      <c r="E67" s="88">
        <f>E68*4</f>
        <v>0</v>
      </c>
      <c r="F67" s="88">
        <f>F68*4</f>
        <v>0</v>
      </c>
      <c r="G67" s="88">
        <f>G68*4</f>
        <v>0</v>
      </c>
      <c r="H67" s="88">
        <f>H68*4</f>
        <v>0</v>
      </c>
      <c r="I67" s="88">
        <f>I68*4</f>
        <v>0</v>
      </c>
      <c r="J67" s="89"/>
    </row>
    <row r="68" spans="1:10" ht="51">
      <c r="A68" s="167"/>
      <c r="B68" s="170"/>
      <c r="C68" s="165"/>
      <c r="D68" s="79" t="s">
        <v>4</v>
      </c>
      <c r="E68" s="88">
        <f>E69*1</f>
        <v>0</v>
      </c>
      <c r="F68" s="88">
        <f>F69*1</f>
        <v>0</v>
      </c>
      <c r="G68" s="88">
        <f>G69*1</f>
        <v>0</v>
      </c>
      <c r="H68" s="88">
        <f>H69*1</f>
        <v>0</v>
      </c>
      <c r="I68" s="88">
        <f>I69*1</f>
        <v>0</v>
      </c>
      <c r="J68" s="89"/>
    </row>
    <row r="69" spans="1:10" ht="25.5">
      <c r="A69" s="167"/>
      <c r="B69" s="170"/>
      <c r="C69" s="165"/>
      <c r="D69" s="79" t="s">
        <v>79</v>
      </c>
      <c r="E69" s="88">
        <v>0</v>
      </c>
      <c r="F69" s="88">
        <v>0</v>
      </c>
      <c r="G69" s="88">
        <v>0</v>
      </c>
      <c r="H69" s="88">
        <v>0</v>
      </c>
      <c r="I69" s="88">
        <v>0</v>
      </c>
      <c r="J69" s="89"/>
    </row>
    <row r="70" spans="1:10" ht="38.25">
      <c r="A70" s="167"/>
      <c r="B70" s="170"/>
      <c r="C70" s="165"/>
      <c r="D70" s="79" t="s">
        <v>1</v>
      </c>
      <c r="E70" s="88">
        <v>0</v>
      </c>
      <c r="F70" s="88">
        <v>0</v>
      </c>
      <c r="G70" s="88">
        <v>0</v>
      </c>
      <c r="H70" s="88">
        <v>0</v>
      </c>
      <c r="I70" s="88">
        <v>0</v>
      </c>
      <c r="J70" s="89"/>
    </row>
    <row r="71" spans="1:10" ht="38.25">
      <c r="A71" s="167"/>
      <c r="B71" s="170"/>
      <c r="C71" s="165"/>
      <c r="D71" s="79" t="s">
        <v>2</v>
      </c>
      <c r="E71" s="88">
        <v>0</v>
      </c>
      <c r="F71" s="88">
        <v>0</v>
      </c>
      <c r="G71" s="88">
        <v>0</v>
      </c>
      <c r="H71" s="88">
        <v>0</v>
      </c>
      <c r="I71" s="88">
        <v>0</v>
      </c>
      <c r="J71" s="89"/>
    </row>
    <row r="72" spans="1:10" ht="18.75" customHeight="1">
      <c r="A72" s="168"/>
      <c r="B72" s="171"/>
      <c r="C72" s="165"/>
      <c r="D72" s="79" t="s">
        <v>5</v>
      </c>
      <c r="E72" s="88">
        <v>0</v>
      </c>
      <c r="F72" s="88">
        <v>0</v>
      </c>
      <c r="G72" s="88">
        <v>0</v>
      </c>
      <c r="H72" s="88">
        <v>0</v>
      </c>
      <c r="I72" s="88">
        <v>0</v>
      </c>
      <c r="J72" s="89"/>
    </row>
    <row r="73" spans="1:10" ht="18.75" customHeight="1">
      <c r="A73" s="166" t="s">
        <v>86</v>
      </c>
      <c r="B73" s="166" t="s">
        <v>119</v>
      </c>
      <c r="C73" s="166" t="s">
        <v>44</v>
      </c>
      <c r="D73" s="79" t="s">
        <v>0</v>
      </c>
      <c r="E73" s="88">
        <f>E74+E75+E76+E77+E78+E79</f>
        <v>0</v>
      </c>
      <c r="F73" s="88">
        <f>F74+F75+F76+F77+F78+F79</f>
        <v>1000</v>
      </c>
      <c r="G73" s="88">
        <f>G74+G75+G76+G77+G78+G79</f>
        <v>1000</v>
      </c>
      <c r="H73" s="88">
        <f>H74+H75+H76+H77+H78+H79</f>
        <v>1000</v>
      </c>
      <c r="I73" s="88">
        <f>I74+I75+I76+I77+I78+I79</f>
        <v>1200</v>
      </c>
      <c r="J73" s="89"/>
    </row>
    <row r="74" spans="1:10" ht="51">
      <c r="A74" s="167"/>
      <c r="B74" s="167"/>
      <c r="C74" s="167"/>
      <c r="D74" s="79" t="s">
        <v>3</v>
      </c>
      <c r="E74" s="88">
        <v>0</v>
      </c>
      <c r="F74" s="88">
        <v>0</v>
      </c>
      <c r="G74" s="88">
        <v>0</v>
      </c>
      <c r="H74" s="88">
        <v>0</v>
      </c>
      <c r="I74" s="88">
        <v>0</v>
      </c>
      <c r="J74" s="89"/>
    </row>
    <row r="75" spans="1:10" ht="51">
      <c r="A75" s="167"/>
      <c r="B75" s="167"/>
      <c r="C75" s="167"/>
      <c r="D75" s="79" t="s">
        <v>4</v>
      </c>
      <c r="E75" s="88">
        <v>0</v>
      </c>
      <c r="F75" s="88">
        <v>0</v>
      </c>
      <c r="G75" s="88">
        <v>0</v>
      </c>
      <c r="H75" s="88">
        <v>0</v>
      </c>
      <c r="I75" s="88">
        <v>0</v>
      </c>
      <c r="J75" s="89"/>
    </row>
    <row r="76" spans="1:10" ht="25.5">
      <c r="A76" s="167"/>
      <c r="B76" s="167"/>
      <c r="C76" s="167"/>
      <c r="D76" s="79" t="s">
        <v>79</v>
      </c>
      <c r="E76" s="88">
        <v>0</v>
      </c>
      <c r="F76" s="88">
        <v>1000</v>
      </c>
      <c r="G76" s="88">
        <v>1000</v>
      </c>
      <c r="H76" s="88">
        <v>1000</v>
      </c>
      <c r="I76" s="88">
        <v>1200</v>
      </c>
      <c r="J76" s="89"/>
    </row>
    <row r="77" spans="1:10" ht="38.25">
      <c r="A77" s="167"/>
      <c r="B77" s="167"/>
      <c r="C77" s="167"/>
      <c r="D77" s="79" t="s">
        <v>1</v>
      </c>
      <c r="E77" s="88">
        <v>0</v>
      </c>
      <c r="F77" s="88">
        <v>0</v>
      </c>
      <c r="G77" s="88">
        <v>0</v>
      </c>
      <c r="H77" s="88">
        <v>0</v>
      </c>
      <c r="I77" s="88">
        <v>0</v>
      </c>
      <c r="J77" s="89"/>
    </row>
    <row r="78" spans="1:10" ht="38.25">
      <c r="A78" s="167"/>
      <c r="B78" s="167"/>
      <c r="C78" s="167"/>
      <c r="D78" s="79" t="s">
        <v>2</v>
      </c>
      <c r="E78" s="88">
        <v>0</v>
      </c>
      <c r="F78" s="88">
        <v>0</v>
      </c>
      <c r="G78" s="88">
        <v>0</v>
      </c>
      <c r="H78" s="88">
        <v>0</v>
      </c>
      <c r="I78" s="88">
        <v>0</v>
      </c>
      <c r="J78" s="89"/>
    </row>
    <row r="79" spans="1:10" ht="27.75" customHeight="1">
      <c r="A79" s="168"/>
      <c r="B79" s="168"/>
      <c r="C79" s="168"/>
      <c r="D79" s="79" t="s">
        <v>5</v>
      </c>
      <c r="E79" s="88">
        <v>0</v>
      </c>
      <c r="F79" s="88">
        <v>0</v>
      </c>
      <c r="G79" s="88">
        <v>0</v>
      </c>
      <c r="H79" s="88">
        <v>0</v>
      </c>
      <c r="I79" s="88">
        <v>0</v>
      </c>
      <c r="J79" s="89"/>
    </row>
    <row r="80" spans="1:10" ht="15.75" customHeight="1">
      <c r="A80" s="166" t="s">
        <v>87</v>
      </c>
      <c r="B80" s="166" t="s">
        <v>46</v>
      </c>
      <c r="C80" s="166" t="s">
        <v>44</v>
      </c>
      <c r="D80" s="79" t="s">
        <v>0</v>
      </c>
      <c r="E80" s="88">
        <f>E81+E82+E83+E84</f>
        <v>70</v>
      </c>
      <c r="F80" s="88">
        <f>SUM(F81:F83)</f>
        <v>0</v>
      </c>
      <c r="G80" s="88">
        <f>SUM(G81:G83)</f>
        <v>0</v>
      </c>
      <c r="H80" s="88">
        <f>SUM(H81:H83)</f>
        <v>0</v>
      </c>
      <c r="I80" s="88">
        <v>0</v>
      </c>
      <c r="J80" s="89"/>
    </row>
    <row r="81" spans="1:10" ht="51">
      <c r="A81" s="167"/>
      <c r="B81" s="167"/>
      <c r="C81" s="167"/>
      <c r="D81" s="79" t="s">
        <v>3</v>
      </c>
      <c r="E81" s="88">
        <f>E82*4</f>
        <v>0</v>
      </c>
      <c r="F81" s="88">
        <f>F82*4</f>
        <v>0</v>
      </c>
      <c r="G81" s="88">
        <f>G82*4</f>
        <v>0</v>
      </c>
      <c r="H81" s="88">
        <f>H82*4</f>
        <v>0</v>
      </c>
      <c r="I81" s="88">
        <f>I82*4</f>
        <v>0</v>
      </c>
      <c r="J81" s="89"/>
    </row>
    <row r="82" spans="1:10" ht="51">
      <c r="A82" s="167"/>
      <c r="B82" s="167"/>
      <c r="C82" s="167"/>
      <c r="D82" s="79" t="s">
        <v>4</v>
      </c>
      <c r="E82" s="88">
        <v>0</v>
      </c>
      <c r="F82" s="88">
        <f>F83*1</f>
        <v>0</v>
      </c>
      <c r="G82" s="88">
        <f>G83*1</f>
        <v>0</v>
      </c>
      <c r="H82" s="88">
        <f>H83*1</f>
        <v>0</v>
      </c>
      <c r="I82" s="88">
        <v>0</v>
      </c>
      <c r="J82" s="89"/>
    </row>
    <row r="83" spans="1:10" ht="25.5">
      <c r="A83" s="167"/>
      <c r="B83" s="167"/>
      <c r="C83" s="167"/>
      <c r="D83" s="79" t="s">
        <v>79</v>
      </c>
      <c r="E83" s="88">
        <v>70</v>
      </c>
      <c r="F83" s="88">
        <f>'[1]Приложение 6'!I23</f>
        <v>0</v>
      </c>
      <c r="G83" s="88">
        <f>'[1]Приложение 6'!J23</f>
        <v>0</v>
      </c>
      <c r="H83" s="88">
        <f>'[1]Приложение 6'!K23</f>
        <v>0</v>
      </c>
      <c r="I83" s="88">
        <v>0</v>
      </c>
      <c r="J83" s="89"/>
    </row>
    <row r="84" spans="1:10" ht="38.25">
      <c r="A84" s="167"/>
      <c r="B84" s="167"/>
      <c r="C84" s="167"/>
      <c r="D84" s="79" t="s">
        <v>1</v>
      </c>
      <c r="E84" s="88">
        <v>0</v>
      </c>
      <c r="F84" s="88">
        <v>0</v>
      </c>
      <c r="G84" s="88">
        <v>0</v>
      </c>
      <c r="H84" s="88">
        <v>0</v>
      </c>
      <c r="I84" s="88">
        <v>0</v>
      </c>
      <c r="J84" s="89"/>
    </row>
    <row r="85" spans="1:10" ht="38.25">
      <c r="A85" s="167"/>
      <c r="B85" s="167"/>
      <c r="C85" s="167"/>
      <c r="D85" s="79" t="s">
        <v>2</v>
      </c>
      <c r="E85" s="88">
        <v>0</v>
      </c>
      <c r="F85" s="88">
        <v>0</v>
      </c>
      <c r="G85" s="88">
        <v>0</v>
      </c>
      <c r="H85" s="88">
        <v>0</v>
      </c>
      <c r="I85" s="88">
        <v>0</v>
      </c>
      <c r="J85" s="89"/>
    </row>
    <row r="86" spans="1:10" ht="25.5">
      <c r="A86" s="168"/>
      <c r="B86" s="168"/>
      <c r="C86" s="168"/>
      <c r="D86" s="79" t="s">
        <v>5</v>
      </c>
      <c r="E86" s="88">
        <v>0</v>
      </c>
      <c r="F86" s="88">
        <v>0</v>
      </c>
      <c r="G86" s="88">
        <v>0</v>
      </c>
      <c r="H86" s="88">
        <v>0</v>
      </c>
      <c r="I86" s="88">
        <v>0</v>
      </c>
      <c r="J86" s="89"/>
    </row>
    <row r="87" spans="1:10" ht="15.75" customHeight="1">
      <c r="A87" s="166" t="s">
        <v>88</v>
      </c>
      <c r="B87" s="166" t="s">
        <v>70</v>
      </c>
      <c r="C87" s="166" t="s">
        <v>44</v>
      </c>
      <c r="D87" s="79" t="s">
        <v>0</v>
      </c>
      <c r="E87" s="88">
        <f>SUM(E88:E90)</f>
        <v>110</v>
      </c>
      <c r="F87" s="88">
        <f>SUM(F88:F90)</f>
        <v>0</v>
      </c>
      <c r="G87" s="88">
        <f>SUM(G88:G90)</f>
        <v>0</v>
      </c>
      <c r="H87" s="88">
        <f>SUM(H88:H90)</f>
        <v>0</v>
      </c>
      <c r="I87" s="88">
        <f>SUM(I88:I90)</f>
        <v>0</v>
      </c>
      <c r="J87" s="89"/>
    </row>
    <row r="88" spans="1:10" ht="51">
      <c r="A88" s="167"/>
      <c r="B88" s="167"/>
      <c r="C88" s="167"/>
      <c r="D88" s="79" t="s">
        <v>3</v>
      </c>
      <c r="E88" s="88">
        <f>E89*4</f>
        <v>0</v>
      </c>
      <c r="F88" s="88">
        <f>F89*4</f>
        <v>0</v>
      </c>
      <c r="G88" s="88">
        <f>G89*4</f>
        <v>0</v>
      </c>
      <c r="H88" s="88">
        <f>H89*4</f>
        <v>0</v>
      </c>
      <c r="I88" s="88">
        <f>I89*4</f>
        <v>0</v>
      </c>
      <c r="J88" s="89"/>
    </row>
    <row r="89" spans="1:10" ht="51">
      <c r="A89" s="167"/>
      <c r="B89" s="167"/>
      <c r="C89" s="167"/>
      <c r="D89" s="79" t="s">
        <v>4</v>
      </c>
      <c r="E89" s="88">
        <v>0</v>
      </c>
      <c r="F89" s="88">
        <v>0</v>
      </c>
      <c r="G89" s="88">
        <v>0</v>
      </c>
      <c r="H89" s="88">
        <v>0</v>
      </c>
      <c r="I89" s="88">
        <v>0</v>
      </c>
      <c r="J89" s="89"/>
    </row>
    <row r="90" spans="1:10" ht="25.5">
      <c r="A90" s="167"/>
      <c r="B90" s="167"/>
      <c r="C90" s="167"/>
      <c r="D90" s="79" t="s">
        <v>79</v>
      </c>
      <c r="E90" s="88">
        <v>110</v>
      </c>
      <c r="F90" s="88">
        <v>0</v>
      </c>
      <c r="G90" s="88">
        <v>0</v>
      </c>
      <c r="H90" s="88">
        <v>0</v>
      </c>
      <c r="I90" s="88">
        <v>0</v>
      </c>
      <c r="J90" s="89"/>
    </row>
    <row r="91" spans="1:10" ht="38.25">
      <c r="A91" s="167"/>
      <c r="B91" s="167"/>
      <c r="C91" s="167"/>
      <c r="D91" s="79" t="s">
        <v>1</v>
      </c>
      <c r="E91" s="88">
        <v>0</v>
      </c>
      <c r="F91" s="88">
        <v>0</v>
      </c>
      <c r="G91" s="88">
        <v>0</v>
      </c>
      <c r="H91" s="88">
        <v>0</v>
      </c>
      <c r="I91" s="88">
        <v>0</v>
      </c>
      <c r="J91" s="89"/>
    </row>
    <row r="92" spans="1:10" ht="38.25">
      <c r="A92" s="167"/>
      <c r="B92" s="167"/>
      <c r="C92" s="167"/>
      <c r="D92" s="79" t="s">
        <v>2</v>
      </c>
      <c r="E92" s="88">
        <v>0</v>
      </c>
      <c r="F92" s="88">
        <v>0</v>
      </c>
      <c r="G92" s="88">
        <v>0</v>
      </c>
      <c r="H92" s="88">
        <v>0</v>
      </c>
      <c r="I92" s="88">
        <v>0</v>
      </c>
      <c r="J92" s="89"/>
    </row>
    <row r="93" spans="1:10" ht="31.5" customHeight="1">
      <c r="A93" s="168"/>
      <c r="B93" s="168"/>
      <c r="C93" s="168"/>
      <c r="D93" s="79" t="s">
        <v>5</v>
      </c>
      <c r="E93" s="88">
        <v>0</v>
      </c>
      <c r="F93" s="88">
        <v>0</v>
      </c>
      <c r="G93" s="88">
        <v>0</v>
      </c>
      <c r="H93" s="88">
        <v>0</v>
      </c>
      <c r="I93" s="88">
        <v>0</v>
      </c>
      <c r="J93" s="89"/>
    </row>
    <row r="94" spans="1:10" ht="15.75" customHeight="1">
      <c r="A94" s="166" t="s">
        <v>89</v>
      </c>
      <c r="B94" s="166" t="s">
        <v>73</v>
      </c>
      <c r="C94" s="166" t="s">
        <v>44</v>
      </c>
      <c r="D94" s="79" t="s">
        <v>0</v>
      </c>
      <c r="E94" s="88">
        <f>SUM(E95:E97)</f>
        <v>20</v>
      </c>
      <c r="F94" s="88">
        <f>SUM(F95:F97)</f>
        <v>0</v>
      </c>
      <c r="G94" s="88">
        <f>SUM(G95:G97)</f>
        <v>0</v>
      </c>
      <c r="H94" s="88">
        <f>SUM(H95:H97)</f>
        <v>0</v>
      </c>
      <c r="I94" s="88">
        <f>SUM(I95:I97)</f>
        <v>100</v>
      </c>
      <c r="J94" s="89"/>
    </row>
    <row r="95" spans="1:10" ht="51">
      <c r="A95" s="167"/>
      <c r="B95" s="167"/>
      <c r="C95" s="167"/>
      <c r="D95" s="79" t="s">
        <v>3</v>
      </c>
      <c r="E95" s="88">
        <f>E96*4</f>
        <v>0</v>
      </c>
      <c r="F95" s="88">
        <f>F96*4</f>
        <v>0</v>
      </c>
      <c r="G95" s="88">
        <f>G96*4</f>
        <v>0</v>
      </c>
      <c r="H95" s="88">
        <f>H96*4</f>
        <v>0</v>
      </c>
      <c r="I95" s="88">
        <f>I96*4</f>
        <v>0</v>
      </c>
      <c r="J95" s="89"/>
    </row>
    <row r="96" spans="1:10" ht="51">
      <c r="A96" s="167"/>
      <c r="B96" s="167"/>
      <c r="C96" s="167"/>
      <c r="D96" s="79" t="s">
        <v>4</v>
      </c>
      <c r="E96" s="88">
        <v>0</v>
      </c>
      <c r="F96" s="88">
        <v>0</v>
      </c>
      <c r="G96" s="88">
        <v>0</v>
      </c>
      <c r="H96" s="88">
        <v>0</v>
      </c>
      <c r="I96" s="88">
        <v>0</v>
      </c>
      <c r="J96" s="89"/>
    </row>
    <row r="97" spans="1:10" ht="25.5">
      <c r="A97" s="167"/>
      <c r="B97" s="167"/>
      <c r="C97" s="167"/>
      <c r="D97" s="79" t="s">
        <v>82</v>
      </c>
      <c r="E97" s="88">
        <v>20</v>
      </c>
      <c r="F97" s="88">
        <v>0</v>
      </c>
      <c r="G97" s="88">
        <v>0</v>
      </c>
      <c r="H97" s="88">
        <v>0</v>
      </c>
      <c r="I97" s="88">
        <v>100</v>
      </c>
      <c r="J97" s="89"/>
    </row>
    <row r="98" spans="1:10" ht="38.25">
      <c r="A98" s="167"/>
      <c r="B98" s="167"/>
      <c r="C98" s="167"/>
      <c r="D98" s="79" t="s">
        <v>1</v>
      </c>
      <c r="E98" s="88">
        <v>0</v>
      </c>
      <c r="F98" s="88">
        <v>0</v>
      </c>
      <c r="G98" s="88">
        <v>0</v>
      </c>
      <c r="H98" s="88">
        <v>0</v>
      </c>
      <c r="I98" s="88">
        <v>0</v>
      </c>
      <c r="J98" s="89"/>
    </row>
    <row r="99" spans="1:10" ht="38.25">
      <c r="A99" s="167"/>
      <c r="B99" s="167"/>
      <c r="C99" s="167"/>
      <c r="D99" s="79" t="s">
        <v>2</v>
      </c>
      <c r="E99" s="88">
        <v>0</v>
      </c>
      <c r="F99" s="88">
        <v>0</v>
      </c>
      <c r="G99" s="88">
        <v>0</v>
      </c>
      <c r="H99" s="88">
        <v>0</v>
      </c>
      <c r="I99" s="88">
        <v>0</v>
      </c>
      <c r="J99" s="89"/>
    </row>
    <row r="100" spans="1:10" ht="31.5" customHeight="1">
      <c r="A100" s="168"/>
      <c r="B100" s="168"/>
      <c r="C100" s="168"/>
      <c r="D100" s="79" t="s">
        <v>5</v>
      </c>
      <c r="E100" s="88">
        <v>0</v>
      </c>
      <c r="F100" s="88">
        <v>0</v>
      </c>
      <c r="G100" s="88">
        <v>0</v>
      </c>
      <c r="H100" s="88">
        <v>0</v>
      </c>
      <c r="I100" s="88">
        <v>0</v>
      </c>
      <c r="J100" s="89"/>
    </row>
    <row r="101" spans="1:10" ht="15.75" customHeight="1">
      <c r="A101" s="174" t="s">
        <v>90</v>
      </c>
      <c r="B101" s="166" t="s">
        <v>118</v>
      </c>
      <c r="C101" s="166" t="s">
        <v>44</v>
      </c>
      <c r="D101" s="79" t="s">
        <v>0</v>
      </c>
      <c r="E101" s="88">
        <v>20</v>
      </c>
      <c r="F101" s="88">
        <v>0</v>
      </c>
      <c r="G101" s="88">
        <v>0</v>
      </c>
      <c r="H101" s="88">
        <v>0</v>
      </c>
      <c r="I101" s="88">
        <v>100</v>
      </c>
      <c r="J101" s="89"/>
    </row>
    <row r="102" spans="1:10" ht="51">
      <c r="A102" s="175"/>
      <c r="B102" s="167"/>
      <c r="C102" s="167"/>
      <c r="D102" s="79" t="s">
        <v>3</v>
      </c>
      <c r="E102" s="88">
        <v>0</v>
      </c>
      <c r="F102" s="88">
        <v>0</v>
      </c>
      <c r="G102" s="88">
        <v>0</v>
      </c>
      <c r="H102" s="88">
        <v>0</v>
      </c>
      <c r="I102" s="88">
        <v>0</v>
      </c>
      <c r="J102" s="89"/>
    </row>
    <row r="103" spans="1:10" ht="51">
      <c r="A103" s="175"/>
      <c r="B103" s="167"/>
      <c r="C103" s="167"/>
      <c r="D103" s="79" t="s">
        <v>4</v>
      </c>
      <c r="E103" s="88">
        <v>0</v>
      </c>
      <c r="F103" s="88">
        <v>0</v>
      </c>
      <c r="G103" s="88">
        <v>0</v>
      </c>
      <c r="H103" s="88">
        <v>0</v>
      </c>
      <c r="I103" s="88">
        <v>0</v>
      </c>
      <c r="J103" s="89"/>
    </row>
    <row r="104" spans="1:10" ht="25.5">
      <c r="A104" s="175"/>
      <c r="B104" s="167"/>
      <c r="C104" s="167"/>
      <c r="D104" s="79" t="s">
        <v>79</v>
      </c>
      <c r="E104" s="88">
        <v>20</v>
      </c>
      <c r="F104" s="88">
        <v>0</v>
      </c>
      <c r="G104" s="88">
        <v>0</v>
      </c>
      <c r="H104" s="88">
        <v>0</v>
      </c>
      <c r="I104" s="88">
        <v>100</v>
      </c>
      <c r="J104" s="89"/>
    </row>
    <row r="105" spans="1:10" ht="38.25">
      <c r="A105" s="175"/>
      <c r="B105" s="167"/>
      <c r="C105" s="167"/>
      <c r="D105" s="79" t="s">
        <v>1</v>
      </c>
      <c r="E105" s="88">
        <v>0</v>
      </c>
      <c r="F105" s="88">
        <v>0</v>
      </c>
      <c r="G105" s="88">
        <v>0</v>
      </c>
      <c r="H105" s="88">
        <v>0</v>
      </c>
      <c r="I105" s="88">
        <v>0</v>
      </c>
      <c r="J105" s="89"/>
    </row>
    <row r="106" spans="1:10" ht="38.25">
      <c r="A106" s="175"/>
      <c r="B106" s="167"/>
      <c r="C106" s="167"/>
      <c r="D106" s="79" t="s">
        <v>2</v>
      </c>
      <c r="E106" s="88">
        <v>0</v>
      </c>
      <c r="F106" s="88">
        <v>0</v>
      </c>
      <c r="G106" s="88">
        <v>0</v>
      </c>
      <c r="H106" s="88">
        <v>0</v>
      </c>
      <c r="I106" s="88">
        <v>0</v>
      </c>
      <c r="J106" s="89"/>
    </row>
    <row r="107" spans="1:10" ht="25.5">
      <c r="A107" s="176"/>
      <c r="B107" s="168"/>
      <c r="C107" s="168"/>
      <c r="D107" s="79" t="s">
        <v>5</v>
      </c>
      <c r="E107" s="88">
        <v>0</v>
      </c>
      <c r="F107" s="88">
        <v>0</v>
      </c>
      <c r="G107" s="88">
        <v>0</v>
      </c>
      <c r="H107" s="88">
        <v>0</v>
      </c>
      <c r="I107" s="88">
        <v>0</v>
      </c>
      <c r="J107" s="89"/>
    </row>
    <row r="108" spans="1:10" ht="15.75" customHeight="1">
      <c r="A108" s="43"/>
      <c r="B108" s="43"/>
      <c r="C108" s="43"/>
      <c r="D108" s="43"/>
      <c r="E108" s="43"/>
      <c r="F108" s="43"/>
      <c r="G108" s="43"/>
      <c r="H108" s="43"/>
      <c r="I108" s="43"/>
      <c r="J108" s="80"/>
    </row>
    <row r="109" spans="1:10" ht="18.75">
      <c r="A109" s="172" t="s">
        <v>124</v>
      </c>
      <c r="B109" s="173"/>
      <c r="C109" s="173"/>
      <c r="D109" s="173"/>
      <c r="E109" s="173"/>
      <c r="F109" s="173"/>
      <c r="G109" s="37"/>
      <c r="H109" s="37"/>
      <c r="I109" s="37"/>
      <c r="J109" s="80"/>
    </row>
    <row r="110" spans="1:10" ht="18.75">
      <c r="A110" s="172" t="s">
        <v>50</v>
      </c>
      <c r="B110" s="172"/>
      <c r="C110" s="172"/>
      <c r="D110" s="172"/>
      <c r="E110" s="172"/>
      <c r="F110" s="172"/>
      <c r="G110" s="37"/>
      <c r="H110" s="37"/>
      <c r="I110" s="37"/>
      <c r="J110" s="80"/>
    </row>
    <row r="111" spans="1:10" ht="18.75">
      <c r="A111" s="172" t="s">
        <v>51</v>
      </c>
      <c r="B111" s="172"/>
      <c r="C111" s="172"/>
      <c r="D111" s="172"/>
      <c r="E111" s="172"/>
      <c r="F111" s="172"/>
      <c r="G111" s="154" t="s">
        <v>125</v>
      </c>
      <c r="H111" s="154"/>
      <c r="I111" s="154"/>
      <c r="J111" s="80"/>
    </row>
    <row r="112" ht="18.75">
      <c r="J112" s="80"/>
    </row>
    <row r="113" ht="18.75">
      <c r="J113" s="80"/>
    </row>
    <row r="114" ht="18.75">
      <c r="J114" s="80"/>
    </row>
    <row r="115" ht="15.75" customHeight="1">
      <c r="J115" s="80"/>
    </row>
    <row r="116" ht="18.75">
      <c r="J116" s="80"/>
    </row>
    <row r="117" ht="18.75">
      <c r="J117" s="80"/>
    </row>
    <row r="118" ht="18.75">
      <c r="J118" s="80"/>
    </row>
    <row r="119" ht="18.75">
      <c r="J119" s="80"/>
    </row>
    <row r="120" ht="18.75">
      <c r="J120" s="80"/>
    </row>
    <row r="121" ht="18.75" customHeight="1">
      <c r="J121" s="80"/>
    </row>
    <row r="122" ht="15.75" customHeight="1">
      <c r="J122" s="80"/>
    </row>
    <row r="123" ht="18.75">
      <c r="J123" s="80"/>
    </row>
    <row r="124" ht="18.75">
      <c r="J124" s="80"/>
    </row>
    <row r="125" ht="18.75">
      <c r="J125" s="80"/>
    </row>
    <row r="126" ht="28.5" customHeight="1">
      <c r="J126" s="80"/>
    </row>
    <row r="127" ht="18.75">
      <c r="J127" s="80"/>
    </row>
    <row r="128" ht="18.75">
      <c r="J128" s="80"/>
    </row>
    <row r="129" ht="15.75" customHeight="1">
      <c r="J129" s="80"/>
    </row>
    <row r="130" ht="18.75">
      <c r="J130" s="80"/>
    </row>
    <row r="131" ht="18.75">
      <c r="J131" s="80"/>
    </row>
    <row r="132" ht="18.75">
      <c r="J132" s="80"/>
    </row>
    <row r="133" ht="18.75">
      <c r="J133" s="80"/>
    </row>
    <row r="134" ht="18.75">
      <c r="J134" s="80"/>
    </row>
    <row r="135" ht="18.75">
      <c r="J135" s="80"/>
    </row>
    <row r="136" ht="15.75" customHeight="1">
      <c r="J136" s="80"/>
    </row>
    <row r="137" ht="18.75">
      <c r="J137" s="80"/>
    </row>
    <row r="138" ht="18.75">
      <c r="J138" s="80"/>
    </row>
    <row r="139" ht="18.75">
      <c r="J139" s="80"/>
    </row>
    <row r="140" ht="18.75">
      <c r="J140" s="80"/>
    </row>
    <row r="141" ht="18.75">
      <c r="J141" s="80"/>
    </row>
    <row r="142" ht="18.75">
      <c r="J142" s="80"/>
    </row>
    <row r="143" ht="15.75" customHeight="1">
      <c r="J143" s="80"/>
    </row>
    <row r="144" ht="18.75">
      <c r="J144" s="80"/>
    </row>
    <row r="145" ht="18.75">
      <c r="J145" s="80"/>
    </row>
    <row r="146" ht="18.75">
      <c r="J146" s="80"/>
    </row>
    <row r="147" ht="18.75">
      <c r="J147" s="80"/>
    </row>
    <row r="148" ht="18.75">
      <c r="J148" s="80"/>
    </row>
    <row r="149" ht="18.75">
      <c r="J149" s="80"/>
    </row>
    <row r="150" ht="18.75" customHeight="1">
      <c r="J150" s="80"/>
    </row>
    <row r="151" ht="18.75">
      <c r="J151" s="80"/>
    </row>
    <row r="152" ht="18.75">
      <c r="J152" s="80"/>
    </row>
    <row r="153" ht="18.75">
      <c r="J153" s="80"/>
    </row>
    <row r="154" ht="18.75">
      <c r="J154" s="80"/>
    </row>
    <row r="155" ht="38.25" customHeight="1">
      <c r="J155" s="80"/>
    </row>
    <row r="156" ht="18.75">
      <c r="J156" s="80"/>
    </row>
    <row r="157" ht="15.75" customHeight="1">
      <c r="J157" s="80"/>
    </row>
    <row r="158" ht="18.75">
      <c r="J158" s="80"/>
    </row>
    <row r="159" ht="18.75">
      <c r="J159" s="80"/>
    </row>
    <row r="160" ht="18.75">
      <c r="J160" s="80"/>
    </row>
    <row r="161" ht="43.5" customHeight="1">
      <c r="J161" s="80"/>
    </row>
    <row r="162" ht="18.75">
      <c r="J162" s="80"/>
    </row>
    <row r="163" ht="90" customHeight="1">
      <c r="J163" s="80"/>
    </row>
    <row r="164" ht="15.75" customHeight="1">
      <c r="J164" s="80"/>
    </row>
    <row r="165" ht="18.75">
      <c r="J165" s="80"/>
    </row>
    <row r="166" ht="18.75">
      <c r="J166" s="80"/>
    </row>
    <row r="167" ht="18.75">
      <c r="J167" s="80"/>
    </row>
    <row r="168" ht="18.75">
      <c r="J168" s="80"/>
    </row>
    <row r="169" ht="18.75">
      <c r="J169" s="80"/>
    </row>
    <row r="170" ht="18.75">
      <c r="J170" s="80"/>
    </row>
    <row r="171" ht="18.75" customHeight="1">
      <c r="J171" s="80"/>
    </row>
    <row r="172" ht="18.75">
      <c r="J172" s="80"/>
    </row>
    <row r="173" ht="18.75">
      <c r="J173" s="80"/>
    </row>
    <row r="174" ht="18.75">
      <c r="J174" s="80"/>
    </row>
    <row r="175" ht="18.75">
      <c r="J175" s="80"/>
    </row>
    <row r="176" ht="18.75">
      <c r="J176" s="80"/>
    </row>
    <row r="177" ht="18.75">
      <c r="J177" s="80"/>
    </row>
    <row r="178" ht="18.75">
      <c r="J178" s="80"/>
    </row>
    <row r="179" ht="18.75">
      <c r="J179" s="80"/>
    </row>
    <row r="180" ht="18.75">
      <c r="J180" s="80"/>
    </row>
    <row r="181" ht="18.75">
      <c r="J181" s="80"/>
    </row>
    <row r="182" ht="18.75">
      <c r="J182" s="80"/>
    </row>
    <row r="183" ht="18.75">
      <c r="J183" s="80"/>
    </row>
    <row r="184" ht="18.75">
      <c r="J184" s="80"/>
    </row>
    <row r="185" ht="18" customHeight="1">
      <c r="J185" s="80"/>
    </row>
    <row r="186" ht="15" customHeight="1">
      <c r="J186" s="80"/>
    </row>
    <row r="187" ht="13.5" customHeight="1">
      <c r="J187" s="80"/>
    </row>
    <row r="188" ht="14.25" customHeight="1">
      <c r="J188" s="91"/>
    </row>
  </sheetData>
  <sheetProtection/>
  <mergeCells count="55">
    <mergeCell ref="G1:I1"/>
    <mergeCell ref="G2:I2"/>
    <mergeCell ref="G3:I3"/>
    <mergeCell ref="G4:I4"/>
    <mergeCell ref="G6:I6"/>
    <mergeCell ref="G7:I10"/>
    <mergeCell ref="G111:I111"/>
    <mergeCell ref="A94:A100"/>
    <mergeCell ref="B94:B100"/>
    <mergeCell ref="C94:C100"/>
    <mergeCell ref="A101:A107"/>
    <mergeCell ref="B101:B107"/>
    <mergeCell ref="C101:C107"/>
    <mergeCell ref="A87:A93"/>
    <mergeCell ref="B87:B93"/>
    <mergeCell ref="C87:C93"/>
    <mergeCell ref="A109:F109"/>
    <mergeCell ref="A110:F110"/>
    <mergeCell ref="A111:F111"/>
    <mergeCell ref="A73:A79"/>
    <mergeCell ref="B73:B79"/>
    <mergeCell ref="C73:C79"/>
    <mergeCell ref="A80:A86"/>
    <mergeCell ref="B80:B86"/>
    <mergeCell ref="C80:C86"/>
    <mergeCell ref="A52:A58"/>
    <mergeCell ref="B52:B58"/>
    <mergeCell ref="C52:C58"/>
    <mergeCell ref="A66:A72"/>
    <mergeCell ref="B66:B72"/>
    <mergeCell ref="C66:C72"/>
    <mergeCell ref="C59:C65"/>
    <mergeCell ref="B59:B65"/>
    <mergeCell ref="A59:A65"/>
    <mergeCell ref="A38:A44"/>
    <mergeCell ref="B38:B44"/>
    <mergeCell ref="C38:C44"/>
    <mergeCell ref="A45:A51"/>
    <mergeCell ref="B45:B51"/>
    <mergeCell ref="C45:C51"/>
    <mergeCell ref="C17:C23"/>
    <mergeCell ref="C24:C30"/>
    <mergeCell ref="A31:A37"/>
    <mergeCell ref="B31:B37"/>
    <mergeCell ref="C31:C37"/>
    <mergeCell ref="A17:A30"/>
    <mergeCell ref="B17:B30"/>
    <mergeCell ref="A11:I11"/>
    <mergeCell ref="A12:I12"/>
    <mergeCell ref="A13:D13"/>
    <mergeCell ref="A14:A15"/>
    <mergeCell ref="B14:B15"/>
    <mergeCell ref="C14:C15"/>
    <mergeCell ref="D14:D15"/>
    <mergeCell ref="E14:I14"/>
  </mergeCells>
  <printOptions/>
  <pageMargins left="0.3937007874015748" right="0.3937007874015748" top="0.7086614173228347" bottom="0.4330708661417323" header="0.31496062992125984" footer="0.31496062992125984"/>
  <pageSetup firstPageNumber="45" useFirstPageNumber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view="pageBreakPreview" zoomScale="60" zoomScalePageLayoutView="0" workbookViewId="0" topLeftCell="A1">
      <selection activeCell="G5" sqref="G5"/>
    </sheetView>
  </sheetViews>
  <sheetFormatPr defaultColWidth="9.00390625" defaultRowHeight="12.75"/>
  <cols>
    <col min="1" max="1" width="9.125" style="76" customWidth="1"/>
    <col min="2" max="2" width="33.125" style="76" customWidth="1"/>
    <col min="3" max="3" width="22.625" style="76" customWidth="1"/>
    <col min="4" max="4" width="19.125" style="76" customWidth="1"/>
    <col min="5" max="5" width="17.625" style="76" customWidth="1"/>
    <col min="6" max="6" width="31.00390625" style="76" customWidth="1"/>
    <col min="7" max="7" width="20.00390625" style="76" customWidth="1"/>
    <col min="8" max="8" width="18.625" style="76" customWidth="1"/>
    <col min="9" max="9" width="28.75390625" style="45" customWidth="1"/>
    <col min="10" max="16384" width="9.125" style="76" customWidth="1"/>
  </cols>
  <sheetData>
    <row r="1" spans="1:8" ht="18.75">
      <c r="A1" s="1"/>
      <c r="B1" s="1"/>
      <c r="C1" s="1"/>
      <c r="D1" s="1"/>
      <c r="E1" s="1"/>
      <c r="F1" s="1"/>
      <c r="G1" s="126" t="s">
        <v>35</v>
      </c>
      <c r="H1" s="126"/>
    </row>
    <row r="2" spans="1:8" ht="18.75">
      <c r="A2" s="1"/>
      <c r="B2" s="1"/>
      <c r="C2" s="1"/>
      <c r="D2" s="1"/>
      <c r="E2" s="1"/>
      <c r="F2" s="1"/>
      <c r="G2" s="126" t="s">
        <v>114</v>
      </c>
      <c r="H2" s="126"/>
    </row>
    <row r="3" spans="1:8" ht="18.75">
      <c r="A3" s="1"/>
      <c r="B3" s="1"/>
      <c r="C3" s="1"/>
      <c r="D3" s="1"/>
      <c r="E3" s="1"/>
      <c r="F3" s="1"/>
      <c r="G3" s="126" t="s">
        <v>112</v>
      </c>
      <c r="H3" s="126"/>
    </row>
    <row r="4" spans="1:8" ht="18.75">
      <c r="A4" s="1"/>
      <c r="B4" s="1"/>
      <c r="C4" s="1"/>
      <c r="D4" s="1"/>
      <c r="E4" s="1"/>
      <c r="F4" s="1"/>
      <c r="G4" s="126" t="s">
        <v>155</v>
      </c>
      <c r="H4" s="126"/>
    </row>
    <row r="5" spans="1:8" ht="18.75">
      <c r="A5" s="1"/>
      <c r="B5" s="1"/>
      <c r="C5" s="1"/>
      <c r="D5" s="1"/>
      <c r="E5" s="1"/>
      <c r="F5" s="1"/>
      <c r="G5" s="1"/>
      <c r="H5" s="1"/>
    </row>
    <row r="6" spans="1:9" ht="20.25" customHeight="1">
      <c r="A6" s="34"/>
      <c r="B6" s="34"/>
      <c r="C6" s="34"/>
      <c r="D6" s="34"/>
      <c r="E6" s="31"/>
      <c r="F6" s="31"/>
      <c r="G6" s="177" t="s">
        <v>93</v>
      </c>
      <c r="H6" s="177"/>
      <c r="I6" s="46"/>
    </row>
    <row r="7" spans="1:9" ht="18.75" customHeight="1">
      <c r="A7" s="33"/>
      <c r="B7" s="33"/>
      <c r="C7" s="33"/>
      <c r="D7" s="33"/>
      <c r="E7" s="38"/>
      <c r="F7" s="36"/>
      <c r="G7" s="179" t="s">
        <v>75</v>
      </c>
      <c r="H7" s="179"/>
      <c r="I7" s="43"/>
    </row>
    <row r="8" spans="1:9" ht="24" customHeight="1">
      <c r="A8" s="33"/>
      <c r="B8" s="33"/>
      <c r="C8" s="33"/>
      <c r="D8" s="33"/>
      <c r="E8" s="38"/>
      <c r="F8" s="36"/>
      <c r="G8" s="179"/>
      <c r="H8" s="179"/>
      <c r="I8" s="43"/>
    </row>
    <row r="9" spans="1:9" ht="21" customHeight="1">
      <c r="A9" s="33"/>
      <c r="B9" s="33"/>
      <c r="C9" s="33"/>
      <c r="D9" s="33"/>
      <c r="E9" s="38"/>
      <c r="F9" s="36"/>
      <c r="G9" s="179"/>
      <c r="H9" s="179"/>
      <c r="I9" s="43"/>
    </row>
    <row r="10" spans="1:9" ht="29.25" customHeight="1">
      <c r="A10" s="34"/>
      <c r="B10" s="34"/>
      <c r="C10" s="34"/>
      <c r="D10" s="34"/>
      <c r="E10" s="38"/>
      <c r="F10" s="36"/>
      <c r="G10" s="179"/>
      <c r="H10" s="179"/>
      <c r="I10" s="43"/>
    </row>
    <row r="11" spans="1:8" ht="18.75">
      <c r="A11" s="126" t="s">
        <v>94</v>
      </c>
      <c r="B11" s="126"/>
      <c r="C11" s="126"/>
      <c r="D11" s="126"/>
      <c r="E11" s="126"/>
      <c r="F11" s="126"/>
      <c r="G11" s="126"/>
      <c r="H11" s="126"/>
    </row>
    <row r="12" spans="1:8" ht="18.75">
      <c r="A12" s="183" t="s">
        <v>95</v>
      </c>
      <c r="B12" s="183"/>
      <c r="C12" s="183"/>
      <c r="D12" s="183"/>
      <c r="E12" s="183"/>
      <c r="F12" s="183"/>
      <c r="G12" s="183"/>
      <c r="H12" s="183"/>
    </row>
    <row r="13" spans="1:8" ht="18.75">
      <c r="A13" s="183" t="s">
        <v>96</v>
      </c>
      <c r="B13" s="183"/>
      <c r="C13" s="183"/>
      <c r="D13" s="183"/>
      <c r="E13" s="183"/>
      <c r="F13" s="183"/>
      <c r="G13" s="183"/>
      <c r="H13" s="183"/>
    </row>
    <row r="14" spans="1:8" ht="18.75">
      <c r="A14" s="2"/>
      <c r="B14" s="2"/>
      <c r="C14" s="2"/>
      <c r="D14" s="2"/>
      <c r="E14" s="2"/>
      <c r="F14" s="2"/>
      <c r="G14" s="2"/>
      <c r="H14" s="2"/>
    </row>
    <row r="15" spans="1:8" ht="18.75">
      <c r="A15" s="180" t="s">
        <v>12</v>
      </c>
      <c r="B15" s="180" t="s">
        <v>97</v>
      </c>
      <c r="C15" s="180" t="s">
        <v>26</v>
      </c>
      <c r="D15" s="181" t="s">
        <v>13</v>
      </c>
      <c r="E15" s="181"/>
      <c r="F15" s="180" t="s">
        <v>98</v>
      </c>
      <c r="G15" s="180" t="s">
        <v>99</v>
      </c>
      <c r="H15" s="180" t="s">
        <v>100</v>
      </c>
    </row>
    <row r="16" spans="1:8" ht="100.5" customHeight="1">
      <c r="A16" s="180"/>
      <c r="B16" s="180"/>
      <c r="C16" s="180"/>
      <c r="D16" s="9" t="s">
        <v>101</v>
      </c>
      <c r="E16" s="9" t="s">
        <v>102</v>
      </c>
      <c r="F16" s="180"/>
      <c r="G16" s="180"/>
      <c r="H16" s="180"/>
    </row>
    <row r="17" spans="1:8" ht="18.75">
      <c r="A17" s="20">
        <v>1</v>
      </c>
      <c r="B17" s="20">
        <v>2</v>
      </c>
      <c r="C17" s="20">
        <v>3</v>
      </c>
      <c r="D17" s="20">
        <v>4</v>
      </c>
      <c r="E17" s="20">
        <v>5</v>
      </c>
      <c r="F17" s="20">
        <v>6</v>
      </c>
      <c r="G17" s="20">
        <v>7</v>
      </c>
      <c r="H17" s="20">
        <v>8</v>
      </c>
    </row>
    <row r="18" spans="1:8" ht="100.5" customHeight="1">
      <c r="A18" s="17"/>
      <c r="B18" s="21" t="s">
        <v>78</v>
      </c>
      <c r="C18" s="9" t="s">
        <v>44</v>
      </c>
      <c r="D18" s="9"/>
      <c r="E18" s="9"/>
      <c r="F18" s="9"/>
      <c r="G18" s="9"/>
      <c r="H18" s="9"/>
    </row>
    <row r="19" spans="1:8" ht="127.5" customHeight="1">
      <c r="A19" s="22" t="s">
        <v>19</v>
      </c>
      <c r="B19" s="21" t="s">
        <v>103</v>
      </c>
      <c r="C19" s="9" t="s">
        <v>44</v>
      </c>
      <c r="D19" s="13"/>
      <c r="E19" s="13"/>
      <c r="F19" s="9"/>
      <c r="G19" s="9"/>
      <c r="H19" s="9"/>
    </row>
    <row r="20" spans="1:9" ht="153.75" customHeight="1">
      <c r="A20" s="22" t="s">
        <v>29</v>
      </c>
      <c r="B20" s="23" t="s">
        <v>129</v>
      </c>
      <c r="C20" s="9" t="s">
        <v>44</v>
      </c>
      <c r="D20" s="13">
        <v>2015</v>
      </c>
      <c r="E20" s="13">
        <v>2019</v>
      </c>
      <c r="F20" s="21" t="s">
        <v>104</v>
      </c>
      <c r="G20" s="40" t="s">
        <v>120</v>
      </c>
      <c r="H20" s="24">
        <v>1450</v>
      </c>
      <c r="I20" s="47">
        <v>1450</v>
      </c>
    </row>
    <row r="21" spans="1:9" ht="288.75" customHeight="1">
      <c r="A21" s="22" t="s">
        <v>31</v>
      </c>
      <c r="B21" s="23" t="s">
        <v>69</v>
      </c>
      <c r="C21" s="9" t="s">
        <v>44</v>
      </c>
      <c r="D21" s="13">
        <v>2015</v>
      </c>
      <c r="E21" s="13">
        <v>2019</v>
      </c>
      <c r="F21" s="23" t="s">
        <v>130</v>
      </c>
      <c r="G21" s="40" t="s">
        <v>120</v>
      </c>
      <c r="H21" s="24">
        <v>1700</v>
      </c>
      <c r="I21" s="45">
        <v>1700</v>
      </c>
    </row>
    <row r="22" spans="1:9" ht="144" customHeight="1">
      <c r="A22" s="22" t="s">
        <v>86</v>
      </c>
      <c r="B22" s="23" t="s">
        <v>91</v>
      </c>
      <c r="C22" s="9" t="s">
        <v>44</v>
      </c>
      <c r="D22" s="13">
        <v>2015</v>
      </c>
      <c r="E22" s="13">
        <v>2019</v>
      </c>
      <c r="F22" s="21" t="s">
        <v>105</v>
      </c>
      <c r="G22" s="40" t="s">
        <v>120</v>
      </c>
      <c r="H22" s="24">
        <v>600</v>
      </c>
      <c r="I22" s="45">
        <v>600</v>
      </c>
    </row>
    <row r="23" spans="1:9" ht="290.25" customHeight="1">
      <c r="A23" s="22" t="s">
        <v>87</v>
      </c>
      <c r="B23" s="57" t="s">
        <v>123</v>
      </c>
      <c r="C23" s="9" t="s">
        <v>44</v>
      </c>
      <c r="D23" s="13">
        <v>2016</v>
      </c>
      <c r="E23" s="13">
        <v>2016</v>
      </c>
      <c r="F23" s="21" t="s">
        <v>127</v>
      </c>
      <c r="G23" s="40" t="s">
        <v>128</v>
      </c>
      <c r="H23" s="42">
        <v>197.70382</v>
      </c>
      <c r="I23" s="45">
        <v>197.70382</v>
      </c>
    </row>
    <row r="24" spans="1:9" ht="108.75" customHeight="1">
      <c r="A24" s="22" t="s">
        <v>20</v>
      </c>
      <c r="B24" s="14" t="s">
        <v>38</v>
      </c>
      <c r="C24" s="9" t="s">
        <v>44</v>
      </c>
      <c r="D24" s="13">
        <v>2015</v>
      </c>
      <c r="E24" s="13">
        <v>2019</v>
      </c>
      <c r="F24" s="21" t="s">
        <v>106</v>
      </c>
      <c r="G24" s="9" t="s">
        <v>33</v>
      </c>
      <c r="H24" s="24">
        <v>0</v>
      </c>
      <c r="I24" s="45">
        <v>0</v>
      </c>
    </row>
    <row r="25" spans="1:9" ht="195">
      <c r="A25" s="22" t="s">
        <v>21</v>
      </c>
      <c r="B25" s="14" t="s">
        <v>119</v>
      </c>
      <c r="C25" s="9" t="s">
        <v>44</v>
      </c>
      <c r="D25" s="13">
        <v>2015</v>
      </c>
      <c r="E25" s="13">
        <v>2019</v>
      </c>
      <c r="F25" s="23" t="s">
        <v>107</v>
      </c>
      <c r="G25" s="40" t="s">
        <v>122</v>
      </c>
      <c r="H25" s="24">
        <v>4200</v>
      </c>
      <c r="I25" s="45">
        <v>4200</v>
      </c>
    </row>
    <row r="26" spans="1:9" ht="94.5">
      <c r="A26" s="25" t="s">
        <v>27</v>
      </c>
      <c r="B26" s="14" t="s">
        <v>46</v>
      </c>
      <c r="C26" s="9" t="s">
        <v>44</v>
      </c>
      <c r="D26" s="13">
        <v>2015</v>
      </c>
      <c r="E26" s="13">
        <v>2019</v>
      </c>
      <c r="F26" s="21" t="s">
        <v>108</v>
      </c>
      <c r="G26" s="40" t="s">
        <v>121</v>
      </c>
      <c r="H26" s="24">
        <v>70</v>
      </c>
      <c r="I26" s="45">
        <v>70</v>
      </c>
    </row>
    <row r="27" spans="1:9" ht="100.5" customHeight="1">
      <c r="A27" s="25" t="s">
        <v>28</v>
      </c>
      <c r="B27" s="14" t="s">
        <v>70</v>
      </c>
      <c r="C27" s="9" t="s">
        <v>44</v>
      </c>
      <c r="D27" s="13">
        <v>2015</v>
      </c>
      <c r="E27" s="13">
        <v>2019</v>
      </c>
      <c r="F27" s="21" t="s">
        <v>47</v>
      </c>
      <c r="G27" s="40" t="s">
        <v>121</v>
      </c>
      <c r="H27" s="39">
        <v>110</v>
      </c>
      <c r="I27" s="45">
        <v>110</v>
      </c>
    </row>
    <row r="28" spans="1:9" ht="105">
      <c r="A28" s="26" t="s">
        <v>48</v>
      </c>
      <c r="B28" s="14" t="s">
        <v>36</v>
      </c>
      <c r="C28" s="9" t="s">
        <v>44</v>
      </c>
      <c r="D28" s="13">
        <v>2015</v>
      </c>
      <c r="E28" s="13">
        <v>2019</v>
      </c>
      <c r="F28" s="21" t="s">
        <v>109</v>
      </c>
      <c r="G28" s="40" t="s">
        <v>121</v>
      </c>
      <c r="H28" s="39">
        <v>120</v>
      </c>
      <c r="I28" s="45">
        <v>120</v>
      </c>
    </row>
    <row r="29" spans="1:9" ht="18.75">
      <c r="A29" s="27"/>
      <c r="B29" s="180" t="s">
        <v>110</v>
      </c>
      <c r="C29" s="180"/>
      <c r="D29" s="180"/>
      <c r="E29" s="180"/>
      <c r="F29" s="180"/>
      <c r="G29" s="9"/>
      <c r="H29" s="42">
        <f>SUM(H20:H28)</f>
        <v>8447.70382</v>
      </c>
      <c r="I29" s="48">
        <f>SUM(I20:I28)</f>
        <v>8447.70382</v>
      </c>
    </row>
    <row r="30" spans="1:8" ht="9.75" customHeight="1">
      <c r="A30" s="5"/>
      <c r="B30" s="28"/>
      <c r="C30" s="28"/>
      <c r="D30" s="28"/>
      <c r="E30" s="28"/>
      <c r="F30" s="28"/>
      <c r="G30" s="28"/>
      <c r="H30" s="29"/>
    </row>
    <row r="31" spans="1:8" ht="8.25" customHeight="1">
      <c r="A31" s="3"/>
      <c r="B31" s="3"/>
      <c r="C31" s="3"/>
      <c r="D31" s="3"/>
      <c r="E31" s="3"/>
      <c r="F31" s="3"/>
      <c r="G31" s="3"/>
      <c r="H31" s="3"/>
    </row>
    <row r="32" spans="1:9" ht="16.5" customHeight="1">
      <c r="A32" s="172" t="s">
        <v>124</v>
      </c>
      <c r="B32" s="173"/>
      <c r="C32" s="173"/>
      <c r="D32" s="173"/>
      <c r="E32" s="173"/>
      <c r="F32" s="173"/>
      <c r="G32" s="37"/>
      <c r="H32" s="37"/>
      <c r="I32" s="43"/>
    </row>
    <row r="33" spans="1:9" ht="16.5" customHeight="1">
      <c r="A33" s="172" t="s">
        <v>50</v>
      </c>
      <c r="B33" s="172"/>
      <c r="C33" s="172"/>
      <c r="D33" s="172"/>
      <c r="E33" s="172"/>
      <c r="F33" s="172"/>
      <c r="G33" s="37"/>
      <c r="H33" s="37"/>
      <c r="I33" s="43"/>
    </row>
    <row r="34" spans="1:9" ht="16.5" customHeight="1">
      <c r="A34" s="182" t="s">
        <v>51</v>
      </c>
      <c r="B34" s="182"/>
      <c r="C34" s="182"/>
      <c r="D34" s="37"/>
      <c r="E34" s="37"/>
      <c r="F34" s="37"/>
      <c r="G34" s="154" t="s">
        <v>125</v>
      </c>
      <c r="H34" s="154"/>
      <c r="I34" s="43"/>
    </row>
    <row r="35" spans="1:8" ht="18.75">
      <c r="A35" s="3"/>
      <c r="B35" s="3"/>
      <c r="C35" s="3"/>
      <c r="D35" s="3"/>
      <c r="E35" s="3"/>
      <c r="F35" s="3"/>
      <c r="G35" s="3"/>
      <c r="H35" s="3"/>
    </row>
  </sheetData>
  <sheetProtection/>
  <mergeCells count="21">
    <mergeCell ref="A34:C34"/>
    <mergeCell ref="G34:H34"/>
    <mergeCell ref="A11:H11"/>
    <mergeCell ref="A12:H12"/>
    <mergeCell ref="A13:H13"/>
    <mergeCell ref="G15:G16"/>
    <mergeCell ref="A32:F32"/>
    <mergeCell ref="C15:C16"/>
    <mergeCell ref="A33:F33"/>
    <mergeCell ref="B29:F29"/>
    <mergeCell ref="G6:H6"/>
    <mergeCell ref="H15:H16"/>
    <mergeCell ref="A15:A16"/>
    <mergeCell ref="B15:B16"/>
    <mergeCell ref="G1:H1"/>
    <mergeCell ref="G2:H2"/>
    <mergeCell ref="G3:H3"/>
    <mergeCell ref="G4:H4"/>
    <mergeCell ref="G7:H10"/>
    <mergeCell ref="D15:E15"/>
    <mergeCell ref="F15:F16"/>
  </mergeCells>
  <printOptions/>
  <pageMargins left="0.11811023622047245" right="0" top="0.5905511811023623" bottom="0" header="0" footer="0"/>
  <pageSetup horizontalDpi="600" verticalDpi="600" orientation="landscape" paperSize="9" scale="75" r:id="rId1"/>
  <rowBreaks count="3" manualBreakCount="3">
    <brk id="19" max="7" man="1"/>
    <brk id="22" max="7" man="1"/>
    <brk id="26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31"/>
  <sheetViews>
    <sheetView tabSelected="1" view="pageBreakPreview" zoomScale="60" workbookViewId="0" topLeftCell="A1">
      <selection activeCell="H5" sqref="H5"/>
    </sheetView>
  </sheetViews>
  <sheetFormatPr defaultColWidth="9.00390625" defaultRowHeight="12.75"/>
  <cols>
    <col min="1" max="1" width="6.625" style="2" customWidth="1"/>
    <col min="2" max="2" width="22.375" style="2" customWidth="1"/>
    <col min="3" max="3" width="11.625" style="2" customWidth="1"/>
    <col min="4" max="4" width="13.625" style="2" customWidth="1"/>
    <col min="5" max="5" width="15.25390625" style="2" customWidth="1"/>
    <col min="6" max="6" width="14.125" style="2" customWidth="1"/>
    <col min="7" max="7" width="14.625" style="2" customWidth="1"/>
    <col min="8" max="9" width="14.00390625" style="2" customWidth="1"/>
    <col min="10" max="10" width="15.125" style="2" customWidth="1"/>
    <col min="11" max="11" width="35.00390625" style="2" customWidth="1"/>
    <col min="12" max="12" width="6.00390625" style="2" customWidth="1"/>
    <col min="13" max="13" width="51.375" style="2" customWidth="1"/>
    <col min="14" max="16384" width="9.125" style="2" customWidth="1"/>
  </cols>
  <sheetData>
    <row r="1" spans="8:10" ht="16.5">
      <c r="H1" s="126" t="s">
        <v>113</v>
      </c>
      <c r="I1" s="126"/>
      <c r="J1" s="126"/>
    </row>
    <row r="2" spans="8:10" ht="16.5">
      <c r="H2" s="135" t="s">
        <v>111</v>
      </c>
      <c r="I2" s="135"/>
      <c r="J2" s="135"/>
    </row>
    <row r="3" spans="8:10" ht="16.5">
      <c r="H3" s="135" t="s">
        <v>112</v>
      </c>
      <c r="I3" s="135"/>
      <c r="J3" s="135"/>
    </row>
    <row r="4" spans="8:10" ht="16.5" customHeight="1">
      <c r="H4" s="135" t="s">
        <v>155</v>
      </c>
      <c r="I4" s="135"/>
      <c r="J4" s="135"/>
    </row>
    <row r="5" spans="8:10" ht="16.5">
      <c r="H5" s="41"/>
      <c r="I5" s="41"/>
      <c r="J5" s="41"/>
    </row>
    <row r="6" spans="8:11" ht="18" customHeight="1">
      <c r="H6" s="19" t="s">
        <v>132</v>
      </c>
      <c r="I6" s="19"/>
      <c r="J6" s="19"/>
      <c r="K6" s="49"/>
    </row>
    <row r="7" spans="3:11" ht="14.25" customHeight="1">
      <c r="C7" s="50"/>
      <c r="D7" s="50"/>
      <c r="E7" s="50"/>
      <c r="F7" s="51"/>
      <c r="G7" s="51"/>
      <c r="H7" s="190" t="s">
        <v>133</v>
      </c>
      <c r="I7" s="190"/>
      <c r="J7" s="190"/>
      <c r="K7" s="52"/>
    </row>
    <row r="8" spans="3:11" ht="14.25" customHeight="1">
      <c r="C8" s="50"/>
      <c r="D8" s="50"/>
      <c r="E8" s="50"/>
      <c r="F8" s="51"/>
      <c r="G8" s="51"/>
      <c r="H8" s="190"/>
      <c r="I8" s="190"/>
      <c r="J8" s="190"/>
      <c r="K8" s="52"/>
    </row>
    <row r="9" spans="3:11" ht="15.75" customHeight="1">
      <c r="C9" s="50"/>
      <c r="D9" s="50"/>
      <c r="E9" s="50"/>
      <c r="F9" s="51"/>
      <c r="G9" s="51"/>
      <c r="H9" s="190"/>
      <c r="I9" s="190"/>
      <c r="J9" s="190"/>
      <c r="K9" s="52"/>
    </row>
    <row r="10" spans="3:11" ht="16.5" customHeight="1">
      <c r="C10" s="50"/>
      <c r="D10" s="50"/>
      <c r="E10" s="50"/>
      <c r="F10" s="51"/>
      <c r="G10" s="51"/>
      <c r="H10" s="190"/>
      <c r="I10" s="190"/>
      <c r="J10" s="190"/>
      <c r="K10" s="52"/>
    </row>
    <row r="11" spans="3:11" ht="10.5" customHeight="1">
      <c r="C11" s="50"/>
      <c r="D11" s="50"/>
      <c r="E11" s="50"/>
      <c r="F11" s="51"/>
      <c r="G11" s="51"/>
      <c r="H11" s="190"/>
      <c r="I11" s="190"/>
      <c r="J11" s="190"/>
      <c r="K11" s="52"/>
    </row>
    <row r="12" spans="6:14" s="53" customFormat="1" ht="6.75" customHeight="1">
      <c r="F12" s="54"/>
      <c r="G12" s="55"/>
      <c r="H12" s="191"/>
      <c r="I12" s="191"/>
      <c r="J12" s="191"/>
      <c r="K12" s="55"/>
      <c r="M12" s="56"/>
      <c r="N12" s="56"/>
    </row>
    <row r="13" spans="1:10" ht="15" customHeight="1">
      <c r="A13" s="192" t="s">
        <v>134</v>
      </c>
      <c r="B13" s="192"/>
      <c r="C13" s="192"/>
      <c r="D13" s="192"/>
      <c r="E13" s="192"/>
      <c r="F13" s="192"/>
      <c r="G13" s="192"/>
      <c r="H13" s="192"/>
      <c r="I13" s="192"/>
      <c r="J13" s="192"/>
    </row>
    <row r="14" spans="1:10" ht="15" customHeight="1">
      <c r="A14" s="12"/>
      <c r="B14" s="192" t="s">
        <v>135</v>
      </c>
      <c r="C14" s="192"/>
      <c r="D14" s="192"/>
      <c r="E14" s="192"/>
      <c r="F14" s="192"/>
      <c r="G14" s="192"/>
      <c r="H14" s="192"/>
      <c r="I14" s="192"/>
      <c r="J14" s="192"/>
    </row>
    <row r="15" spans="1:10" ht="15" customHeight="1">
      <c r="A15" s="193" t="s">
        <v>39</v>
      </c>
      <c r="B15" s="193"/>
      <c r="C15" s="193"/>
      <c r="D15" s="193"/>
      <c r="E15" s="193"/>
      <c r="F15" s="193"/>
      <c r="G15" s="193"/>
      <c r="H15" s="193"/>
      <c r="I15" s="193"/>
      <c r="J15" s="193"/>
    </row>
    <row r="16" spans="1:8" ht="13.5" customHeight="1">
      <c r="A16" s="194"/>
      <c r="B16" s="195"/>
      <c r="C16" s="195"/>
      <c r="D16" s="195"/>
      <c r="E16" s="195"/>
      <c r="F16" s="195"/>
      <c r="G16" s="195"/>
      <c r="H16" s="195"/>
    </row>
    <row r="17" spans="1:14" s="59" customFormat="1" ht="21" customHeight="1">
      <c r="A17" s="147" t="s">
        <v>12</v>
      </c>
      <c r="B17" s="145" t="s">
        <v>136</v>
      </c>
      <c r="C17" s="145" t="s">
        <v>137</v>
      </c>
      <c r="D17" s="185" t="s">
        <v>138</v>
      </c>
      <c r="E17" s="186"/>
      <c r="F17" s="186"/>
      <c r="G17" s="186"/>
      <c r="H17" s="186"/>
      <c r="I17" s="186"/>
      <c r="J17" s="187"/>
      <c r="K17" s="58"/>
      <c r="L17" s="58"/>
      <c r="M17" s="58"/>
      <c r="N17" s="58"/>
    </row>
    <row r="18" spans="1:14" s="59" customFormat="1" ht="61.5" customHeight="1">
      <c r="A18" s="147"/>
      <c r="B18" s="152"/>
      <c r="C18" s="152"/>
      <c r="D18" s="57" t="s">
        <v>139</v>
      </c>
      <c r="E18" s="57" t="s">
        <v>140</v>
      </c>
      <c r="F18" s="57" t="s">
        <v>40</v>
      </c>
      <c r="G18" s="57" t="s">
        <v>41</v>
      </c>
      <c r="H18" s="57" t="s">
        <v>42</v>
      </c>
      <c r="I18" s="57" t="s">
        <v>43</v>
      </c>
      <c r="J18" s="57" t="s">
        <v>141</v>
      </c>
      <c r="K18" s="58"/>
      <c r="L18" s="58"/>
      <c r="M18" s="58"/>
      <c r="N18" s="58"/>
    </row>
    <row r="19" spans="1:14" s="61" customFormat="1" ht="15" customHeight="1">
      <c r="A19" s="13">
        <v>1</v>
      </c>
      <c r="B19" s="13">
        <v>2</v>
      </c>
      <c r="C19" s="13">
        <v>3</v>
      </c>
      <c r="D19" s="13">
        <v>4</v>
      </c>
      <c r="E19" s="13">
        <v>5</v>
      </c>
      <c r="F19" s="13">
        <v>6</v>
      </c>
      <c r="G19" s="13">
        <v>7</v>
      </c>
      <c r="H19" s="13">
        <v>8</v>
      </c>
      <c r="I19" s="13">
        <v>9</v>
      </c>
      <c r="J19" s="13">
        <v>10</v>
      </c>
      <c r="L19" s="62"/>
      <c r="N19" s="63"/>
    </row>
    <row r="20" spans="1:14" s="59" customFormat="1" ht="13.5" customHeight="1">
      <c r="A20" s="188" t="s">
        <v>142</v>
      </c>
      <c r="B20" s="188"/>
      <c r="C20" s="188"/>
      <c r="D20" s="188"/>
      <c r="E20" s="188"/>
      <c r="F20" s="188"/>
      <c r="G20" s="188"/>
      <c r="H20" s="188"/>
      <c r="I20" s="189"/>
      <c r="J20" s="189"/>
      <c r="K20" s="64"/>
      <c r="L20" s="65"/>
      <c r="N20" s="58"/>
    </row>
    <row r="21" spans="1:12" s="59" customFormat="1" ht="213" customHeight="1">
      <c r="A21" s="60" t="s">
        <v>19</v>
      </c>
      <c r="B21" s="60" t="s">
        <v>143</v>
      </c>
      <c r="C21" s="60" t="s">
        <v>144</v>
      </c>
      <c r="D21" s="66">
        <v>21.6</v>
      </c>
      <c r="E21" s="66">
        <v>22</v>
      </c>
      <c r="F21" s="66">
        <v>23</v>
      </c>
      <c r="G21" s="66">
        <v>23.2</v>
      </c>
      <c r="H21" s="66">
        <v>23.4</v>
      </c>
      <c r="I21" s="66">
        <v>23.5</v>
      </c>
      <c r="J21" s="66">
        <v>23.7</v>
      </c>
      <c r="K21" s="67"/>
      <c r="L21" s="67"/>
    </row>
    <row r="22" spans="1:12" s="59" customFormat="1" ht="215.25" customHeight="1">
      <c r="A22" s="57" t="s">
        <v>20</v>
      </c>
      <c r="B22" s="57" t="s">
        <v>145</v>
      </c>
      <c r="C22" s="57" t="s">
        <v>144</v>
      </c>
      <c r="D22" s="68">
        <v>31.2</v>
      </c>
      <c r="E22" s="68">
        <v>31.3</v>
      </c>
      <c r="F22" s="68">
        <v>31.3</v>
      </c>
      <c r="G22" s="68">
        <v>31.7</v>
      </c>
      <c r="H22" s="68">
        <v>32.3</v>
      </c>
      <c r="I22" s="68">
        <v>32.8</v>
      </c>
      <c r="J22" s="68">
        <v>33.4</v>
      </c>
      <c r="K22" s="67"/>
      <c r="L22" s="67"/>
    </row>
    <row r="23" spans="1:12" s="71" customFormat="1" ht="147" customHeight="1">
      <c r="A23" s="57" t="s">
        <v>21</v>
      </c>
      <c r="B23" s="69" t="s">
        <v>146</v>
      </c>
      <c r="C23" s="57" t="s">
        <v>147</v>
      </c>
      <c r="D23" s="57">
        <v>40.7</v>
      </c>
      <c r="E23" s="57">
        <v>40.7</v>
      </c>
      <c r="F23" s="57">
        <v>41.8</v>
      </c>
      <c r="G23" s="57">
        <v>42.3</v>
      </c>
      <c r="H23" s="57">
        <v>42.9</v>
      </c>
      <c r="I23" s="57">
        <v>43.4</v>
      </c>
      <c r="J23" s="57">
        <v>43.9</v>
      </c>
      <c r="K23" s="70"/>
      <c r="L23" s="70"/>
    </row>
    <row r="24" spans="1:12" s="59" customFormat="1" ht="209.25" customHeight="1">
      <c r="A24" s="57" t="s">
        <v>27</v>
      </c>
      <c r="B24" s="57" t="s">
        <v>148</v>
      </c>
      <c r="C24" s="57" t="s">
        <v>147</v>
      </c>
      <c r="D24" s="68">
        <v>30</v>
      </c>
      <c r="E24" s="68">
        <v>13</v>
      </c>
      <c r="F24" s="68">
        <v>14</v>
      </c>
      <c r="G24" s="68">
        <v>15</v>
      </c>
      <c r="H24" s="68">
        <v>16</v>
      </c>
      <c r="I24" s="68">
        <v>17</v>
      </c>
      <c r="J24" s="68">
        <v>18</v>
      </c>
      <c r="K24" s="67"/>
      <c r="L24" s="67"/>
    </row>
    <row r="25" spans="1:12" s="59" customFormat="1" ht="94.5" customHeight="1">
      <c r="A25" s="57" t="s">
        <v>28</v>
      </c>
      <c r="B25" s="57" t="s">
        <v>149</v>
      </c>
      <c r="C25" s="57" t="s">
        <v>147</v>
      </c>
      <c r="D25" s="68">
        <v>1112</v>
      </c>
      <c r="E25" s="68">
        <v>1215</v>
      </c>
      <c r="F25" s="68">
        <v>1276</v>
      </c>
      <c r="G25" s="68">
        <v>1337</v>
      </c>
      <c r="H25" s="68">
        <v>1397</v>
      </c>
      <c r="I25" s="68">
        <v>1450</v>
      </c>
      <c r="J25" s="68">
        <v>1505</v>
      </c>
      <c r="K25" s="72"/>
      <c r="L25" s="72"/>
    </row>
    <row r="26" spans="7:10" ht="15" customHeight="1">
      <c r="G26" s="73"/>
      <c r="H26" s="73"/>
      <c r="I26" s="73"/>
      <c r="J26" s="73"/>
    </row>
    <row r="27" spans="1:10" ht="15" customHeight="1">
      <c r="A27" s="141" t="s">
        <v>150</v>
      </c>
      <c r="B27" s="142"/>
      <c r="C27" s="142"/>
      <c r="D27" s="142"/>
      <c r="E27" s="142"/>
      <c r="F27" s="142"/>
      <c r="G27" s="142"/>
      <c r="H27" s="142"/>
      <c r="I27" s="75"/>
      <c r="J27" s="75"/>
    </row>
    <row r="28" spans="1:10" ht="15" customHeight="1">
      <c r="A28" s="141" t="s">
        <v>151</v>
      </c>
      <c r="B28" s="142"/>
      <c r="C28" s="142"/>
      <c r="D28" s="142"/>
      <c r="E28" s="142"/>
      <c r="F28" s="142"/>
      <c r="G28" s="142"/>
      <c r="H28" s="142"/>
      <c r="I28" s="75"/>
      <c r="J28" s="75"/>
    </row>
    <row r="29" spans="1:10" ht="15" customHeight="1">
      <c r="A29" s="141" t="s">
        <v>152</v>
      </c>
      <c r="B29" s="142"/>
      <c r="C29" s="142"/>
      <c r="D29" s="142"/>
      <c r="E29" s="142"/>
      <c r="F29" s="142"/>
      <c r="G29" s="142"/>
      <c r="H29" s="142"/>
      <c r="I29" s="184" t="s">
        <v>125</v>
      </c>
      <c r="J29" s="184"/>
    </row>
    <row r="31" spans="4:10" ht="16.5" customHeight="1">
      <c r="D31" s="73"/>
      <c r="E31" s="73"/>
      <c r="F31" s="73"/>
      <c r="G31" s="73"/>
      <c r="H31" s="73"/>
      <c r="I31" s="73"/>
      <c r="J31" s="73"/>
    </row>
  </sheetData>
  <sheetProtection/>
  <mergeCells count="19">
    <mergeCell ref="D17:J17"/>
    <mergeCell ref="A20:J20"/>
    <mergeCell ref="A27:H27"/>
    <mergeCell ref="H7:J11"/>
    <mergeCell ref="H12:J12"/>
    <mergeCell ref="A13:J13"/>
    <mergeCell ref="B14:J14"/>
    <mergeCell ref="A15:J15"/>
    <mergeCell ref="A16:H16"/>
    <mergeCell ref="A28:H28"/>
    <mergeCell ref="A29:H29"/>
    <mergeCell ref="I29:J29"/>
    <mergeCell ref="H1:J1"/>
    <mergeCell ref="H2:J2"/>
    <mergeCell ref="H3:J3"/>
    <mergeCell ref="H4:J4"/>
    <mergeCell ref="A17:A18"/>
    <mergeCell ref="B17:B18"/>
    <mergeCell ref="C17:C18"/>
  </mergeCells>
  <printOptions/>
  <pageMargins left="0.7" right="0.7" top="0.75" bottom="0.75" header="0.3" footer="0.3"/>
  <pageSetup horizontalDpi="600" verticalDpi="600" orientation="landscape" paperSize="9" scale="89" r:id="rId1"/>
  <rowBreaks count="1" manualBreakCount="1">
    <brk id="2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Осипова Е.В.</cp:lastModifiedBy>
  <cp:lastPrinted>2016-08-01T00:04:52Z</cp:lastPrinted>
  <dcterms:created xsi:type="dcterms:W3CDTF">2011-03-10T11:24:53Z</dcterms:created>
  <dcterms:modified xsi:type="dcterms:W3CDTF">2016-08-04T00:13:40Z</dcterms:modified>
  <cp:category/>
  <cp:version/>
  <cp:contentType/>
  <cp:contentStatus/>
</cp:coreProperties>
</file>