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ЛИЧНЫЕ ПАПКИ\ПИНСКАЯ Г.П\Рабочая документация\Проект бюджета ДГО на 2021-2023 гг\Проект бюджета ДГО на 2021-2023 годы на сайт\Сведения по открытости бюджетных данных\"/>
    </mc:Choice>
  </mc:AlternateContent>
  <bookViews>
    <workbookView xWindow="0" yWindow="0" windowWidth="19440" windowHeight="11880"/>
  </bookViews>
  <sheets>
    <sheet name="Лист 1" sheetId="1" r:id="rId1"/>
  </sheets>
  <externalReferences>
    <externalReference r:id="rId2"/>
  </externalReferences>
  <definedNames>
    <definedName name="_xlnm.Print_Area" localSheetId="0">'Лист 1'!$A$2:$I$86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A9" i="1" l="1"/>
  <c r="F13" i="1"/>
  <c r="G13" i="1"/>
  <c r="F16" i="1"/>
  <c r="G16" i="1"/>
  <c r="F20" i="1"/>
  <c r="G20" i="1"/>
  <c r="F23" i="1"/>
  <c r="G23" i="1"/>
  <c r="C24" i="1"/>
  <c r="D24" i="1"/>
  <c r="E24" i="1"/>
  <c r="H24" i="1"/>
  <c r="I24" i="1"/>
  <c r="F26" i="1"/>
  <c r="G26" i="1"/>
  <c r="F27" i="1"/>
  <c r="G27" i="1"/>
  <c r="F28" i="1"/>
  <c r="G28" i="1"/>
  <c r="F31" i="1"/>
  <c r="G31" i="1"/>
  <c r="F35" i="1"/>
  <c r="G35" i="1"/>
  <c r="F42" i="1"/>
  <c r="G42" i="1"/>
  <c r="C82" i="1"/>
  <c r="D82" i="1"/>
  <c r="E82" i="1"/>
  <c r="H82" i="1"/>
  <c r="I82" i="1"/>
  <c r="F83" i="1"/>
  <c r="G83" i="1"/>
  <c r="G84" i="1"/>
  <c r="G85" i="1" s="1"/>
  <c r="C85" i="1"/>
  <c r="D85" i="1"/>
  <c r="E85" i="1"/>
  <c r="F85" i="1"/>
  <c r="H85" i="1"/>
  <c r="I85" i="1"/>
  <c r="I86" i="1" l="1"/>
  <c r="C86" i="1"/>
  <c r="H86" i="1"/>
  <c r="E86" i="1"/>
  <c r="D86" i="1"/>
  <c r="G82" i="1"/>
  <c r="F24" i="1"/>
  <c r="F82" i="1"/>
  <c r="G24" i="1"/>
  <c r="F86" i="1" l="1"/>
  <c r="G86" i="1"/>
</calcChain>
</file>

<file path=xl/sharedStrings.xml><?xml version="1.0" encoding="utf-8"?>
<sst xmlns="http://schemas.openxmlformats.org/spreadsheetml/2006/main" count="101" uniqueCount="92">
  <si>
    <t>руб.</t>
  </si>
  <si>
    <t>2019 год
(исполнение)</t>
  </si>
  <si>
    <t>2020 год
(ожидаемое исполнение)</t>
  </si>
  <si>
    <t>2021 год
(проект бюджета)</t>
  </si>
  <si>
    <t>2022 год
(проект бюджета)</t>
  </si>
  <si>
    <t>2023 год
(проект бюджета)</t>
  </si>
  <si>
    <t>Отклонение от исполнения отчетного (2019) финансового года</t>
  </si>
  <si>
    <t>Отклонение от ожидаемого исполнения текущего (2020) финансового года</t>
  </si>
  <si>
    <t>Сведения о планируемых объемах оказания муниципальных услуг (работ) муниципальными бюджетными и автономными учреждениями в Дальнегорском городском округе</t>
  </si>
  <si>
    <t>Наименование муниципальной услуги (работы), показателей/ Наименования показателей</t>
  </si>
  <si>
    <t>Единица измерения</t>
  </si>
  <si>
    <t>Управление образования администрации Дальнегорского городского округа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</si>
  <si>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</si>
  <si>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</si>
  <si>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</si>
  <si>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</si>
  <si>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</si>
  <si>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</si>
  <si>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чел.,  чел.дн.</t>
  </si>
  <si>
    <t>Присмотр и уход (дети-инвалиды) от 1 года до 3 лет</t>
  </si>
  <si>
    <t>чел., чел.дн.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</si>
  <si>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</si>
  <si>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</si>
  <si>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</si>
  <si>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</si>
  <si>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</si>
  <si>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чел., чел.час.</t>
  </si>
  <si>
    <t>ИТОГО по ведомству:</t>
  </si>
  <si>
    <t>Управление культуры, спорта и молодежной политики администрации Дальнегорского городского округа</t>
  </si>
  <si>
    <t>Объем субсидий на выполнение муниципального задания на оказание муниципальной услуги (выполнения работы)</t>
  </si>
  <si>
    <t>Реализация дополнительных общеразвивающих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</si>
  <si>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</si>
  <si>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 (в стационарных условиях)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</si>
  <si>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</si>
  <si>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</si>
  <si>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Публичный показ музейных предметов, музейных коллекций (вне стационара)</t>
  </si>
  <si>
    <t>Формирование, учет, изучение, обеспечение физического сохранения и безопасности музейных предметов, музейных коллекций</t>
  </si>
  <si>
    <t>Создание экспозиций (выставок) музеев, организация выездных выставок (в стационарных условиях)</t>
  </si>
  <si>
    <t>Публичный показ музейных предметов, музейных коллекций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</si>
  <si>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</si>
  <si>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</si>
  <si>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</si>
  <si>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</si>
  <si>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искусств»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</si>
  <si>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</si>
  <si>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</si>
  <si>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>Плавание. Этап начальной подготовки</t>
  </si>
  <si>
    <t>Плавание. Тренировочный этап.</t>
  </si>
  <si>
    <t>Водное поло. Этап начальной подготовки.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</si>
  <si>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</si>
  <si>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</si>
  <si>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</si>
  <si>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</si>
  <si>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</si>
  <si>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</si>
  <si>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</si>
  <si>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</si>
  <si>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</si>
  <si>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</si>
  <si>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</si>
  <si>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</si>
  <si>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</si>
  <si>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</si>
  <si>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</si>
  <si>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</si>
  <si>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Этап начальной подготовки. (Вертикаль)</t>
  </si>
  <si>
    <t>Хоккей. Тренировочный этап.</t>
  </si>
  <si>
    <t>Футбол. Этап начальной подготовки.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</si>
  <si>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</si>
  <si>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</si>
  <si>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</si>
  <si>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</si>
  <si>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</si>
  <si>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</si>
  <si>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</si>
  <si>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</si>
  <si>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</si>
  <si>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Тхэквондо. Этап начальной подготовки.</t>
  </si>
  <si>
    <t>Тхэквондо. Тренировочный этап.</t>
  </si>
  <si>
    <t>Тяжелая атлетика.  Этап начальной подготовки.</t>
  </si>
  <si>
    <t>Бадминтон. Этап начальной подготовки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</si>
  <si>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</si>
  <si>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</si>
  <si>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</si>
  <si>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</si>
  <si>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Футбол. Тренировочный этап.</t>
  </si>
  <si>
    <t>Предоставление займов субъектам малого и среднего предпринимательства</t>
  </si>
  <si>
    <t>ЦДТ с 2021 в образовании</t>
  </si>
  <si>
    <t>ДШИ</t>
  </si>
  <si>
    <t>2020- 634996109 руб. раздел 0701 исправить</t>
  </si>
  <si>
    <t>Администрация Дальнегорского городского округа</t>
  </si>
  <si>
    <t>Всего на выполнение муниципального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</si>
</sst>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0000"/>
  </numFmts>
  <fonts count="14" x14ac:knownFonts="1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166" fontId="2" fillId="0" borderId="0" xfId="0" applyNumberFormat="1" applyFont="1" applyFill="1"/>
    <xf numFmtId="0" fontId="2" fillId="0" borderId="0" xfId="0" applyFont="1" applyFill="1"/>
    <xf numFmtId="166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top" wrapText="1"/>
    </xf>
    <xf numFmtId="0" fontId="2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4" fontId="11" fillId="0" borderId="0" xfId="0" applyNumberFormat="1" applyFont="1" applyBorder="1"/>
    <xf numFmtId="4" fontId="10" fillId="0" borderId="0" xfId="0" applyNumberFormat="1" applyFont="1" applyBorder="1"/>
    <xf numFmtId="4" fontId="1" fillId="0" borderId="0" xfId="0" applyNumberFormat="1" applyFont="1" applyBorder="1"/>
    <xf numFmtId="4" fontId="12" fillId="0" borderId="0" xfId="0" applyNumberFormat="1" applyFont="1" applyBorder="1"/>
    <xf numFmtId="4" fontId="10" fillId="0" borderId="0" xfId="0" applyNumberFormat="1" applyFont="1" applyFill="1" applyBorder="1"/>
    <xf numFmtId="4" fontId="10" fillId="2" borderId="0" xfId="0" applyNumberFormat="1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166" fontId="9" fillId="0" borderId="0" xfId="0" applyNumberFormat="1" applyFont="1" applyBorder="1"/>
    <xf numFmtId="165" fontId="9" fillId="0" borderId="0" xfId="0" applyNumberFormat="1" applyFont="1" applyBorder="1"/>
    <xf numFmtId="0" fontId="7" fillId="0" borderId="1" xfId="0" applyFont="1" applyFill="1" applyBorder="1" applyAlignment="1">
      <alignment horizontal="justify" vertical="top" wrapText="1"/>
    </xf>
    <xf numFmtId="4" fontId="4" fillId="0" borderId="0" xfId="0" applyNumberFormat="1" applyFont="1" applyFill="1"/>
    <xf numFmtId="4" fontId="6" fillId="0" borderId="0" xfId="0" applyNumberFormat="1" applyFont="1" applyFill="1" applyAlignment="1">
      <alignment horizontal="justify" wrapText="1"/>
    </xf>
    <xf numFmtId="0" fontId="8" fillId="3" borderId="1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" fontId="11" fillId="0" borderId="0" xfId="0" applyNumberFormat="1" applyFont="1" applyFill="1" applyBorder="1"/>
    <xf numFmtId="4" fontId="7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/>
    <xf numFmtId="16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48;&#1063;&#1053;&#1067;&#1045;%20&#1055;&#1040;&#1055;&#1050;&#1048;/&#1055;&#1048;&#1053;&#1057;&#1050;&#1040;&#1071;%20&#1043;.&#1055;/&#1056;&#1072;&#1073;&#1086;&#1095;&#1072;&#1103;%20&#1076;&#1086;&#1082;&#1091;&#1084;&#1077;&#1085;&#1090;&#1072;&#1094;&#1080;&#1103;/&#1055;&#1088;&#1086;&#1077;&#1082;&#1090;%20&#1073;&#1102;&#1076;&#1078;&#1077;&#1090;&#1072;%20&#1044;&#1043;&#1054;%20&#1085;&#1072;%202021-2023%20&#1075;&#1075;/&#1087;&#1088;&#1086;&#1077;&#1082;&#1090;&#1072;%20&#1073;&#1102;&#1076;&#1078;&#1077;&#1090;&#1072;%202021-2023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по программам"/>
      <sheetName val="Исполнение"/>
      <sheetName val="Вариант первонач"/>
      <sheetName val="раб таблица корр"/>
      <sheetName val="пр.1 источники"/>
      <sheetName val="пр.2 заимств"/>
      <sheetName val="Прил. 3 ГАДы"/>
      <sheetName val="Прил. 4 ГАДы краевые"/>
      <sheetName val="Прил 5 ГАИ"/>
      <sheetName val="прил 6 объём МБТ"/>
      <sheetName val="свод по р-пр"/>
      <sheetName val="доходы"/>
      <sheetName val="оценка ожид исполн"/>
      <sheetName val="проект программы внутр заимств"/>
      <sheetName val="верхний предел"/>
      <sheetName val="прогноз основных хар-к"/>
      <sheetName val="прил.9 свод по р-пр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на 2021 год и плановый период 2022 и 2023 годов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9"/>
  <sheetViews>
    <sheetView tabSelected="1" view="pageBreakPreview" topLeftCell="A66" zoomScale="85" zoomScaleNormal="100" zoomScaleSheetLayoutView="85" workbookViewId="0">
      <selection activeCell="A79" sqref="A79"/>
    </sheetView>
  </sheetViews>
  <sheetFormatPr defaultRowHeight="12" outlineLevelRow="1" x14ac:dyDescent="0.2"/>
  <cols>
    <col min="1" max="1" width="59.42578125" style="5" customWidth="1"/>
    <col min="2" max="2" width="24.28515625" style="30" hidden="1" customWidth="1"/>
    <col min="3" max="3" width="18.28515625" style="3" customWidth="1"/>
    <col min="4" max="4" width="17" style="4" customWidth="1"/>
    <col min="5" max="5" width="16.42578125" style="4" customWidth="1"/>
    <col min="6" max="6" width="16.7109375" style="3" customWidth="1"/>
    <col min="7" max="7" width="17.7109375" style="4" customWidth="1"/>
    <col min="8" max="8" width="16.7109375" style="3" customWidth="1"/>
    <col min="9" max="9" width="17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 x14ac:dyDescent="0.2">
      <c r="A1" s="1"/>
      <c r="B1" s="2"/>
    </row>
    <row r="2" spans="1:13" s="12" customFormat="1" ht="15" hidden="1" collapsed="1" x14ac:dyDescent="0.25">
      <c r="A2" s="6"/>
      <c r="B2" s="7"/>
      <c r="C2" s="8"/>
      <c r="D2" s="10"/>
      <c r="E2" s="53"/>
      <c r="F2" s="9"/>
      <c r="G2" s="10"/>
      <c r="H2" s="9"/>
      <c r="I2" s="10"/>
      <c r="J2" s="10"/>
      <c r="K2" s="11"/>
      <c r="L2" s="11"/>
      <c r="M2" s="11"/>
    </row>
    <row r="3" spans="1:13" s="12" customFormat="1" ht="15" hidden="1" x14ac:dyDescent="0.25">
      <c r="A3" s="6"/>
      <c r="B3" s="7"/>
      <c r="C3" s="8"/>
      <c r="D3" s="10"/>
      <c r="E3" s="53"/>
      <c r="F3" s="9"/>
      <c r="G3" s="10"/>
      <c r="H3" s="9"/>
      <c r="I3" s="10"/>
      <c r="J3" s="10"/>
      <c r="K3" s="11"/>
      <c r="L3" s="11"/>
      <c r="M3" s="11"/>
    </row>
    <row r="4" spans="1:13" s="12" customFormat="1" ht="15" hidden="1" x14ac:dyDescent="0.25">
      <c r="A4" s="6"/>
      <c r="B4" s="7"/>
      <c r="C4" s="8"/>
      <c r="D4" s="10"/>
      <c r="E4" s="53"/>
      <c r="F4" s="9"/>
      <c r="G4" s="10"/>
      <c r="H4" s="9"/>
      <c r="I4" s="10"/>
      <c r="J4" s="10"/>
      <c r="K4" s="11"/>
      <c r="L4" s="11"/>
      <c r="M4" s="11"/>
    </row>
    <row r="5" spans="1:13" s="12" customFormat="1" ht="15" hidden="1" x14ac:dyDescent="0.25">
      <c r="A5" s="6"/>
      <c r="B5" s="7"/>
      <c r="C5" s="8"/>
      <c r="D5" s="10"/>
      <c r="E5" s="53"/>
      <c r="F5" s="9"/>
      <c r="G5" s="10"/>
      <c r="H5" s="9"/>
      <c r="I5" s="10"/>
      <c r="J5" s="10"/>
      <c r="K5" s="11"/>
      <c r="L5" s="11"/>
      <c r="M5" s="11"/>
    </row>
    <row r="6" spans="1:13" s="12" customFormat="1" ht="13.5" customHeight="1" x14ac:dyDescent="0.2">
      <c r="A6" s="6"/>
      <c r="B6" s="13"/>
      <c r="C6" s="14"/>
      <c r="D6" s="10"/>
      <c r="E6" s="54"/>
      <c r="G6" s="10"/>
      <c r="I6" s="10"/>
      <c r="J6" s="10"/>
      <c r="K6" s="11"/>
      <c r="L6" s="11"/>
      <c r="M6" s="11"/>
    </row>
    <row r="7" spans="1:13" s="33" customFormat="1" ht="15.75" customHeight="1" x14ac:dyDescent="0.2">
      <c r="A7" s="60" t="s">
        <v>8</v>
      </c>
      <c r="B7" s="60"/>
      <c r="C7" s="60"/>
      <c r="D7" s="60"/>
      <c r="E7" s="60"/>
      <c r="F7" s="60"/>
      <c r="G7" s="60"/>
      <c r="H7" s="60"/>
      <c r="I7" s="60"/>
    </row>
    <row r="8" spans="1:13" s="33" customFormat="1" ht="13.5" customHeight="1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13" s="33" customFormat="1" ht="17.25" customHeight="1" x14ac:dyDescent="0.25">
      <c r="A9" s="61" t="str">
        <f>'[1]Прил. 3 ГАДы'!A6:C6</f>
        <v>на 2021 год и плановый период 2022 и 2023 годов</v>
      </c>
      <c r="B9" s="61"/>
      <c r="C9" s="61"/>
      <c r="D9" s="61"/>
      <c r="E9" s="61"/>
      <c r="F9" s="61"/>
      <c r="G9" s="61"/>
      <c r="H9" s="61"/>
      <c r="I9" s="61"/>
    </row>
    <row r="10" spans="1:13" s="33" customFormat="1" ht="36" customHeight="1" x14ac:dyDescent="0.25">
      <c r="A10" s="59" t="s">
        <v>29</v>
      </c>
      <c r="B10" s="59"/>
      <c r="C10" s="59"/>
      <c r="D10" s="59"/>
      <c r="E10" s="59"/>
      <c r="F10" s="59"/>
      <c r="G10" s="59"/>
      <c r="H10" s="59"/>
      <c r="I10" s="34" t="s">
        <v>0</v>
      </c>
    </row>
    <row r="11" spans="1:13" s="35" customFormat="1" ht="94.5" x14ac:dyDescent="0.2">
      <c r="A11" s="15" t="s">
        <v>9</v>
      </c>
      <c r="B11" s="15" t="s">
        <v>10</v>
      </c>
      <c r="C11" s="31" t="s">
        <v>1</v>
      </c>
      <c r="D11" s="31" t="s">
        <v>2</v>
      </c>
      <c r="E11" s="31" t="s">
        <v>3</v>
      </c>
      <c r="F11" s="31" t="s">
        <v>6</v>
      </c>
      <c r="G11" s="31" t="s">
        <v>7</v>
      </c>
      <c r="H11" s="31" t="s">
        <v>4</v>
      </c>
      <c r="I11" s="31" t="s">
        <v>5</v>
      </c>
      <c r="K11" s="36"/>
    </row>
    <row r="12" spans="1:13" s="35" customFormat="1" ht="18.75" customHeight="1" x14ac:dyDescent="0.2">
      <c r="A12" s="56" t="s">
        <v>11</v>
      </c>
      <c r="B12" s="57"/>
      <c r="C12" s="57"/>
      <c r="D12" s="57"/>
      <c r="E12" s="57"/>
      <c r="F12" s="57"/>
      <c r="G12" s="57"/>
      <c r="H12" s="57"/>
      <c r="I12" s="58"/>
      <c r="K12" s="36"/>
    </row>
    <row r="13" spans="1:13" s="70" customFormat="1" ht="37.5" customHeight="1" x14ac:dyDescent="0.2">
      <c r="A13" s="68" t="s">
        <v>12</v>
      </c>
      <c r="B13" s="69" t="s">
        <v>20</v>
      </c>
      <c r="C13" s="63">
        <v>212082000</v>
      </c>
      <c r="D13" s="63">
        <v>227158610</v>
      </c>
      <c r="E13" s="63">
        <v>214890254</v>
      </c>
      <c r="F13" s="63">
        <f>E13-C13</f>
        <v>2808254</v>
      </c>
      <c r="G13" s="63">
        <f>E13-D13</f>
        <v>-12268356</v>
      </c>
      <c r="H13" s="63">
        <v>214890254</v>
      </c>
      <c r="I13" s="63">
        <v>0</v>
      </c>
      <c r="K13" s="71"/>
    </row>
    <row r="14" spans="1:13" s="70" customFormat="1" ht="33" customHeight="1" x14ac:dyDescent="0.2">
      <c r="A14" s="68" t="s">
        <v>13</v>
      </c>
      <c r="B14" s="69" t="s">
        <v>20</v>
      </c>
      <c r="C14" s="65"/>
      <c r="D14" s="65"/>
      <c r="E14" s="65"/>
      <c r="F14" s="65"/>
      <c r="G14" s="65"/>
      <c r="H14" s="65"/>
      <c r="I14" s="65"/>
      <c r="K14" s="71"/>
    </row>
    <row r="15" spans="1:13" s="70" customFormat="1" ht="54.75" customHeight="1" x14ac:dyDescent="0.2">
      <c r="A15" s="68" t="s">
        <v>15</v>
      </c>
      <c r="B15" s="69" t="s">
        <v>14</v>
      </c>
      <c r="C15" s="67"/>
      <c r="D15" s="67"/>
      <c r="E15" s="67"/>
      <c r="F15" s="67"/>
      <c r="G15" s="67"/>
      <c r="H15" s="67"/>
      <c r="I15" s="67"/>
      <c r="K15" s="71"/>
    </row>
    <row r="16" spans="1:13" s="70" customFormat="1" ht="39" customHeight="1" x14ac:dyDescent="0.2">
      <c r="A16" s="68" t="s">
        <v>16</v>
      </c>
      <c r="B16" s="69" t="s">
        <v>20</v>
      </c>
      <c r="C16" s="63">
        <v>105991032.76000001</v>
      </c>
      <c r="D16" s="63">
        <v>113909724.11</v>
      </c>
      <c r="E16" s="63">
        <v>118787000</v>
      </c>
      <c r="F16" s="63">
        <f t="shared" ref="F16" si="0">E16-C16</f>
        <v>12795967.239999995</v>
      </c>
      <c r="G16" s="63">
        <f t="shared" ref="G16" si="1">E16-D16</f>
        <v>4877275.8900000006</v>
      </c>
      <c r="H16" s="63">
        <v>109520000</v>
      </c>
      <c r="I16" s="63">
        <v>114218588</v>
      </c>
      <c r="K16" s="71"/>
    </row>
    <row r="17" spans="1:11" s="70" customFormat="1" ht="39.75" customHeight="1" x14ac:dyDescent="0.2">
      <c r="A17" s="68" t="s">
        <v>17</v>
      </c>
      <c r="B17" s="69" t="s">
        <v>18</v>
      </c>
      <c r="C17" s="65"/>
      <c r="D17" s="65"/>
      <c r="E17" s="65"/>
      <c r="F17" s="65"/>
      <c r="G17" s="65"/>
      <c r="H17" s="65"/>
      <c r="I17" s="65"/>
      <c r="K17" s="71"/>
    </row>
    <row r="18" spans="1:11" s="70" customFormat="1" ht="27" customHeight="1" x14ac:dyDescent="0.2">
      <c r="A18" s="68" t="s">
        <v>19</v>
      </c>
      <c r="B18" s="69" t="s">
        <v>18</v>
      </c>
      <c r="C18" s="65"/>
      <c r="D18" s="65"/>
      <c r="E18" s="65"/>
      <c r="F18" s="65"/>
      <c r="G18" s="65"/>
      <c r="H18" s="65"/>
      <c r="I18" s="65"/>
      <c r="K18" s="71"/>
    </row>
    <row r="19" spans="1:11" s="70" customFormat="1" ht="27.75" customHeight="1" x14ac:dyDescent="0.2">
      <c r="A19" s="68" t="s">
        <v>21</v>
      </c>
      <c r="B19" s="69" t="s">
        <v>18</v>
      </c>
      <c r="C19" s="67"/>
      <c r="D19" s="67"/>
      <c r="E19" s="67"/>
      <c r="F19" s="67"/>
      <c r="G19" s="67"/>
      <c r="H19" s="67"/>
      <c r="I19" s="67"/>
      <c r="K19" s="71"/>
    </row>
    <row r="20" spans="1:11" s="70" customFormat="1" ht="36" customHeight="1" x14ac:dyDescent="0.2">
      <c r="A20" s="68" t="s">
        <v>22</v>
      </c>
      <c r="B20" s="69" t="s">
        <v>26</v>
      </c>
      <c r="C20" s="63">
        <v>317470880.75</v>
      </c>
      <c r="D20" s="63">
        <v>321124653</v>
      </c>
      <c r="E20" s="63">
        <v>310000495</v>
      </c>
      <c r="F20" s="63">
        <f t="shared" ref="F20:F23" si="2">E20-C20</f>
        <v>-7470385.75</v>
      </c>
      <c r="G20" s="63">
        <f t="shared" ref="G20:G23" si="3">E20-D20</f>
        <v>-11124158</v>
      </c>
      <c r="H20" s="63">
        <v>303579495</v>
      </c>
      <c r="I20" s="63">
        <v>78770264</v>
      </c>
      <c r="K20" s="71"/>
    </row>
    <row r="21" spans="1:11" s="70" customFormat="1" ht="37.5" customHeight="1" x14ac:dyDescent="0.2">
      <c r="A21" s="68" t="s">
        <v>23</v>
      </c>
      <c r="B21" s="69" t="s">
        <v>26</v>
      </c>
      <c r="C21" s="65"/>
      <c r="D21" s="65"/>
      <c r="E21" s="65"/>
      <c r="F21" s="65"/>
      <c r="G21" s="65"/>
      <c r="H21" s="65"/>
      <c r="I21" s="65"/>
      <c r="K21" s="71"/>
    </row>
    <row r="22" spans="1:11" s="70" customFormat="1" ht="34.5" customHeight="1" x14ac:dyDescent="0.2">
      <c r="A22" s="68" t="s">
        <v>24</v>
      </c>
      <c r="B22" s="69" t="s">
        <v>26</v>
      </c>
      <c r="C22" s="67"/>
      <c r="D22" s="67"/>
      <c r="E22" s="67"/>
      <c r="F22" s="67"/>
      <c r="G22" s="67"/>
      <c r="H22" s="67"/>
      <c r="I22" s="67"/>
      <c r="K22" s="71"/>
    </row>
    <row r="23" spans="1:11" s="70" customFormat="1" ht="26.25" customHeight="1" x14ac:dyDescent="0.2">
      <c r="A23" s="68" t="s">
        <v>25</v>
      </c>
      <c r="B23" s="69" t="s">
        <v>26</v>
      </c>
      <c r="C23" s="78">
        <v>11790139.699999999</v>
      </c>
      <c r="D23" s="78">
        <v>0</v>
      </c>
      <c r="E23" s="78">
        <v>9800442</v>
      </c>
      <c r="F23" s="78">
        <f t="shared" si="2"/>
        <v>-1989697.6999999993</v>
      </c>
      <c r="G23" s="78">
        <f t="shared" si="3"/>
        <v>9800442</v>
      </c>
      <c r="H23" s="78">
        <v>9400000</v>
      </c>
      <c r="I23" s="78">
        <v>9800000</v>
      </c>
      <c r="K23" s="71"/>
    </row>
    <row r="24" spans="1:11" s="70" customFormat="1" ht="26.25" customHeight="1" x14ac:dyDescent="0.2">
      <c r="A24" s="32" t="s">
        <v>27</v>
      </c>
      <c r="B24" s="72"/>
      <c r="C24" s="79">
        <f>SUM(C13:C23)</f>
        <v>647334053.21000004</v>
      </c>
      <c r="D24" s="79">
        <f t="shared" ref="D24:I24" si="4">SUM(D13:D23)</f>
        <v>662192987.11000001</v>
      </c>
      <c r="E24" s="79">
        <f t="shared" si="4"/>
        <v>653478191</v>
      </c>
      <c r="F24" s="79">
        <f t="shared" si="4"/>
        <v>6144137.7899999954</v>
      </c>
      <c r="G24" s="79">
        <f t="shared" si="4"/>
        <v>-8714796.1099999994</v>
      </c>
      <c r="H24" s="79">
        <f t="shared" si="4"/>
        <v>637389749</v>
      </c>
      <c r="I24" s="79">
        <f t="shared" si="4"/>
        <v>202788852</v>
      </c>
      <c r="J24" s="70" t="s">
        <v>89</v>
      </c>
      <c r="K24" s="71"/>
    </row>
    <row r="25" spans="1:11" s="26" customFormat="1" ht="27.75" customHeight="1" outlineLevel="1" x14ac:dyDescent="0.2">
      <c r="A25" s="73" t="s">
        <v>28</v>
      </c>
      <c r="B25" s="74"/>
      <c r="C25" s="74"/>
      <c r="D25" s="74"/>
      <c r="E25" s="74"/>
      <c r="F25" s="74"/>
      <c r="G25" s="74"/>
      <c r="H25" s="74"/>
      <c r="I25" s="75"/>
      <c r="J25" s="76"/>
      <c r="K25" s="25"/>
    </row>
    <row r="26" spans="1:11" s="26" customFormat="1" ht="35.25" customHeight="1" outlineLevel="1" x14ac:dyDescent="0.2">
      <c r="A26" s="43" t="s">
        <v>30</v>
      </c>
      <c r="B26" s="69"/>
      <c r="C26" s="78">
        <v>0</v>
      </c>
      <c r="D26" s="78">
        <v>9800442</v>
      </c>
      <c r="E26" s="78">
        <v>0</v>
      </c>
      <c r="F26" s="78">
        <f t="shared" ref="F26:F42" si="5">E26-C26</f>
        <v>0</v>
      </c>
      <c r="G26" s="78">
        <f t="shared" ref="G26:G42" si="6">E26-D26</f>
        <v>-9800442</v>
      </c>
      <c r="H26" s="78">
        <v>0</v>
      </c>
      <c r="I26" s="78">
        <v>0</v>
      </c>
      <c r="J26" s="76" t="s">
        <v>87</v>
      </c>
      <c r="K26" s="25"/>
    </row>
    <row r="27" spans="1:11" ht="51.75" customHeight="1" outlineLevel="1" x14ac:dyDescent="0.2">
      <c r="A27" s="43" t="s">
        <v>31</v>
      </c>
      <c r="B27" s="55"/>
      <c r="C27" s="80">
        <v>58921583.299999997</v>
      </c>
      <c r="D27" s="80">
        <v>62486523</v>
      </c>
      <c r="E27" s="78">
        <v>64986000</v>
      </c>
      <c r="F27" s="80">
        <f t="shared" si="5"/>
        <v>6064416.700000003</v>
      </c>
      <c r="G27" s="80">
        <f t="shared" si="6"/>
        <v>2499477</v>
      </c>
      <c r="H27" s="80">
        <v>59900000</v>
      </c>
      <c r="I27" s="80">
        <v>62486523</v>
      </c>
      <c r="J27" s="37"/>
      <c r="K27" s="20"/>
    </row>
    <row r="28" spans="1:11" ht="53.25" customHeight="1" outlineLevel="1" x14ac:dyDescent="0.2">
      <c r="A28" s="43" t="s">
        <v>32</v>
      </c>
      <c r="B28" s="19"/>
      <c r="C28" s="62">
        <v>24453000</v>
      </c>
      <c r="D28" s="62">
        <v>25878030.59</v>
      </c>
      <c r="E28" s="63">
        <v>27000000</v>
      </c>
      <c r="F28" s="62">
        <f t="shared" si="5"/>
        <v>2547000</v>
      </c>
      <c r="G28" s="62">
        <f t="shared" si="6"/>
        <v>1121969.4100000001</v>
      </c>
      <c r="H28" s="62">
        <v>24900000</v>
      </c>
      <c r="I28" s="62">
        <v>25961452</v>
      </c>
      <c r="J28" s="37"/>
      <c r="K28" s="20"/>
    </row>
    <row r="29" spans="1:11" ht="55.5" customHeight="1" outlineLevel="1" x14ac:dyDescent="0.2">
      <c r="A29" s="43" t="s">
        <v>33</v>
      </c>
      <c r="B29" s="19"/>
      <c r="C29" s="64"/>
      <c r="D29" s="64"/>
      <c r="E29" s="65"/>
      <c r="F29" s="64"/>
      <c r="G29" s="64"/>
      <c r="H29" s="64"/>
      <c r="I29" s="64"/>
      <c r="J29" s="37"/>
      <c r="K29" s="20"/>
    </row>
    <row r="30" spans="1:11" ht="41.25" customHeight="1" outlineLevel="1" x14ac:dyDescent="0.2">
      <c r="A30" s="44" t="s">
        <v>34</v>
      </c>
      <c r="B30" s="19"/>
      <c r="C30" s="66"/>
      <c r="D30" s="66"/>
      <c r="E30" s="67"/>
      <c r="F30" s="66"/>
      <c r="G30" s="66"/>
      <c r="H30" s="66"/>
      <c r="I30" s="66"/>
      <c r="J30" s="37"/>
      <c r="K30" s="20"/>
    </row>
    <row r="31" spans="1:11" ht="36" customHeight="1" outlineLevel="1" x14ac:dyDescent="0.2">
      <c r="A31" s="45" t="s">
        <v>38</v>
      </c>
      <c r="B31" s="19"/>
      <c r="C31" s="62">
        <v>7920000</v>
      </c>
      <c r="D31" s="62">
        <v>10395000</v>
      </c>
      <c r="E31" s="63">
        <v>10810000</v>
      </c>
      <c r="F31" s="62">
        <f t="shared" si="5"/>
        <v>2890000</v>
      </c>
      <c r="G31" s="62">
        <f t="shared" si="6"/>
        <v>415000</v>
      </c>
      <c r="H31" s="62">
        <v>10000000</v>
      </c>
      <c r="I31" s="62">
        <v>10395000</v>
      </c>
      <c r="J31" s="37"/>
      <c r="K31" s="20"/>
    </row>
    <row r="32" spans="1:11" ht="44.25" customHeight="1" outlineLevel="1" x14ac:dyDescent="0.2">
      <c r="A32" s="45" t="s">
        <v>35</v>
      </c>
      <c r="B32" s="19"/>
      <c r="C32" s="64"/>
      <c r="D32" s="64"/>
      <c r="E32" s="65"/>
      <c r="F32" s="64"/>
      <c r="G32" s="64"/>
      <c r="H32" s="64"/>
      <c r="I32" s="64"/>
      <c r="J32" s="37"/>
      <c r="K32" s="20"/>
    </row>
    <row r="33" spans="1:12" ht="51" customHeight="1" outlineLevel="1" x14ac:dyDescent="0.2">
      <c r="A33" s="45" t="s">
        <v>36</v>
      </c>
      <c r="B33" s="19"/>
      <c r="C33" s="64"/>
      <c r="D33" s="64"/>
      <c r="E33" s="65"/>
      <c r="F33" s="64"/>
      <c r="G33" s="64"/>
      <c r="H33" s="64"/>
      <c r="I33" s="64"/>
      <c r="J33" s="37"/>
      <c r="K33" s="20"/>
    </row>
    <row r="34" spans="1:12" ht="39.75" customHeight="1" outlineLevel="1" x14ac:dyDescent="0.2">
      <c r="A34" s="47" t="s">
        <v>37</v>
      </c>
      <c r="B34" s="19"/>
      <c r="C34" s="66"/>
      <c r="D34" s="66"/>
      <c r="E34" s="67"/>
      <c r="F34" s="66"/>
      <c r="G34" s="66"/>
      <c r="H34" s="66"/>
      <c r="I34" s="66"/>
      <c r="J34" s="37"/>
      <c r="K34" s="20"/>
    </row>
    <row r="35" spans="1:12" s="16" customFormat="1" ht="42.75" customHeight="1" outlineLevel="1" x14ac:dyDescent="0.2">
      <c r="A35" s="47" t="s">
        <v>39</v>
      </c>
      <c r="B35" s="18"/>
      <c r="C35" s="62">
        <v>20855330</v>
      </c>
      <c r="D35" s="62">
        <v>22129869</v>
      </c>
      <c r="E35" s="63">
        <v>23236000</v>
      </c>
      <c r="F35" s="62">
        <f t="shared" si="5"/>
        <v>2380670</v>
      </c>
      <c r="G35" s="62">
        <f t="shared" si="6"/>
        <v>1106131</v>
      </c>
      <c r="H35" s="62">
        <v>21400000</v>
      </c>
      <c r="I35" s="62">
        <v>22129869</v>
      </c>
      <c r="J35" s="38" t="s">
        <v>88</v>
      </c>
      <c r="K35" s="21"/>
      <c r="L35" s="22"/>
    </row>
    <row r="36" spans="1:12" s="16" customFormat="1" ht="46.5" customHeight="1" outlineLevel="1" x14ac:dyDescent="0.2">
      <c r="A36" s="47" t="s">
        <v>40</v>
      </c>
      <c r="B36" s="18"/>
      <c r="C36" s="64"/>
      <c r="D36" s="64"/>
      <c r="E36" s="65"/>
      <c r="F36" s="64"/>
      <c r="G36" s="64"/>
      <c r="H36" s="64"/>
      <c r="I36" s="64"/>
      <c r="J36" s="38"/>
      <c r="K36" s="21"/>
      <c r="L36" s="22"/>
    </row>
    <row r="37" spans="1:12" s="16" customFormat="1" ht="40.5" customHeight="1" x14ac:dyDescent="0.2">
      <c r="A37" s="45" t="s">
        <v>41</v>
      </c>
      <c r="B37" s="48"/>
      <c r="C37" s="64"/>
      <c r="D37" s="64"/>
      <c r="E37" s="65"/>
      <c r="F37" s="64"/>
      <c r="G37" s="64"/>
      <c r="H37" s="64"/>
      <c r="I37" s="64"/>
      <c r="J37" s="38"/>
      <c r="K37" s="21"/>
      <c r="L37" s="22"/>
    </row>
    <row r="38" spans="1:12" s="35" customFormat="1" ht="40.5" customHeight="1" outlineLevel="1" x14ac:dyDescent="0.2">
      <c r="A38" s="47" t="s">
        <v>42</v>
      </c>
      <c r="B38" s="24"/>
      <c r="C38" s="64"/>
      <c r="D38" s="64"/>
      <c r="E38" s="65"/>
      <c r="F38" s="64"/>
      <c r="G38" s="64"/>
      <c r="H38" s="64"/>
      <c r="I38" s="64"/>
      <c r="J38" s="38"/>
      <c r="K38" s="50"/>
      <c r="L38" s="51"/>
    </row>
    <row r="39" spans="1:12" ht="45.75" customHeight="1" outlineLevel="1" x14ac:dyDescent="0.2">
      <c r="A39" s="46" t="s">
        <v>43</v>
      </c>
      <c r="B39" s="49"/>
      <c r="C39" s="64"/>
      <c r="D39" s="64"/>
      <c r="E39" s="65"/>
      <c r="F39" s="64"/>
      <c r="G39" s="64"/>
      <c r="H39" s="64"/>
      <c r="I39" s="64"/>
      <c r="J39" s="39"/>
      <c r="K39" s="20"/>
      <c r="L39" s="23"/>
    </row>
    <row r="40" spans="1:12" s="16" customFormat="1" ht="41.25" customHeight="1" outlineLevel="1" x14ac:dyDescent="0.2">
      <c r="A40" s="47" t="s">
        <v>44</v>
      </c>
      <c r="B40" s="18"/>
      <c r="C40" s="64"/>
      <c r="D40" s="64"/>
      <c r="E40" s="65"/>
      <c r="F40" s="64"/>
      <c r="G40" s="64"/>
      <c r="H40" s="64"/>
      <c r="I40" s="64"/>
      <c r="J40" s="38"/>
      <c r="K40" s="21"/>
      <c r="L40" s="22"/>
    </row>
    <row r="41" spans="1:12" ht="48" customHeight="1" outlineLevel="1" x14ac:dyDescent="0.2">
      <c r="A41" s="47" t="s">
        <v>45</v>
      </c>
      <c r="B41" s="19"/>
      <c r="C41" s="66"/>
      <c r="D41" s="66"/>
      <c r="E41" s="67"/>
      <c r="F41" s="66"/>
      <c r="G41" s="66"/>
      <c r="H41" s="66"/>
      <c r="I41" s="66"/>
      <c r="J41" s="37"/>
      <c r="K41" s="20"/>
    </row>
    <row r="42" spans="1:12" ht="18" customHeight="1" outlineLevel="1" x14ac:dyDescent="0.2">
      <c r="A42" s="45" t="s">
        <v>46</v>
      </c>
      <c r="B42" s="19"/>
      <c r="C42" s="63">
        <v>60031991</v>
      </c>
      <c r="D42" s="62">
        <v>67114000</v>
      </c>
      <c r="E42" s="63">
        <v>62244000</v>
      </c>
      <c r="F42" s="62">
        <f t="shared" si="5"/>
        <v>2212009</v>
      </c>
      <c r="G42" s="62">
        <f t="shared" si="6"/>
        <v>-4870000</v>
      </c>
      <c r="H42" s="62">
        <v>58538000</v>
      </c>
      <c r="I42" s="62">
        <v>59850000</v>
      </c>
      <c r="J42" s="37"/>
      <c r="K42" s="20"/>
    </row>
    <row r="43" spans="1:12" s="16" customFormat="1" ht="18" customHeight="1" x14ac:dyDescent="0.2">
      <c r="A43" s="45" t="s">
        <v>47</v>
      </c>
      <c r="B43" s="18"/>
      <c r="C43" s="65"/>
      <c r="D43" s="64"/>
      <c r="E43" s="65"/>
      <c r="F43" s="64"/>
      <c r="G43" s="64"/>
      <c r="H43" s="64"/>
      <c r="I43" s="64"/>
      <c r="J43" s="38"/>
      <c r="K43" s="21"/>
      <c r="L43" s="22"/>
    </row>
    <row r="44" spans="1:12" ht="21" customHeight="1" outlineLevel="1" x14ac:dyDescent="0.2">
      <c r="A44" s="45" t="s">
        <v>48</v>
      </c>
      <c r="B44" s="19"/>
      <c r="C44" s="65"/>
      <c r="D44" s="64"/>
      <c r="E44" s="65"/>
      <c r="F44" s="64"/>
      <c r="G44" s="64"/>
      <c r="H44" s="64"/>
      <c r="I44" s="64"/>
      <c r="J44" s="37"/>
      <c r="K44" s="20"/>
    </row>
    <row r="45" spans="1:12" ht="20.25" customHeight="1" outlineLevel="1" x14ac:dyDescent="0.2">
      <c r="A45" s="45" t="s">
        <v>49</v>
      </c>
      <c r="B45" s="19"/>
      <c r="C45" s="65"/>
      <c r="D45" s="64"/>
      <c r="E45" s="65"/>
      <c r="F45" s="64"/>
      <c r="G45" s="64"/>
      <c r="H45" s="64"/>
      <c r="I45" s="64"/>
      <c r="J45" s="37"/>
      <c r="K45" s="20"/>
    </row>
    <row r="46" spans="1:12" ht="23.25" customHeight="1" x14ac:dyDescent="0.2">
      <c r="A46" s="47" t="s">
        <v>50</v>
      </c>
      <c r="B46" s="18"/>
      <c r="C46" s="65"/>
      <c r="D46" s="64"/>
      <c r="E46" s="65"/>
      <c r="F46" s="64"/>
      <c r="G46" s="64"/>
      <c r="H46" s="64"/>
      <c r="I46" s="64"/>
      <c r="J46" s="38"/>
      <c r="K46" s="20"/>
    </row>
    <row r="47" spans="1:12" s="16" customFormat="1" ht="20.25" customHeight="1" outlineLevel="1" x14ac:dyDescent="0.2">
      <c r="A47" s="45" t="s">
        <v>51</v>
      </c>
      <c r="B47" s="24"/>
      <c r="C47" s="65"/>
      <c r="D47" s="64"/>
      <c r="E47" s="65"/>
      <c r="F47" s="64"/>
      <c r="G47" s="64"/>
      <c r="H47" s="64"/>
      <c r="I47" s="64"/>
      <c r="J47" s="40"/>
      <c r="K47" s="21"/>
    </row>
    <row r="48" spans="1:12" ht="21" customHeight="1" outlineLevel="1" x14ac:dyDescent="0.2">
      <c r="A48" s="45" t="s">
        <v>52</v>
      </c>
      <c r="B48" s="19"/>
      <c r="C48" s="65"/>
      <c r="D48" s="64"/>
      <c r="E48" s="65"/>
      <c r="F48" s="64"/>
      <c r="G48" s="64"/>
      <c r="H48" s="64"/>
      <c r="I48" s="64"/>
      <c r="J48" s="37"/>
      <c r="K48" s="20"/>
    </row>
    <row r="49" spans="1:11" ht="21" customHeight="1" outlineLevel="1" x14ac:dyDescent="0.2">
      <c r="A49" s="45" t="s">
        <v>53</v>
      </c>
      <c r="B49" s="19"/>
      <c r="C49" s="65"/>
      <c r="D49" s="64"/>
      <c r="E49" s="65"/>
      <c r="F49" s="64"/>
      <c r="G49" s="64"/>
      <c r="H49" s="64"/>
      <c r="I49" s="64"/>
      <c r="J49" s="37"/>
      <c r="K49" s="20"/>
    </row>
    <row r="50" spans="1:11" ht="24" customHeight="1" outlineLevel="1" x14ac:dyDescent="0.2">
      <c r="A50" s="45" t="s">
        <v>54</v>
      </c>
      <c r="B50" s="19"/>
      <c r="C50" s="65"/>
      <c r="D50" s="64"/>
      <c r="E50" s="65"/>
      <c r="F50" s="64"/>
      <c r="G50" s="64"/>
      <c r="H50" s="64"/>
      <c r="I50" s="64"/>
      <c r="J50" s="37"/>
      <c r="K50" s="20"/>
    </row>
    <row r="51" spans="1:11" ht="23.25" customHeight="1" outlineLevel="1" x14ac:dyDescent="0.2">
      <c r="A51" s="45" t="s">
        <v>55</v>
      </c>
      <c r="B51" s="19"/>
      <c r="C51" s="65"/>
      <c r="D51" s="64"/>
      <c r="E51" s="65"/>
      <c r="F51" s="64"/>
      <c r="G51" s="64"/>
      <c r="H51" s="64"/>
      <c r="I51" s="64"/>
      <c r="J51" s="37"/>
      <c r="K51" s="20"/>
    </row>
    <row r="52" spans="1:11" s="16" customFormat="1" ht="22.5" customHeight="1" outlineLevel="1" x14ac:dyDescent="0.2">
      <c r="A52" s="45" t="s">
        <v>56</v>
      </c>
      <c r="B52" s="24"/>
      <c r="C52" s="65"/>
      <c r="D52" s="64"/>
      <c r="E52" s="65"/>
      <c r="F52" s="64"/>
      <c r="G52" s="64"/>
      <c r="H52" s="64"/>
      <c r="I52" s="64"/>
      <c r="J52" s="38"/>
      <c r="K52" s="21"/>
    </row>
    <row r="53" spans="1:11" ht="36" customHeight="1" outlineLevel="1" x14ac:dyDescent="0.2">
      <c r="A53" s="45" t="s">
        <v>57</v>
      </c>
      <c r="B53" s="19"/>
      <c r="C53" s="65"/>
      <c r="D53" s="64"/>
      <c r="E53" s="65"/>
      <c r="F53" s="64"/>
      <c r="G53" s="64"/>
      <c r="H53" s="64"/>
      <c r="I53" s="64"/>
      <c r="J53" s="37"/>
      <c r="K53" s="20"/>
    </row>
    <row r="54" spans="1:11" s="16" customFormat="1" ht="21.75" customHeight="1" outlineLevel="1" x14ac:dyDescent="0.2">
      <c r="A54" s="45" t="s">
        <v>61</v>
      </c>
      <c r="B54" s="24"/>
      <c r="C54" s="65"/>
      <c r="D54" s="64"/>
      <c r="E54" s="65"/>
      <c r="F54" s="64"/>
      <c r="G54" s="64"/>
      <c r="H54" s="64"/>
      <c r="I54" s="64"/>
      <c r="J54" s="38"/>
      <c r="K54" s="21"/>
    </row>
    <row r="55" spans="1:11" ht="20.25" customHeight="1" outlineLevel="1" x14ac:dyDescent="0.2">
      <c r="A55" s="45" t="s">
        <v>62</v>
      </c>
      <c r="B55" s="19"/>
      <c r="C55" s="65"/>
      <c r="D55" s="64"/>
      <c r="E55" s="65"/>
      <c r="F55" s="64"/>
      <c r="G55" s="64"/>
      <c r="H55" s="64"/>
      <c r="I55" s="64"/>
      <c r="J55" s="37"/>
      <c r="K55" s="20"/>
    </row>
    <row r="56" spans="1:11" ht="21.75" customHeight="1" outlineLevel="1" x14ac:dyDescent="0.2">
      <c r="A56" s="45" t="s">
        <v>65</v>
      </c>
      <c r="B56" s="19"/>
      <c r="C56" s="65"/>
      <c r="D56" s="64"/>
      <c r="E56" s="65"/>
      <c r="F56" s="64"/>
      <c r="G56" s="64"/>
      <c r="H56" s="64"/>
      <c r="I56" s="64"/>
      <c r="J56" s="37"/>
      <c r="K56" s="20"/>
    </row>
    <row r="57" spans="1:11" ht="24.75" customHeight="1" outlineLevel="1" x14ac:dyDescent="0.2">
      <c r="A57" s="45" t="s">
        <v>66</v>
      </c>
      <c r="B57" s="19"/>
      <c r="C57" s="65"/>
      <c r="D57" s="64"/>
      <c r="E57" s="65"/>
      <c r="F57" s="64"/>
      <c r="G57" s="64"/>
      <c r="H57" s="64"/>
      <c r="I57" s="64"/>
      <c r="J57" s="37"/>
      <c r="K57" s="20"/>
    </row>
    <row r="58" spans="1:11" s="16" customFormat="1" ht="25.5" customHeight="1" outlineLevel="1" x14ac:dyDescent="0.2">
      <c r="A58" s="45" t="s">
        <v>68</v>
      </c>
      <c r="B58" s="24"/>
      <c r="C58" s="65"/>
      <c r="D58" s="64"/>
      <c r="E58" s="65"/>
      <c r="F58" s="64"/>
      <c r="G58" s="64"/>
      <c r="H58" s="64"/>
      <c r="I58" s="64"/>
      <c r="J58" s="38"/>
      <c r="K58" s="21"/>
    </row>
    <row r="59" spans="1:11" ht="24" customHeight="1" outlineLevel="1" x14ac:dyDescent="0.2">
      <c r="A59" s="45" t="s">
        <v>69</v>
      </c>
      <c r="B59" s="19"/>
      <c r="C59" s="65"/>
      <c r="D59" s="64"/>
      <c r="E59" s="65"/>
      <c r="F59" s="64"/>
      <c r="G59" s="64"/>
      <c r="H59" s="64"/>
      <c r="I59" s="64"/>
      <c r="J59" s="37"/>
      <c r="K59" s="20"/>
    </row>
    <row r="60" spans="1:11" s="16" customFormat="1" ht="32.25" customHeight="1" outlineLevel="1" x14ac:dyDescent="0.2">
      <c r="A60" s="45" t="s">
        <v>70</v>
      </c>
      <c r="B60" s="24"/>
      <c r="C60" s="65"/>
      <c r="D60" s="64"/>
      <c r="E60" s="65"/>
      <c r="F60" s="64"/>
      <c r="G60" s="64"/>
      <c r="H60" s="64"/>
      <c r="I60" s="64"/>
      <c r="J60" s="38"/>
      <c r="K60" s="21"/>
    </row>
    <row r="61" spans="1:11" ht="24.75" customHeight="1" outlineLevel="1" x14ac:dyDescent="0.2">
      <c r="A61" s="45" t="s">
        <v>71</v>
      </c>
      <c r="B61" s="19"/>
      <c r="C61" s="65"/>
      <c r="D61" s="64"/>
      <c r="E61" s="65"/>
      <c r="F61" s="64"/>
      <c r="G61" s="64"/>
      <c r="H61" s="64"/>
      <c r="I61" s="64"/>
      <c r="J61" s="37"/>
      <c r="K61" s="20"/>
    </row>
    <row r="62" spans="1:11" ht="23.25" customHeight="1" outlineLevel="1" x14ac:dyDescent="0.2">
      <c r="A62" s="45" t="s">
        <v>72</v>
      </c>
      <c r="B62" s="19"/>
      <c r="C62" s="65"/>
      <c r="D62" s="64"/>
      <c r="E62" s="65"/>
      <c r="F62" s="64"/>
      <c r="G62" s="64"/>
      <c r="H62" s="64"/>
      <c r="I62" s="64"/>
      <c r="J62" s="37"/>
      <c r="K62" s="20"/>
    </row>
    <row r="63" spans="1:11" s="16" customFormat="1" ht="20.25" customHeight="1" x14ac:dyDescent="0.2">
      <c r="A63" s="45" t="s">
        <v>73</v>
      </c>
      <c r="B63" s="18"/>
      <c r="C63" s="65"/>
      <c r="D63" s="64"/>
      <c r="E63" s="65"/>
      <c r="F63" s="64"/>
      <c r="G63" s="64"/>
      <c r="H63" s="64"/>
      <c r="I63" s="64"/>
      <c r="J63" s="38"/>
      <c r="K63" s="21"/>
    </row>
    <row r="64" spans="1:11" s="16" customFormat="1" ht="20.25" customHeight="1" outlineLevel="1" x14ac:dyDescent="0.2">
      <c r="A64" s="45" t="s">
        <v>59</v>
      </c>
      <c r="B64" s="18"/>
      <c r="C64" s="65"/>
      <c r="D64" s="64"/>
      <c r="E64" s="65"/>
      <c r="F64" s="64"/>
      <c r="G64" s="64"/>
      <c r="H64" s="64"/>
      <c r="I64" s="64"/>
      <c r="J64" s="38"/>
      <c r="K64" s="21"/>
    </row>
    <row r="65" spans="1:11" ht="18.75" customHeight="1" outlineLevel="1" x14ac:dyDescent="0.2">
      <c r="A65" s="45" t="s">
        <v>74</v>
      </c>
      <c r="B65" s="19"/>
      <c r="C65" s="65"/>
      <c r="D65" s="64"/>
      <c r="E65" s="65"/>
      <c r="F65" s="64"/>
      <c r="G65" s="64"/>
      <c r="H65" s="64"/>
      <c r="I65" s="64"/>
      <c r="J65" s="37"/>
      <c r="K65" s="20"/>
    </row>
    <row r="66" spans="1:11" ht="31.5" customHeight="1" outlineLevel="1" x14ac:dyDescent="0.2">
      <c r="A66" s="45" t="s">
        <v>60</v>
      </c>
      <c r="B66" s="19"/>
      <c r="C66" s="65"/>
      <c r="D66" s="64"/>
      <c r="E66" s="65"/>
      <c r="F66" s="64"/>
      <c r="G66" s="64"/>
      <c r="H66" s="64"/>
      <c r="I66" s="64"/>
      <c r="J66" s="37"/>
      <c r="K66" s="20"/>
    </row>
    <row r="67" spans="1:11" ht="21" customHeight="1" outlineLevel="1" x14ac:dyDescent="0.2">
      <c r="A67" s="45" t="s">
        <v>75</v>
      </c>
      <c r="B67" s="19"/>
      <c r="C67" s="65"/>
      <c r="D67" s="64"/>
      <c r="E67" s="65"/>
      <c r="F67" s="64"/>
      <c r="G67" s="64"/>
      <c r="H67" s="64"/>
      <c r="I67" s="64"/>
      <c r="J67" s="37"/>
      <c r="K67" s="20"/>
    </row>
    <row r="68" spans="1:11" s="16" customFormat="1" ht="21" customHeight="1" x14ac:dyDescent="0.2">
      <c r="A68" s="45" t="s">
        <v>76</v>
      </c>
      <c r="B68" s="18"/>
      <c r="C68" s="65"/>
      <c r="D68" s="64"/>
      <c r="E68" s="65"/>
      <c r="F68" s="64"/>
      <c r="G68" s="64"/>
      <c r="H68" s="64"/>
      <c r="I68" s="64"/>
      <c r="J68" s="38"/>
      <c r="K68" s="21"/>
    </row>
    <row r="69" spans="1:11" ht="22.5" customHeight="1" outlineLevel="1" x14ac:dyDescent="0.2">
      <c r="A69" s="45" t="s">
        <v>67</v>
      </c>
      <c r="B69" s="19"/>
      <c r="C69" s="65"/>
      <c r="D69" s="64"/>
      <c r="E69" s="65"/>
      <c r="F69" s="64"/>
      <c r="G69" s="64"/>
      <c r="H69" s="64"/>
      <c r="I69" s="64"/>
      <c r="J69" s="37"/>
      <c r="K69" s="20"/>
    </row>
    <row r="70" spans="1:11" ht="24" customHeight="1" outlineLevel="1" x14ac:dyDescent="0.2">
      <c r="A70" s="45" t="s">
        <v>85</v>
      </c>
      <c r="B70" s="19"/>
      <c r="C70" s="65"/>
      <c r="D70" s="64"/>
      <c r="E70" s="65"/>
      <c r="F70" s="64"/>
      <c r="G70" s="64"/>
      <c r="H70" s="64"/>
      <c r="I70" s="64"/>
      <c r="J70" s="37"/>
      <c r="K70" s="20"/>
    </row>
    <row r="71" spans="1:11" ht="24.75" customHeight="1" outlineLevel="1" x14ac:dyDescent="0.2">
      <c r="A71" s="45" t="s">
        <v>77</v>
      </c>
      <c r="B71" s="19"/>
      <c r="C71" s="65"/>
      <c r="D71" s="64"/>
      <c r="E71" s="65"/>
      <c r="F71" s="64"/>
      <c r="G71" s="64"/>
      <c r="H71" s="64"/>
      <c r="I71" s="64"/>
      <c r="J71" s="37"/>
      <c r="K71" s="20"/>
    </row>
    <row r="72" spans="1:11" ht="24.75" customHeight="1" outlineLevel="1" x14ac:dyDescent="0.2">
      <c r="A72" s="45" t="s">
        <v>78</v>
      </c>
      <c r="B72" s="19"/>
      <c r="C72" s="65"/>
      <c r="D72" s="64"/>
      <c r="E72" s="65"/>
      <c r="F72" s="64"/>
      <c r="G72" s="64"/>
      <c r="H72" s="64"/>
      <c r="I72" s="64"/>
      <c r="J72" s="37"/>
      <c r="K72" s="20"/>
    </row>
    <row r="73" spans="1:11" ht="23.25" customHeight="1" outlineLevel="1" x14ac:dyDescent="0.2">
      <c r="A73" s="45" t="s">
        <v>79</v>
      </c>
      <c r="B73" s="19"/>
      <c r="C73" s="65"/>
      <c r="D73" s="64"/>
      <c r="E73" s="65"/>
      <c r="F73" s="64"/>
      <c r="G73" s="64"/>
      <c r="H73" s="64"/>
      <c r="I73" s="64"/>
      <c r="J73" s="37"/>
      <c r="K73" s="20"/>
    </row>
    <row r="74" spans="1:11" ht="22.5" customHeight="1" outlineLevel="1" x14ac:dyDescent="0.2">
      <c r="A74" s="45" t="s">
        <v>58</v>
      </c>
      <c r="B74" s="19"/>
      <c r="C74" s="65"/>
      <c r="D74" s="64"/>
      <c r="E74" s="65"/>
      <c r="F74" s="64"/>
      <c r="G74" s="64"/>
      <c r="H74" s="64"/>
      <c r="I74" s="64"/>
      <c r="J74" s="37"/>
      <c r="K74" s="20"/>
    </row>
    <row r="75" spans="1:11" s="16" customFormat="1" ht="24" customHeight="1" outlineLevel="1" x14ac:dyDescent="0.2">
      <c r="A75" s="45" t="s">
        <v>80</v>
      </c>
      <c r="B75" s="18"/>
      <c r="C75" s="65"/>
      <c r="D75" s="64"/>
      <c r="E75" s="65"/>
      <c r="F75" s="64"/>
      <c r="G75" s="64"/>
      <c r="H75" s="64"/>
      <c r="I75" s="64"/>
      <c r="J75" s="38"/>
      <c r="K75" s="21"/>
    </row>
    <row r="76" spans="1:11" ht="20.25" customHeight="1" outlineLevel="1" x14ac:dyDescent="0.2">
      <c r="A76" s="45" t="s">
        <v>81</v>
      </c>
      <c r="B76" s="19"/>
      <c r="C76" s="65"/>
      <c r="D76" s="64"/>
      <c r="E76" s="65"/>
      <c r="F76" s="64"/>
      <c r="G76" s="64"/>
      <c r="H76" s="64"/>
      <c r="I76" s="64"/>
      <c r="J76" s="37"/>
      <c r="K76" s="20"/>
    </row>
    <row r="77" spans="1:11" ht="23.25" customHeight="1" outlineLevel="1" x14ac:dyDescent="0.2">
      <c r="A77" s="45" t="s">
        <v>82</v>
      </c>
      <c r="B77" s="19"/>
      <c r="C77" s="65"/>
      <c r="D77" s="64"/>
      <c r="E77" s="65"/>
      <c r="F77" s="64"/>
      <c r="G77" s="64"/>
      <c r="H77" s="64"/>
      <c r="I77" s="64"/>
      <c r="J77" s="37"/>
      <c r="K77" s="20"/>
    </row>
    <row r="78" spans="1:11" s="26" customFormat="1" ht="22.5" customHeight="1" x14ac:dyDescent="0.2">
      <c r="A78" s="45" t="s">
        <v>83</v>
      </c>
      <c r="B78" s="17"/>
      <c r="C78" s="65"/>
      <c r="D78" s="64"/>
      <c r="E78" s="65"/>
      <c r="F78" s="64"/>
      <c r="G78" s="64"/>
      <c r="H78" s="64"/>
      <c r="I78" s="64"/>
      <c r="J78" s="41"/>
      <c r="K78" s="25"/>
    </row>
    <row r="79" spans="1:11" ht="21.75" customHeight="1" x14ac:dyDescent="0.2">
      <c r="A79" s="45" t="s">
        <v>84</v>
      </c>
      <c r="B79" s="18"/>
      <c r="C79" s="65"/>
      <c r="D79" s="64"/>
      <c r="E79" s="65"/>
      <c r="F79" s="64"/>
      <c r="G79" s="64"/>
      <c r="H79" s="64"/>
      <c r="I79" s="64"/>
      <c r="J79" s="38"/>
      <c r="K79" s="20"/>
    </row>
    <row r="80" spans="1:11" ht="41.25" customHeight="1" outlineLevel="1" x14ac:dyDescent="0.2">
      <c r="A80" s="45" t="s">
        <v>63</v>
      </c>
      <c r="B80" s="19"/>
      <c r="C80" s="65"/>
      <c r="D80" s="64"/>
      <c r="E80" s="65"/>
      <c r="F80" s="64"/>
      <c r="G80" s="64"/>
      <c r="H80" s="64"/>
      <c r="I80" s="64"/>
      <c r="J80" s="37"/>
      <c r="K80" s="20"/>
    </row>
    <row r="81" spans="1:12" ht="40.5" customHeight="1" outlineLevel="1" x14ac:dyDescent="0.2">
      <c r="A81" s="45" t="s">
        <v>64</v>
      </c>
      <c r="B81" s="19"/>
      <c r="C81" s="67"/>
      <c r="D81" s="66"/>
      <c r="E81" s="67"/>
      <c r="F81" s="66"/>
      <c r="G81" s="66"/>
      <c r="H81" s="66"/>
      <c r="I81" s="66"/>
      <c r="J81" s="37"/>
      <c r="K81" s="20"/>
    </row>
    <row r="82" spans="1:12" ht="26.25" customHeight="1" outlineLevel="1" x14ac:dyDescent="0.25">
      <c r="A82" s="52" t="s">
        <v>27</v>
      </c>
      <c r="B82" s="19"/>
      <c r="C82" s="82">
        <f>SUM(C26:C81)</f>
        <v>172181904.30000001</v>
      </c>
      <c r="D82" s="82">
        <f>SUM(D26:D81)</f>
        <v>197803864.59</v>
      </c>
      <c r="E82" s="77">
        <f>SUM(E26:E81)</f>
        <v>188276000</v>
      </c>
      <c r="F82" s="77">
        <f>SUM(F26:F81)</f>
        <v>16094095.700000003</v>
      </c>
      <c r="G82" s="77">
        <f>SUM(G26:G81)</f>
        <v>-9527864.5899999999</v>
      </c>
      <c r="H82" s="77">
        <f>SUM(H26:H81)</f>
        <v>174738000</v>
      </c>
      <c r="I82" s="77">
        <f>SUM(I26:I81)</f>
        <v>180822844</v>
      </c>
      <c r="J82" s="37"/>
      <c r="K82" s="20"/>
    </row>
    <row r="83" spans="1:12" ht="29.25" customHeight="1" outlineLevel="1" x14ac:dyDescent="0.2">
      <c r="A83" s="56" t="s">
        <v>90</v>
      </c>
      <c r="B83" s="57"/>
      <c r="C83" s="57"/>
      <c r="D83" s="57"/>
      <c r="E83" s="57"/>
      <c r="F83" s="57">
        <f t="shared" ref="F83" si="7">E83-C83</f>
        <v>0</v>
      </c>
      <c r="G83" s="57">
        <f t="shared" ref="G83" si="8">E83-D83</f>
        <v>0</v>
      </c>
      <c r="H83" s="57"/>
      <c r="I83" s="58"/>
      <c r="J83" s="37"/>
      <c r="K83" s="20"/>
    </row>
    <row r="84" spans="1:12" ht="38.25" customHeight="1" outlineLevel="1" x14ac:dyDescent="0.2">
      <c r="A84" s="45" t="s">
        <v>86</v>
      </c>
      <c r="B84" s="19"/>
      <c r="C84" s="80">
        <v>1200000</v>
      </c>
      <c r="D84" s="80">
        <v>1300000</v>
      </c>
      <c r="E84" s="78">
        <v>1400000</v>
      </c>
      <c r="F84" s="80">
        <f>E84-C84</f>
        <v>200000</v>
      </c>
      <c r="G84" s="80">
        <f>E84-D84</f>
        <v>100000</v>
      </c>
      <c r="H84" s="80">
        <v>1500000</v>
      </c>
      <c r="I84" s="80">
        <v>1550000</v>
      </c>
      <c r="J84" s="37"/>
      <c r="K84" s="20"/>
    </row>
    <row r="85" spans="1:12" ht="26.25" customHeight="1" outlineLevel="1" x14ac:dyDescent="0.2">
      <c r="A85" s="52" t="s">
        <v>27</v>
      </c>
      <c r="B85" s="19"/>
      <c r="C85" s="81">
        <f>SUM(C84)</f>
        <v>1200000</v>
      </c>
      <c r="D85" s="81">
        <f t="shared" ref="D85:I85" si="9">SUM(D84)</f>
        <v>1300000</v>
      </c>
      <c r="E85" s="79">
        <f t="shared" si="9"/>
        <v>1400000</v>
      </c>
      <c r="F85" s="81">
        <f t="shared" si="9"/>
        <v>200000</v>
      </c>
      <c r="G85" s="81">
        <f t="shared" si="9"/>
        <v>100000</v>
      </c>
      <c r="H85" s="81">
        <f t="shared" si="9"/>
        <v>1500000</v>
      </c>
      <c r="I85" s="81">
        <f t="shared" si="9"/>
        <v>1550000</v>
      </c>
      <c r="J85" s="37"/>
      <c r="K85" s="20"/>
    </row>
    <row r="86" spans="1:12" s="29" customFormat="1" ht="20.25" customHeight="1" x14ac:dyDescent="0.2">
      <c r="A86" s="52" t="s">
        <v>91</v>
      </c>
      <c r="B86" s="19"/>
      <c r="C86" s="81">
        <f>C24+C82+C85</f>
        <v>820715957.50999999</v>
      </c>
      <c r="D86" s="81">
        <f>D24+D82+D85</f>
        <v>861296851.70000005</v>
      </c>
      <c r="E86" s="79">
        <f>E24+E82+E85</f>
        <v>843154191</v>
      </c>
      <c r="F86" s="81">
        <f t="shared" ref="F86" si="10">E86-C86</f>
        <v>22438233.49000001</v>
      </c>
      <c r="G86" s="81">
        <f>E86-D86</f>
        <v>-18142660.700000048</v>
      </c>
      <c r="H86" s="81">
        <f>H24+H82+H85</f>
        <v>813627749</v>
      </c>
      <c r="I86" s="81">
        <f>I24+I82+I85</f>
        <v>385161696</v>
      </c>
      <c r="J86" s="42"/>
      <c r="K86" s="27"/>
      <c r="L86" s="28"/>
    </row>
    <row r="87" spans="1:12" ht="12" customHeight="1" x14ac:dyDescent="0.2"/>
    <row r="89" spans="1:12" ht="15" x14ac:dyDescent="0.25">
      <c r="D89" s="83"/>
    </row>
  </sheetData>
  <mergeCells count="55">
    <mergeCell ref="H42:H81"/>
    <mergeCell ref="I42:I81"/>
    <mergeCell ref="C42:C81"/>
    <mergeCell ref="D42:D81"/>
    <mergeCell ref="E42:E81"/>
    <mergeCell ref="F42:F81"/>
    <mergeCell ref="G42:G81"/>
    <mergeCell ref="C35:C41"/>
    <mergeCell ref="D35:D41"/>
    <mergeCell ref="E35:E41"/>
    <mergeCell ref="H35:H41"/>
    <mergeCell ref="I35:I41"/>
    <mergeCell ref="F35:F41"/>
    <mergeCell ref="G35:G41"/>
    <mergeCell ref="H28:H30"/>
    <mergeCell ref="I28:I30"/>
    <mergeCell ref="C31:C34"/>
    <mergeCell ref="D31:D34"/>
    <mergeCell ref="E31:E34"/>
    <mergeCell ref="F31:F34"/>
    <mergeCell ref="G31:G34"/>
    <mergeCell ref="H31:H34"/>
    <mergeCell ref="I31:I34"/>
    <mergeCell ref="C28:C30"/>
    <mergeCell ref="D28:D30"/>
    <mergeCell ref="E28:E30"/>
    <mergeCell ref="F28:F30"/>
    <mergeCell ref="G28:G30"/>
    <mergeCell ref="F16:F19"/>
    <mergeCell ref="G16:G19"/>
    <mergeCell ref="H16:H19"/>
    <mergeCell ref="I16:I19"/>
    <mergeCell ref="C20:C22"/>
    <mergeCell ref="D20:D22"/>
    <mergeCell ref="E20:E22"/>
    <mergeCell ref="H20:H22"/>
    <mergeCell ref="I20:I22"/>
    <mergeCell ref="F20:F22"/>
    <mergeCell ref="G20:G22"/>
    <mergeCell ref="A83:I83"/>
    <mergeCell ref="A10:H10"/>
    <mergeCell ref="A7:I8"/>
    <mergeCell ref="A9:I9"/>
    <mergeCell ref="A12:I12"/>
    <mergeCell ref="A25:I25"/>
    <mergeCell ref="C13:C15"/>
    <mergeCell ref="D13:D15"/>
    <mergeCell ref="E13:E15"/>
    <mergeCell ref="F13:F15"/>
    <mergeCell ref="G13:G15"/>
    <mergeCell ref="H13:H15"/>
    <mergeCell ref="I13:I15"/>
    <mergeCell ref="C16:C19"/>
    <mergeCell ref="D16:D19"/>
    <mergeCell ref="E16:E19"/>
  </mergeCells>
  <pageMargins left="0.47244094488188981" right="0.39370078740157483" top="0.51181102362204722" bottom="0.27559055118110237" header="0.15748031496062992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Пинская Галина Павловна</cp:lastModifiedBy>
  <cp:lastPrinted>2020-12-02T05:42:37Z</cp:lastPrinted>
  <dcterms:created xsi:type="dcterms:W3CDTF">2020-10-19T04:36:44Z</dcterms:created>
  <dcterms:modified xsi:type="dcterms:W3CDTF">2020-12-02T05:42:46Z</dcterms:modified>
</cp:coreProperties>
</file>