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10" yWindow="615" windowWidth="14055" windowHeight="7110" activeTab="1"/>
  </bookViews>
  <sheets>
    <sheet name="Показатели ДК" sheetId="1" r:id="rId1"/>
    <sheet name="Мероприятия ДК" sheetId="2" r:id="rId2"/>
  </sheets>
  <definedNames>
    <definedName name="_xlnm.Print_Area" localSheetId="1">'Мероприятия ДК'!$A$1:$Q$108</definedName>
  </definedNames>
  <calcPr calcId="125725"/>
</workbook>
</file>

<file path=xl/calcChain.xml><?xml version="1.0" encoding="utf-8"?>
<calcChain xmlns="http://schemas.openxmlformats.org/spreadsheetml/2006/main">
  <c r="J68" i="2"/>
  <c r="K68"/>
  <c r="I68"/>
  <c r="H108"/>
  <c r="L108"/>
  <c r="M108"/>
  <c r="N108"/>
  <c r="O23"/>
  <c r="O29"/>
  <c r="H40"/>
  <c r="G40"/>
  <c r="J91"/>
  <c r="O86"/>
  <c r="O81"/>
  <c r="O70"/>
  <c r="O69"/>
  <c r="O47"/>
  <c r="O52"/>
  <c r="O41"/>
  <c r="O62"/>
  <c r="O57"/>
  <c r="J52"/>
  <c r="O42"/>
  <c r="H23" l="1"/>
  <c r="I23"/>
  <c r="J23"/>
  <c r="K23"/>
  <c r="G23"/>
  <c r="G108" l="1"/>
  <c r="O91"/>
  <c r="O68"/>
  <c r="K67"/>
  <c r="J67"/>
  <c r="I67"/>
  <c r="I41"/>
  <c r="O31"/>
  <c r="O25"/>
  <c r="O12"/>
  <c r="O9"/>
  <c r="K40" l="1"/>
  <c r="K108"/>
  <c r="O67"/>
  <c r="J40"/>
  <c r="J108"/>
  <c r="I108"/>
  <c r="I40"/>
  <c r="J41"/>
  <c r="O40" l="1"/>
  <c r="O108"/>
  <c r="O110" s="1"/>
</calcChain>
</file>

<file path=xl/sharedStrings.xml><?xml version="1.0" encoding="utf-8"?>
<sst xmlns="http://schemas.openxmlformats.org/spreadsheetml/2006/main" count="473" uniqueCount="314">
  <si>
    <t>доведенный  план</t>
  </si>
  <si>
    <t>Наименования региональных проектов 
 и показателей</t>
  </si>
  <si>
    <t>Единицы измерения</t>
  </si>
  <si>
    <t>Базовое значение</t>
  </si>
  <si>
    <t>Целевые значения показателей (нарастающим итогом) на 2021 год</t>
  </si>
  <si>
    <t>На 31.12.2021</t>
  </si>
  <si>
    <t>На 31.12.2022</t>
  </si>
  <si>
    <t>На 31.12.2023</t>
  </si>
  <si>
    <t>На 31.12.2024</t>
  </si>
  <si>
    <t>Значение</t>
  </si>
  <si>
    <t>Дата</t>
  </si>
  <si>
    <t>на 01.01</t>
  </si>
  <si>
    <t>на 01.02</t>
  </si>
  <si>
    <t>на 01.03</t>
  </si>
  <si>
    <t>на 01.04</t>
  </si>
  <si>
    <t>на 01.05</t>
  </si>
  <si>
    <t>на 01.06</t>
  </si>
  <si>
    <t>на 01.07</t>
  </si>
  <si>
    <t>на 01.08</t>
  </si>
  <si>
    <t>на 01.09</t>
  </si>
  <si>
    <t>на 01.10</t>
  </si>
  <si>
    <t>на 01.11</t>
  </si>
  <si>
    <t>на 01.12</t>
  </si>
  <si>
    <t>1. Региональный проект 1 " Успех каждого ребенка"</t>
  </si>
  <si>
    <t>Доля детей в возрасте от 5 до 18 лет, охваченных дополнительным образованием, %.</t>
  </si>
  <si>
    <t>чел.</t>
  </si>
  <si>
    <t>Количество субъектов Российской Федерации, выдающих сертификаты дополнительного образования в рамках системы персонифицированного финансирования дополнительного образования детей, ед.</t>
  </si>
  <si>
    <t>ед.</t>
  </si>
  <si>
    <t>Доля обучающихся по образовательным программам основного и среднего общего образования, охваченных мероприятиями,направленными на раннюю профессиональную ориентацию,в том числе в рамках программы "Билет в будущее",%</t>
  </si>
  <si>
    <t>%</t>
  </si>
  <si>
    <t>Охват детей деятельностью региональных центров выявления ,поддержки и развития способностей и талантов у детей и молодежи ,технопарков "Кванториум" и центров " IT- куб",%</t>
  </si>
  <si>
    <t>2. Региональный проект 2 "Содействие занятости"</t>
  </si>
  <si>
    <t>Среднее время ожидания места для получения дошкольного образования детьми в возрасте от 1,5 до 3 лет</t>
  </si>
  <si>
    <t>лет</t>
  </si>
  <si>
    <t>Доступность дошкольного образования для детей в возрасте от 1,5 до 3 лет</t>
  </si>
  <si>
    <t>3. Региональный проект 3 "Цифровая образовательная среда"</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</si>
  <si>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</si>
  <si>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Доля педагогических работников, использующих сервисы федеральной информационно-сервисной платформы цифровой образовательной среды</t>
  </si>
  <si>
    <t>Доля образовательных организаций, использующих сервисы федеральной информационно-сервисной платформы цифровой образовательной среды при реализации программ основного общего образования</t>
  </si>
  <si>
    <t>4. Региональный проект 4 "Социальная активность"</t>
  </si>
  <si>
    <t>Общая численность граждан,вовлеченых центрами (сообществами,объединениями) поддежка доброволльчества(волонтерства) на базе образовательных оганизаций,некоммерческих организаций,государственных и муниципальных учеждений,в добровольческую (волонтерскую) деятельность</t>
  </si>
  <si>
    <t>5. Региональный проект 5 "Патриотическое воспитание (Приморский край)"</t>
  </si>
  <si>
    <t>Показатели в проекте отсутствуют</t>
  </si>
  <si>
    <t>6. Региональный проект 6 " Обеспечение устойчивого сокращения непригодного для проживания жилищного фонда"</t>
  </si>
  <si>
    <t>Количество квадратных метров расселенного непригодного для проживания(нарастающим итогом)</t>
  </si>
  <si>
    <t>тыс.кв.м</t>
  </si>
  <si>
    <t>Количество граждан, расселенных из непригодного для проживания жилищного фонда</t>
  </si>
  <si>
    <t>тыс. чел.</t>
  </si>
  <si>
    <t>7. Региональный проект 7 "Жилье"</t>
  </si>
  <si>
    <t>Объем жилищного строительства</t>
  </si>
  <si>
    <t>млн. м2</t>
  </si>
  <si>
    <t>8. Региональный проект 8 "Формирование комфортной городской среды"</t>
  </si>
  <si>
    <t>Количество благоустроенных общественных территорий</t>
  </si>
  <si>
    <t>Прирост среднего индекса качества городской среды по отношению к 2019 году</t>
  </si>
  <si>
    <t>Доля объема закупок оборудования, имеющего российское происхождение, в том числе оборудования, закупаемого при выполнении работ, в общем объеме оборудования, закупленного в рамках реализации мероприятий государственных (муниципальных) программ современной городской среды</t>
  </si>
  <si>
    <t>Доля граждан, принявших участие в решении вопросов развития городской среды,от общего количества граждан в возрасте от 14 лет,проживающих в муниципальных образованиях,на территориях которых реализуются проекты по созданию комфортной городской среды</t>
  </si>
  <si>
    <t>9. Региональный проект 9 "Спорт - норма жизни"</t>
  </si>
  <si>
    <t>Доля населения, систематически занимающегося физической культурой и спортом, в общей численности населения Дальнегорского городского округа в возрасте 3-79 лет</t>
  </si>
  <si>
    <t>Уровень обеспеченности граждан спортивными сооружениями исходя из единовременной пропускной способности объектов спорта</t>
  </si>
  <si>
    <t>10. Региональный проект "Современная школа"</t>
  </si>
  <si>
    <t>По состоянию на отчетную дату показатели не доведены ОИВ</t>
  </si>
  <si>
    <t>ОБЪЕКТЫ / МЕРОПРИЯТИЯ
 по состоянию на 30 июля 2021 г.</t>
  </si>
  <si>
    <t>Наименования региональных проектов, 
 объектов и мероприятий</t>
  </si>
  <si>
    <t>Численный (качественный) результат по состоянию на 31.12.2021 г.</t>
  </si>
  <si>
    <t>Срок реализации</t>
  </si>
  <si>
    <t>Ответственный
 (ФИО полностью)</t>
  </si>
  <si>
    <t>Объем финансирования, тыс. рублей</t>
  </si>
  <si>
    <t>Всего, тыс. рублей</t>
  </si>
  <si>
    <t>Комментарии</t>
  </si>
  <si>
    <t>на 2021 год</t>
  </si>
  <si>
    <t>на 2022 год</t>
  </si>
  <si>
    <t>на 2023 год</t>
  </si>
  <si>
    <t>на 2024 год</t>
  </si>
  <si>
    <t>План</t>
  </si>
  <si>
    <t>Факт / прогноз</t>
  </si>
  <si>
    <t>План освоения финансирования (нарастающим итогом)</t>
  </si>
  <si>
    <t>Освоено (нарастающим итогом)</t>
  </si>
  <si>
    <t>на 31.03.2021</t>
  </si>
  <si>
    <t>на 30.06.2021</t>
  </si>
  <si>
    <t>на 30.09.2021</t>
  </si>
  <si>
    <t>на 31.12.2021</t>
  </si>
  <si>
    <t>Гумен Николай Александрович - начальник Управления образования администрации Дальнегорского городского округа</t>
  </si>
  <si>
    <t>1.1</t>
  </si>
  <si>
    <t>Обновление материально-технической базы для занятий детей физической культурой и спортом на базе МОБУ СОШ №16</t>
  </si>
  <si>
    <t>оборудование установлено</t>
  </si>
  <si>
    <t>Чудинова Светлана Александровна - директор МОБУ СОШ № 16</t>
  </si>
  <si>
    <t>Мероприятие завершено</t>
  </si>
  <si>
    <t>1.1.1</t>
  </si>
  <si>
    <t>Завершены конкурсные процедуры по закупке товаров, работ, услуг для обновления материально-технической базы для занятий детей физической культурой и спортом</t>
  </si>
  <si>
    <t>заключены контракты на приобретение уличных тренажеров, тлыжного оборудования и инвентаря, на изготовление баннера</t>
  </si>
  <si>
    <t>Заключено 5 контрактов простой закупкой на сумму 1064,95тыс.руб., в том числе: 1. Контракт № 3/21 от 01.03.2021, ООО "Атлант", приобретение тренажеров - 348,61тыс.руб.; 2. Контракт № 4/21 от 01.03.2021, ИП Руянцева Е.В., приобретение тренажеров - 341,57 тыс.руб.; 3. Контракт № 5/21 от 01.03.2021, ИП Петрова Ю.Н. приобретение лыжного оборудования и инвентаря - 180,77 тыс.руб.; 4. Контракт № 6/21 от 01.03.2021, ИП Алешина Н.А., установка уличных тренажеров - 164,0 тыс. руб.; 5. Контракт № 7/21 от 01.03.2021, ИП Зарецкий Е.В. изготовление баннера - 30,0 тыс. руб.</t>
  </si>
  <si>
    <t>1.12</t>
  </si>
  <si>
    <t>Поставка и наладка оборудования в рамках обновления материально - технической базы для занятия детей физической культурой и спортом на базе МОБУ СОШ №16</t>
  </si>
  <si>
    <t>установлены уличные тренажеры</t>
  </si>
  <si>
    <t>07.06.2021 / 31.05.2021</t>
  </si>
  <si>
    <t>подрядчик</t>
  </si>
  <si>
    <t>Уличные тренажеры установлены 07.06.2021. Отклонение произошло ввиду неблагоприятных погодных условий. Не критическое отклонение от планируемой даты установления уличных тренажеров.</t>
  </si>
  <si>
    <t>1.1.3</t>
  </si>
  <si>
    <t>23.07.2021 / 31.07.2021</t>
  </si>
  <si>
    <t>Мероприятие завершено 23.07.2021. Материально-техническая база МОБУ "СОШ №16" обновлена, установлены спортивные уличные тренажеры, приобретено лыжное оборудование, установлен баннер с указанием логотипа Национального проекта "Образование". Оплата проведена в полном объеме</t>
  </si>
  <si>
    <t>1.2</t>
  </si>
  <si>
    <t>Участие школьников в проекте по ранней профессиональной ориентации «Билет в будущее» в 2021 году</t>
  </si>
  <si>
    <t>210 человек</t>
  </si>
  <si>
    <t>-/20.12.2021</t>
  </si>
  <si>
    <t>Кривобокова Татьяна Валерьевна - главный специалист Управления образования администрации Дальнегорского городского округа</t>
  </si>
  <si>
    <t>Запуск проекта «Билет в будущее» предполагается в сентябре 2021 года. Реализацию данного мероприятия будет проходить на базе КГА ПОУ ДИТК</t>
  </si>
  <si>
    <t>1.4</t>
  </si>
  <si>
    <t>Участие школьников в открытых онлайн- уроках, реализуемых с учетом опыта цикла открытых уроков «Проектория», направленных на раннюю профориентацию</t>
  </si>
  <si>
    <t>27.07.2021/20.12.2021</t>
  </si>
  <si>
    <t>11399 слушателей из числа учащихся общеобразовательных учреждений Дальнегорского городского округа приняли участие в "Проектории". По состоянию на 27.07.2021 результат достигнут.</t>
  </si>
  <si>
    <t>Лузанова Татьяна Леонидовна - начальник Управления культуры,спорта и молодежной политики администрации Дальнегорского городского округа</t>
  </si>
  <si>
    <t>4.1</t>
  </si>
  <si>
    <t>Организация участия волонтеров в мероприятиях, в том числе по поддержке добровольчества</t>
  </si>
  <si>
    <t>10 мероприятий, 450 человек</t>
  </si>
  <si>
    <t>27.05.2021 / 30.12.2021</t>
  </si>
  <si>
    <t>Петрухненко Юлия Юрьевна, главный специалист Управления культуры, спорта и молодежной политики администрации Дальнегорского городского округа</t>
  </si>
  <si>
    <t>4.2</t>
  </si>
  <si>
    <t>Участие в проектах и мероприятиях крупных молодежных общественных объединений: 
 1) Приморская краевая организация Общероссийской общественной организации "Российский Союз Молодежи" 
 2) Всероссийское детско-юношеское военно-патриотическое общественное движение;
 3) Российское движение школьников; 
 4) Корпус волонтеров Дальнегорского городского округа;
 5) Всероссийское общественное движение «Волонтеры Победы»</t>
  </si>
  <si>
    <t>15 мероприятий, 550 человек</t>
  </si>
  <si>
    <t>30.06.2021 / 30.12.2021</t>
  </si>
  <si>
    <t>Наумова Ольга Анатольевна - заместитель главы администрации Дальнегорского городского округа</t>
  </si>
  <si>
    <t>5.1.</t>
  </si>
  <si>
    <t>Обеспечены разработка и внедрение рабочих программ воспитания обучающихся в 12 общеобразовательных организациях и профессиональных образовательных организациях</t>
  </si>
  <si>
    <t>внедрено 12 программ</t>
  </si>
  <si>
    <t>27.07.2021 / 01.09.2021</t>
  </si>
  <si>
    <t>5.2</t>
  </si>
  <si>
    <t>Обеспечено увеличение численности детей и молодежи в возрасте до 30 лет, вовлеченных в социально активную деятельность через увеличение охвата патриотическими проектами</t>
  </si>
  <si>
    <t>2303 человека</t>
  </si>
  <si>
    <t>-/30.12.2021</t>
  </si>
  <si>
    <t>5.3</t>
  </si>
  <si>
    <t>Создание условий для развития системы межпоколенческого взаимодействия и обеспечения преемственности поколений, поддержки общественных инициатив и проектов, направленных на гражданское и патриотическое воспитание детей и молодежи</t>
  </si>
  <si>
    <t>159 человек</t>
  </si>
  <si>
    <t>6. Региональный проект 6 "Обеспечение мероприятий по устойчивому сокращению непригодного для проживания жилищного фонда,расположенного на территории ДГО"</t>
  </si>
  <si>
    <t>Игумнова Надежда Олеговна - начальник отдела жизнеобеспечения администрации Дальнегорского городского округа</t>
  </si>
  <si>
    <t>6.1</t>
  </si>
  <si>
    <t>Приобретение жилых помещений у лиц, не являющихся застройщиками для обеспечения переселения из аварийного жилищного фонда проживающих в аварийном жилом фонде по договорам социального найма</t>
  </si>
  <si>
    <t>расселено 562,9 кв.м (27 человек)</t>
  </si>
  <si>
    <t>-/30.10.2021</t>
  </si>
  <si>
    <t>6.1.1</t>
  </si>
  <si>
    <t>Разработка ТЗ по определению рыночной стоимости 1 м2 общей площади жилого помещения для приобретения благоустроенных жилых помещений у лиц, не являющихся застройщиками.</t>
  </si>
  <si>
    <t>техническое задание разработано</t>
  </si>
  <si>
    <t>Техническое задание разработано в срок</t>
  </si>
  <si>
    <t>6.1.2</t>
  </si>
  <si>
    <t>Заключение контракта на услугу по определению рыночной стоимости 1 м2 общей площади жилого помещения для приобретения благоустроенных жилых помещений (простая закупка)</t>
  </si>
  <si>
    <t>контракт заключен</t>
  </si>
  <si>
    <t>Игумнова Надежда Олеговна - начальник отдела жизнеобеспечения администрацииДальнегорского городского округа</t>
  </si>
  <si>
    <t>Контракт заключен 26.02.21, оплата произведена 29.03.21</t>
  </si>
  <si>
    <t>6.1.3</t>
  </si>
  <si>
    <t>Разработка НПА об утверждении рыночной стоимости 1 м2 общей площади жилого помещения для приобретения благоустроенных жилых помещений</t>
  </si>
  <si>
    <t>разработано НПА</t>
  </si>
  <si>
    <t>Гуженкова Елена Владиславовна - главный специалист отдела жизнеобеспечения администрации Дальнегорского городского округа</t>
  </si>
  <si>
    <t>Постановление администрации Дальнегорского городского округа от 10.03.21 № 192-па</t>
  </si>
  <si>
    <t>6.1.4</t>
  </si>
  <si>
    <t>Разработка ТЗ на приобретение благоустроенных жилых помещений в многоквартирных домах (МКД) на вторичном рынке для переселения граждан</t>
  </si>
  <si>
    <t>технические задания разработаны</t>
  </si>
  <si>
    <t>Технические задания разработаны в срок</t>
  </si>
  <si>
    <t>6.1.5</t>
  </si>
  <si>
    <t>Завершены конкурсные процедуры (контракт заключен)</t>
  </si>
  <si>
    <t>контракты заключены</t>
  </si>
  <si>
    <t>-/25.04.2021</t>
  </si>
  <si>
    <t>Доля Артем Александрович - начальник отдела закупок МКУ "Обслуживающее учеждение"</t>
  </si>
  <si>
    <t>6.1.6</t>
  </si>
  <si>
    <t>Приобретение благоустроенных жилых помещений у лиц, не являющихся застройщиками, для обеспечения переселения из аварийного жилищного фонда проживающим в аварийном жилом фонде по договорам социального найма</t>
  </si>
  <si>
    <t>жилые помещения приобретены</t>
  </si>
  <si>
    <t>-/25.08.2021</t>
  </si>
  <si>
    <t>Контроль сроков выполнения мероприятия</t>
  </si>
  <si>
    <t>6.1.7</t>
  </si>
  <si>
    <t>Разработка ТЗ по определению выкупной цены 1 кв.м. за изымаемые жилые помещения, входящих в жилищный фонд</t>
  </si>
  <si>
    <t>6.1.8</t>
  </si>
  <si>
    <t>Заключение контракт на услугу по определению выкупной цены 1 кв.м. за изымаемые жилые помещения, входящих в жилищный фонд (простая закупка)</t>
  </si>
  <si>
    <t>Контракт заключен 15.03.2021, оплата прошла 08.04.21</t>
  </si>
  <si>
    <t>6.1.9</t>
  </si>
  <si>
    <t>Разработка НПА об утверждении выкупной цены 1 м2 за изымаемые жилые помещения, входящих в жилищный фонд</t>
  </si>
  <si>
    <t>Постановления администрации Дальнегорского городского округа от 06.04.21 № 306-па и 305-па. Не критическое отклонение от прогнозной даты</t>
  </si>
  <si>
    <t>6.1.10</t>
  </si>
  <si>
    <t>Оформление документов по передаче права собственности</t>
  </si>
  <si>
    <t>4 соглашения</t>
  </si>
  <si>
    <t>-/30.09.2021</t>
  </si>
  <si>
    <t>3 (три) "Соглашения об изъятии жилых помещений путём выкупа" прошли государственную регистрацию перехода права собственности от собственников жилых помещений муниципальному образованию, в отношении 1 жилого помещения Соглашение будет подписано после предоставления собственником документов, подтверждающих право собственности;</t>
  </si>
  <si>
    <t>6.1.11</t>
  </si>
  <si>
    <t>Возмещение (выплата) лицам, в чьей собственности находятся жилые помещения, входящие в аварийный жилищный фонд, выкупной стоимости помещений</t>
  </si>
  <si>
    <t>оплата произведена</t>
  </si>
  <si>
    <t>-/01.10.2021</t>
  </si>
  <si>
    <t>21.06.21 произведена оплата по трем соглашениям, общая сумма выплат 2078,9 тыс.руб., расселяемая площадь 113,9 кв.м</t>
  </si>
  <si>
    <t>6.1.12</t>
  </si>
  <si>
    <t>Переселение граждан, проживающих в аварийном жилищном фонде по договорам социального найма благоустроенного жилого помещения</t>
  </si>
  <si>
    <t>граждане переселены</t>
  </si>
  <si>
    <t>Риск не достижения результата в срок.</t>
  </si>
  <si>
    <t>Баркаева Юлия Николаевна - начальник отдела архитектуры и строительства администрации Дальнегорского городского округа</t>
  </si>
  <si>
    <t>7.1</t>
  </si>
  <si>
    <t>Внесение изменений в Правила землепользования и застройки с изменением границ населенных пунктов, с установлением и включением жилых зон</t>
  </si>
  <si>
    <t>внесены изменения в Правила землепользования и застройки</t>
  </si>
  <si>
    <t>-/01.05.2021</t>
  </si>
  <si>
    <t>Русинова Анна Александровна - главный специалист отдела архитектуры и строительства администрации Дальнегорского городского округа</t>
  </si>
  <si>
    <t xml:space="preserve">
Внесение изменений в Правила землепользования и застройки планируются после утверждения Проекта внесения изменений в Генеральный план Дальнегорского городского округа (ориентировочно к концу 2021 года)
</t>
  </si>
  <si>
    <t>7.2</t>
  </si>
  <si>
    <t>Выдача разрешений на строительство (ИЖС, МКД)</t>
  </si>
  <si>
    <t>10 разрешений</t>
  </si>
  <si>
    <t>Общее количество разрешений (ИЖС) 10 шт; (МКД) 1 шт.</t>
  </si>
  <si>
    <t>7.3</t>
  </si>
  <si>
    <t>Предоставление земельных участков в рамках государственной программы «Дальневосточный гектар», программы предоставления земельных участков многодетным семьям, предоставление земельных участков для ведения садоводства и индивидуального жилищного строительства</t>
  </si>
  <si>
    <t>22 участка</t>
  </si>
  <si>
    <t xml:space="preserve"> /30.12.2021</t>
  </si>
  <si>
    <t>Общее количество земельных участков 32 шт., из них: ИЖС - 16 шт., S=27165,0 , садоводство - 16 шт., S=11410,16 кв.м. Результат достигнут по состоянию на 27.05.2021</t>
  </si>
  <si>
    <t>8.1</t>
  </si>
  <si>
    <t>Увеличение количества благоустроенных дворовых территорий многоквартирных домов</t>
  </si>
  <si>
    <t>7 дворовых территорий</t>
  </si>
  <si>
    <t>-/15.10.2021</t>
  </si>
  <si>
    <t>Южаков Евгений Леонидович, заместитель начальника отдела жизнеобеспечения администрации Дальнегорского городского округа</t>
  </si>
  <si>
    <t>Контракты заключены, подрядчики приступили к выполнению работ в срок.</t>
  </si>
  <si>
    <t>8.1.1</t>
  </si>
  <si>
    <t>г. Дальнегорск, ул. Осипенко, д. 6, проспект 50 лет Октября, д. 38</t>
  </si>
  <si>
    <t>завершение конкурсных процедур</t>
  </si>
  <si>
    <t>Контракт заключен 26.02.2021 с ИП Моисеенко Ю.А.</t>
  </si>
  <si>
    <t>выполнение работ</t>
  </si>
  <si>
    <t>-/01.09.2021</t>
  </si>
  <si>
    <t>ввод в эксплуатацию</t>
  </si>
  <si>
    <t>-/08.09.2021</t>
  </si>
  <si>
    <t>мероприятие завершено</t>
  </si>
  <si>
    <t>8.1.2</t>
  </si>
  <si>
    <t>г. Дальнегорск, проспект 50 лет Октября, д. 54</t>
  </si>
  <si>
    <t>Контракт заключен 24.02.2021 с ИП Моисеенко Ю.А.</t>
  </si>
  <si>
    <t>работы выполнены</t>
  </si>
  <si>
    <t>объект введен в эксплуатацию</t>
  </si>
  <si>
    <t>8.1.3</t>
  </si>
  <si>
    <t>г. Дальнегорск, ул. 1-я Советская, д. 22</t>
  </si>
  <si>
    <t>Контракт заключен 26.02.2021 с ИП Казарян А.Р.</t>
  </si>
  <si>
    <t>8.1.4</t>
  </si>
  <si>
    <t>г. Дальнегорск, ул. Строительная, д. 60</t>
  </si>
  <si>
    <t>Контракт заключен 26.02.2021 с ИП Казарян А.Р., 28.05.21 заключен контракт простой закупкой с ООО "Алан" на сумму 344,5 тыс.руб. за счет местного бюджета</t>
  </si>
  <si>
    <t>8.1.5</t>
  </si>
  <si>
    <t>г. Дальнегорск, ул. Осипенко, д. 23, проспект 50 лет Октября, д. 52</t>
  </si>
  <si>
    <t>- /15.04.2021</t>
  </si>
  <si>
    <t>Контракт заключен 09.04.2021 с ИП Казарян А.Р.</t>
  </si>
  <si>
    <t>8.2</t>
  </si>
  <si>
    <t>Увеличение количества благоустроенных общественных территорий Дальнегорского городского округа</t>
  </si>
  <si>
    <t>2 общественные территории</t>
  </si>
  <si>
    <t>8.2.1</t>
  </si>
  <si>
    <t>Сквер, расположенный примерно в 20 м от ориентира по направлению на восток, почтовый адрес ориентира: Приморский край, г. Дальнегорск, ул. Горького, д. 42а:</t>
  </si>
  <si>
    <t>1.благоустройство</t>
  </si>
  <si>
    <t>2. освещение</t>
  </si>
  <si>
    <t>Контракт заключен за счет экономии от аукционов по дворовым и общественным территориям в размере 0,802 млн рублей, а также за счет дополнительных средст местного бюджета предусмотренных на реализацию национального проекта</t>
  </si>
  <si>
    <t>1. благоустройство</t>
  </si>
  <si>
    <t>Контракт заключен 26.02.2021 с ООО "Алан"</t>
  </si>
  <si>
    <t>Контракт заключен 28.05.2021 с ООО "Алан"</t>
  </si>
  <si>
    <t>8.2.2</t>
  </si>
  <si>
    <t>Парк им. Пушкина, расположен в 96 м от ориентира по направлению на юго-запад, почтовый адрес ориентира: Приморский край, г. Дальнегорск, проспект 50 лет Октября, д. 106 (ограждение)</t>
  </si>
  <si>
    <t>Контракт заключен 24.02.2021 с ООО "Алан"</t>
  </si>
  <si>
    <t>8.2.3</t>
  </si>
  <si>
    <t>Парк им. Пушкина, расположен в 96 м от ориентира по направлению на юго-запад, почтовый адрес ориентира: Приморский край, г. Дальнегорск, проспект 50 лет Октября, д. 106 (освещение)</t>
  </si>
  <si>
    <t>Контракт заключен 26.02.2021 с ИП Кудрявцев М.Н. (г.Арсеньев)</t>
  </si>
  <si>
    <t>8.3</t>
  </si>
  <si>
    <t>Благоустройство территории в рамках муниципальной программы формирования современной городской среды: в т.ч. изготовление ПСД на обустройство дворовых и общественных территорий в 2022 году .</t>
  </si>
  <si>
    <t>9.1.</t>
  </si>
  <si>
    <t>Приобретение ледозаливочной техники, 1 ед.</t>
  </si>
  <si>
    <t>определен способ проведения закупки</t>
  </si>
  <si>
    <t>способ определен</t>
  </si>
  <si>
    <t>20.06.2021 / 20.06.2021</t>
  </si>
  <si>
    <t>Бакина Анастасия Сергеевна - начальник планово-экономического отделаУправления культуры, спорта и молодежной политики</t>
  </si>
  <si>
    <t>20.06.2021 определен способ проведения закупки - электронный аукцион. 16.07.2021 - дата начала проведения</t>
  </si>
  <si>
    <t>закупка внесена в план-график</t>
  </si>
  <si>
    <t>внесены изменения в план-рафик</t>
  </si>
  <si>
    <t>30.06.2021/ 30.06.2021</t>
  </si>
  <si>
    <t>30.06.2021 внесены изменения в план-рафик</t>
  </si>
  <si>
    <t>заключены контракты</t>
  </si>
  <si>
    <t>- / 31.08.2021</t>
  </si>
  <si>
    <t>- / 25.12.2021</t>
  </si>
  <si>
    <t>9.2.</t>
  </si>
  <si>
    <t>Капитальный ремонт здания бассейна МБУ СШ «Лотос», расположенного по адресу г. Дальнегорск, ул. Пионерская, д. 26</t>
  </si>
  <si>
    <t>МЕРОПРИЯТИЕ ЗАВЕРШЕНО. Мероприятие проводилось за счет дополнительных финансовых средств местного бюджета, направленных на реализацию национального проекта</t>
  </si>
  <si>
    <t>разработка ПСД</t>
  </si>
  <si>
    <t>ПСД разработана</t>
  </si>
  <si>
    <t>23.12.2020 /25.12.2020</t>
  </si>
  <si>
    <t>ПСД разработано 23.12.2020</t>
  </si>
  <si>
    <t>получение положительного заключения экспертизы проектной документации</t>
  </si>
  <si>
    <t>получено заключение</t>
  </si>
  <si>
    <t>29.06.2021 / 01.07.2021</t>
  </si>
  <si>
    <t>Получено положительное заключение госэкспертизы 29.06.2021</t>
  </si>
  <si>
    <t>9.3.</t>
  </si>
  <si>
    <t>Приобретение и поставка спортивного инвентаря, спортивного оборудования и иного имущества для развития лыжного спорта (снегоуплотнительная машина - 1 ед.)</t>
  </si>
  <si>
    <t>27.07.2021 определен способ проведения закупки - электронный аукцион. 06.08.2021 - планируемая дата начала проведения закупки</t>
  </si>
  <si>
    <t>- / 03.08.2021</t>
  </si>
  <si>
    <t>03.08.2021 планируемая дата внесения изменений в план-рафик</t>
  </si>
  <si>
    <t xml:space="preserve">10. </t>
  </si>
  <si>
    <t>Региональный проект "Современная школа"</t>
  </si>
  <si>
    <t xml:space="preserve"> </t>
  </si>
  <si>
    <t>Обеспечение мер социальной поддержки педагогических работников образовательных учреждений*</t>
  </si>
  <si>
    <t>не доведен ОИВ</t>
  </si>
  <si>
    <t xml:space="preserve"> - / 25.12.2021</t>
  </si>
  <si>
    <t>Предоставление мер социальной поддержки педагогических работников образовательных учреждений имеет заявительный характер. С начала 2021 года всего выплачено 1,384 млн рублей, в т. ч., ежемесячную выплату получают 22 специалиста в размере 10 000,0 руб. на общую сумму 1,251 млн рублей, ежемесячную выплату наставнику получают три  специалиста, с начала года сумма составила 0,079 млн рублей. Компенсацию расходов за найм жилья получают два специалиста в сумме 0,054 млн рублей.</t>
  </si>
  <si>
    <t>Всего по региональным проектам, тыс.рублей</t>
  </si>
  <si>
    <t xml:space="preserve">
 по состоянию на 30 июля 2021 г.</t>
  </si>
  <si>
    <t>ПОКАЗАТЕЛИ</t>
  </si>
  <si>
    <t>23.07.2021/31.07.2021</t>
  </si>
  <si>
    <t>Проведено 14 мероприятий, участвовали 4608 человека.  Результат достигнут 27.05.2021г.</t>
  </si>
  <si>
    <t>Программы внедрены в пяти школах (№1, №2,  №16, №5, №17 «Родник», гимназия "Исток"), в остальных школах внедрение программ запланировано с 01.09.2021г.</t>
  </si>
  <si>
    <t>Проведено 45 мероприятий, с участием 558 человек (волонтеров). Результат достигнут 27.05.2021г.</t>
  </si>
  <si>
    <t>Проведено 33 мероприятия,с участием 6044 человек. Результат достигнут 30.06.2021г.</t>
  </si>
  <si>
    <t xml:space="preserve">Проведено 8 мероприятий, с участием 231 человек.  Результат достигнут 30.06.2021г. </t>
  </si>
  <si>
    <t>Всего законтрактовано 11313,62 тыс.руб, расселяемая площадь 443,9 (21 человек). Риск не достижения результата в срок, ввиду отсутствия заявок на участие в 2 аукционах (на приобретение жилого помещения (благоустроенной квартиры МКД) на вторичном рынке для переселения граждан из аварийного жилого фонда</t>
  </si>
  <si>
    <t>9 муниципальных контрактов заключены на сумму 9234,72 тыс.руб., 330 кв.м.  Осуществлена приемка 5 жилых помещений. По 1 муниципальному контракту 13.07.21 произведена оплата Продавцу в сумме 1164,13 тыс. рублей. Документы по 4 контрактам сданы в Росреестр на регистрацию: из них по состоянию на 28.07.21  зарегистрировано 4 контракта, получены вместе с выпиской из ЕГРН, подготавливаются пакеты документов для оплаты Продавцам. Повторно размещенные на эл. площадке аукционы на приобретение благоустроенных жилых квартир  (НМЦК 825,53 тыс. руб.) не состоялись по причине отсутствия заявок от потенциальных Продавцов. Указанные аукционы будут вновь размещены на элетронной площадке.</t>
  </si>
  <si>
    <t xml:space="preserve">Срок выполнения работ с 01.05.21 по 01.09.21г.  Проспет , 38: Работы завршены, акт о приемке выполненых работ от 28.07.21. </t>
  </si>
  <si>
    <t>Срок выполнения работ с 01.05.21 по 01.09.21.  Работы завршены, акт о приемке выполненых работ от28.07.21</t>
  </si>
  <si>
    <t>Срок выполнени работ с 01.05.21 по 01.09.21. По состоянию на отчетную дату произведен демонтаж старого асфальтового покрытия, бордюрного камня, вывоз грунта и  мусора, планирование основания для подстилающих слоев, демонтаж ранее установленных лавок и урн, монтаж бордюр, отсыпка щебнем, расклинцовка (выполнение 85%)</t>
  </si>
  <si>
    <t>исп</t>
  </si>
  <si>
    <t>МЕРОПРИЯТИЕ ЗАВЕРШЕНО</t>
  </si>
  <si>
    <t>Срок выполнения работ с 01.05.21 по 01.09.21 По сотоянию на отчетную дату работы завершены, акт выполненных работ от 15.07.2021. Оплата проведена 27.07.2021</t>
  </si>
  <si>
    <t>Срок выполнени работ с 01.05.21 по 01.09.21. По состоянию на отчетную дату: произведены земляные работы по демонтажу покрытий, со снятием бетонных оснований, бордюрного камня, произведено удаление деревьев и выкорчевка пней. Идет планировка основания под асфальтирование покрытий проездов и входных групп, демонтаж старых лавок и демонтирование входных групп, бурение скважин под устройство свай, установка бордюр, отсыпка щебнем и расклинцовка щебеночного освания, монтаж входной группы, укладка кирпича (выполнние 60%).</t>
  </si>
  <si>
    <t>Срок выполнени работ с 01.05.21 по 01.09.21. По состоянию на отчетную дату: произведен демонтаж светильников, выполнение 10%. Работы приостановлены до прихода фонарей. Подрядчику направлены 3 претензии на необходимость соблюдения графика выполнения работ, с выставлением штрафных санкций. По 1 претензии штраф оплачен в размере 5,0 тыс.руб.</t>
  </si>
  <si>
    <t xml:space="preserve"> 16.07.2021 размещен электронный аукцион, аукцион состоялся 29.07.2021, планируемая дата заключения контракта 09.08.2021</t>
  </si>
  <si>
    <t>Дополнительные средства местного бюджета направленные на достижение целей и результатов в рамках реализации регионального проета Формирование комфортной городской среды.                 1. Сумма указана за вычетом 47,81 тыс.руб. местного бюджета, включена в контракт на освещение сквера Горького 42 а (п.8.2.1 настоящей таблицы).                                     2.Заключены контракты: 1. Контракт 24.03.2021 с МУП "АППБ ДГО" по разработке ПСД на обустройство освещения по улице Горького 42а, сумма контракта 175,0 тыс. рублей, срок окончания выполнения работ 23.04.21 (работы выполнены и оплачены). 2. Контракт №87-к/юр от 15.07.2021 с МУП АПППБ ДГО на разработку ПСД Сквер Звезда, проспект 17 в сумме 135,0 тыс. рублей, срок окончания выполннеия работ 01.09.2021 (23.07.21 произведена оплата аванса 40,5 тыс. рублей); 3. Контракт № 89-к/юр от 15.07.2021 с ООО ДальСтройПроект на разрааботку ПСД Парк ДК Химиков на сумму 321,0 тыс. рублей, срок окончания выполнения работ  01.09.2021 (20.07.21 произведена оплата аванса 30%, 96,3 тыс. рублей).</t>
  </si>
  <si>
    <t xml:space="preserve">Срок выполнени работ 01.09.21. По состоянию на отчетную дату произведен демонтаж старого асфальтового покрытия, бордюрного камня, вывоз грунта и мусора. Планирование основания для подстилающих слоев, демонтаж ранее установленных лавок и урн, установка бордюр, отсыпка щебнем, расклинцовка щебеночного покрытия, ведутся работы по установке освещения (выполнение 90 %) В рамках контракта заключенного простой закупкой: Выполнена установка бордюрного камня. Ожидается приемка работ. </t>
  </si>
  <si>
    <t>Срок выполнени работ с 01.05.21 по 01.09.21. Осипенко, 23: По состоянию на отчетную дату произведен демонтаж старого асфальтового покрытия, бордюрного камня, вывоз грунта и  мусора, планирование основания для подстилающих слоев, демонтаж ранее установленных лавок и урн, монтаж бордюр, отсыпка щебнем, расклинцовка (выполнение 85%)   Проспект, 52:  по состоянию на отчетную дату произведено асфальтирование, установка бордюрного камня, вывоз грунта и  мусора. Выполняются работы по установке лавок, урн и освещения (выполнение 90%)</t>
  </si>
  <si>
    <t>Срок выполнени работ с 28.05.21 по 01.09.21. Подрядчик приступил к выполнению работ 28.05.2021 - произведена копка траншей под укладку кабелей и укладка кабелей (выполнение 50%) . Работы приостановлены до прихода светильников.</t>
  </si>
</sst>
</file>

<file path=xl/styles.xml><?xml version="1.0" encoding="utf-8"?>
<styleSheet xmlns="http://schemas.openxmlformats.org/spreadsheetml/2006/main">
  <numFmts count="5">
    <numFmt numFmtId="164" formatCode="d\.m"/>
    <numFmt numFmtId="165" formatCode="d\.m\.yyyy"/>
    <numFmt numFmtId="166" formatCode="dd\.mm\.yyyy"/>
    <numFmt numFmtId="167" formatCode="0.0000"/>
    <numFmt numFmtId="168" formatCode="0.000"/>
  </numFmts>
  <fonts count="19">
    <font>
      <sz val="10"/>
      <color rgb="FF000000"/>
      <name val="Arial"/>
    </font>
    <font>
      <sz val="11"/>
      <color rgb="FF006100"/>
      <name val="Arial"/>
      <family val="2"/>
      <charset val="204"/>
      <scheme val="minor"/>
    </font>
    <font>
      <sz val="11"/>
      <color rgb="FF000000"/>
      <name val="Times New Roman"/>
      <family val="1"/>
      <charset val="204"/>
    </font>
    <font>
      <b/>
      <sz val="11"/>
      <color theme="1"/>
      <name val="Times New Roman"/>
      <family val="1"/>
      <charset val="204"/>
    </font>
    <font>
      <sz val="11"/>
      <color theme="1"/>
      <name val="Times New Roman"/>
      <family val="1"/>
      <charset val="204"/>
    </font>
    <font>
      <b/>
      <sz val="11"/>
      <color rgb="FF000000"/>
      <name val="Times New Roman"/>
      <family val="1"/>
      <charset val="204"/>
    </font>
    <font>
      <sz val="11"/>
      <name val="Times New Roman"/>
      <family val="1"/>
      <charset val="204"/>
    </font>
    <font>
      <sz val="11"/>
      <color rgb="FF006100"/>
      <name val="Times New Roman"/>
      <family val="1"/>
      <charset val="204"/>
    </font>
    <font>
      <sz val="11"/>
      <color rgb="FF9C6500"/>
      <name val="Times New Roman"/>
      <family val="1"/>
      <charset val="204"/>
    </font>
    <font>
      <sz val="11"/>
      <color rgb="FFFF0000"/>
      <name val="Times New Roman"/>
      <family val="1"/>
      <charset val="204"/>
    </font>
    <font>
      <sz val="11"/>
      <color rgb="FF9C0006"/>
      <name val="Times New Roman"/>
      <family val="1"/>
      <charset val="204"/>
    </font>
    <font>
      <b/>
      <sz val="11"/>
      <color rgb="FFFF0000"/>
      <name val="Times New Roman"/>
      <family val="1"/>
      <charset val="204"/>
    </font>
    <font>
      <b/>
      <sz val="11"/>
      <color rgb="FF1F4E79"/>
      <name val="Times New Roman"/>
      <family val="1"/>
      <charset val="204"/>
    </font>
    <font>
      <b/>
      <sz val="11"/>
      <color rgb="FFC00000"/>
      <name val="Times New Roman"/>
      <family val="1"/>
      <charset val="204"/>
    </font>
    <font>
      <sz val="10"/>
      <color rgb="FF006100"/>
      <name val="Times New Roman"/>
      <family val="1"/>
      <charset val="204"/>
    </font>
    <font>
      <b/>
      <sz val="11"/>
      <name val="Times New Roman"/>
      <family val="1"/>
      <charset val="204"/>
    </font>
    <font>
      <sz val="11"/>
      <color rgb="FF9C0006"/>
      <name val="Arial"/>
      <family val="2"/>
      <charset val="204"/>
      <scheme val="minor"/>
    </font>
    <font>
      <sz val="12"/>
      <color theme="1"/>
      <name val="Times New Roman"/>
      <family val="1"/>
      <charset val="204"/>
    </font>
    <font>
      <b/>
      <sz val="12"/>
      <color theme="1"/>
      <name val="Times New Roman"/>
      <family val="1"/>
      <charset val="204"/>
    </font>
  </fonts>
  <fills count="8">
    <fill>
      <patternFill patternType="none"/>
    </fill>
    <fill>
      <patternFill patternType="gray125"/>
    </fill>
    <fill>
      <patternFill patternType="solid">
        <fgColor rgb="FFD9EAD3"/>
        <bgColor rgb="FFD9EAD3"/>
      </patternFill>
    </fill>
    <fill>
      <patternFill patternType="solid">
        <fgColor rgb="FFFFFFFF"/>
        <bgColor rgb="FFFFFFFF"/>
      </patternFill>
    </fill>
    <fill>
      <patternFill patternType="solid">
        <fgColor rgb="FFFFF2CC"/>
        <bgColor rgb="FFFFF2CC"/>
      </patternFill>
    </fill>
    <fill>
      <patternFill patternType="solid">
        <fgColor rgb="FFF4CCCC"/>
        <bgColor rgb="FFF4CCCC"/>
      </patternFill>
    </fill>
    <fill>
      <patternFill patternType="solid">
        <fgColor rgb="FFC6EFCE"/>
      </patternFill>
    </fill>
    <fill>
      <patternFill patternType="solid">
        <fgColor rgb="FFFFC7CE"/>
      </patternFill>
    </fill>
  </fills>
  <borders count="1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6" borderId="0" applyNumberFormat="0" applyBorder="0" applyAlignment="0" applyProtection="0"/>
    <xf numFmtId="0" fontId="16" fillId="7" borderId="0" applyNumberFormat="0" applyBorder="0" applyAlignment="0" applyProtection="0"/>
  </cellStyleXfs>
  <cellXfs count="180">
    <xf numFmtId="0" fontId="0" fillId="0" borderId="0" xfId="0" applyFont="1" applyAlignment="1"/>
    <xf numFmtId="0" fontId="2" fillId="0" borderId="10" xfId="0" applyFont="1" applyBorder="1" applyAlignment="1">
      <alignment wrapText="1"/>
    </xf>
    <xf numFmtId="0" fontId="4" fillId="0" borderId="10" xfId="0" applyFont="1" applyBorder="1" applyAlignment="1">
      <alignment wrapText="1"/>
    </xf>
    <xf numFmtId="0" fontId="2" fillId="0" borderId="0" xfId="0" applyFont="1" applyAlignment="1">
      <alignment wrapText="1"/>
    </xf>
    <xf numFmtId="0" fontId="2" fillId="0" borderId="10" xfId="0" applyFont="1" applyBorder="1" applyAlignment="1">
      <alignment horizontal="center" vertical="center" wrapText="1"/>
    </xf>
    <xf numFmtId="0" fontId="2" fillId="2" borderId="10" xfId="0" applyFont="1" applyFill="1" applyBorder="1" applyAlignment="1">
      <alignment horizontal="center" vertical="center" wrapText="1"/>
    </xf>
    <xf numFmtId="164" fontId="2" fillId="0" borderId="10" xfId="0" applyNumberFormat="1" applyFont="1" applyBorder="1" applyAlignment="1">
      <alignment horizontal="center" vertical="top" wrapText="1"/>
    </xf>
    <xf numFmtId="0" fontId="2" fillId="0" borderId="10" xfId="0" applyFont="1" applyBorder="1" applyAlignment="1">
      <alignment horizontal="left" wrapText="1"/>
    </xf>
    <xf numFmtId="0" fontId="4" fillId="0" borderId="10" xfId="0" applyFont="1" applyBorder="1" applyAlignment="1">
      <alignment horizontal="center" vertical="center" wrapText="1"/>
    </xf>
    <xf numFmtId="165" fontId="2" fillId="0" borderId="10" xfId="0" applyNumberFormat="1" applyFont="1" applyBorder="1" applyAlignment="1">
      <alignment horizontal="center" vertical="center" wrapText="1"/>
    </xf>
    <xf numFmtId="0" fontId="4"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left" wrapText="1"/>
    </xf>
    <xf numFmtId="166" fontId="2"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top" wrapText="1"/>
    </xf>
    <xf numFmtId="165" fontId="4" fillId="0" borderId="10" xfId="0" applyNumberFormat="1" applyFont="1" applyBorder="1" applyAlignment="1">
      <alignment horizontal="center" vertical="center" wrapText="1"/>
    </xf>
    <xf numFmtId="0" fontId="4" fillId="0" borderId="10" xfId="0" applyFont="1" applyBorder="1" applyAlignment="1">
      <alignment horizontal="center" wrapText="1"/>
    </xf>
    <xf numFmtId="0" fontId="2" fillId="3" borderId="10" xfId="0" applyFont="1" applyFill="1" applyBorder="1" applyAlignment="1">
      <alignment horizontal="center" vertical="center" wrapText="1"/>
    </xf>
    <xf numFmtId="0" fontId="2" fillId="3" borderId="10" xfId="0" applyFont="1" applyFill="1" applyBorder="1" applyAlignment="1">
      <alignment vertical="center" wrapText="1"/>
    </xf>
    <xf numFmtId="164" fontId="2" fillId="3" borderId="10" xfId="0" applyNumberFormat="1" applyFont="1" applyFill="1" applyBorder="1" applyAlignment="1">
      <alignment horizontal="center" wrapText="1"/>
    </xf>
    <xf numFmtId="0" fontId="2" fillId="3" borderId="10" xfId="0" applyFont="1" applyFill="1" applyBorder="1" applyAlignment="1">
      <alignment horizontal="left" wrapText="1"/>
    </xf>
    <xf numFmtId="165" fontId="2" fillId="3" borderId="10" xfId="0" applyNumberFormat="1" applyFont="1" applyFill="1" applyBorder="1" applyAlignment="1">
      <alignment horizontal="center" vertical="center" wrapText="1"/>
    </xf>
    <xf numFmtId="0" fontId="2" fillId="0" borderId="10" xfId="0" applyFont="1" applyBorder="1" applyAlignment="1">
      <alignment horizontal="right" vertical="center" wrapText="1"/>
    </xf>
    <xf numFmtId="0" fontId="4" fillId="2" borderId="10" xfId="0" applyFont="1" applyFill="1" applyBorder="1" applyAlignment="1">
      <alignment wrapText="1"/>
    </xf>
    <xf numFmtId="0" fontId="2" fillId="0" borderId="0" xfId="0" applyFont="1" applyAlignment="1">
      <alignment horizontal="center" wrapText="1"/>
    </xf>
    <xf numFmtId="0" fontId="2" fillId="0" borderId="10" xfId="0" applyFont="1" applyBorder="1" applyAlignment="1">
      <alignment horizontal="left" vertical="top" wrapText="1"/>
    </xf>
    <xf numFmtId="0" fontId="7" fillId="0" borderId="10" xfId="0" applyFont="1" applyBorder="1" applyAlignment="1">
      <alignment horizontal="center" vertical="top" wrapText="1"/>
    </xf>
    <xf numFmtId="0" fontId="8" fillId="4" borderId="10" xfId="0" applyFont="1" applyFill="1" applyBorder="1" applyAlignment="1">
      <alignment horizontal="center" vertical="top" wrapText="1"/>
    </xf>
    <xf numFmtId="0" fontId="2" fillId="0" borderId="10" xfId="0" applyFont="1" applyBorder="1" applyAlignment="1">
      <alignment horizontal="center" vertical="top" wrapText="1"/>
    </xf>
    <xf numFmtId="0" fontId="9" fillId="5" borderId="10" xfId="0" applyFont="1" applyFill="1" applyBorder="1" applyAlignment="1">
      <alignment horizontal="center" vertical="top" wrapText="1"/>
    </xf>
    <xf numFmtId="0" fontId="10" fillId="5" borderId="10" xfId="0" applyFont="1" applyFill="1" applyBorder="1" applyAlignment="1">
      <alignment horizontal="center" vertical="top" wrapText="1"/>
    </xf>
    <xf numFmtId="0" fontId="9" fillId="0" borderId="10" xfId="0" applyFont="1" applyBorder="1" applyAlignment="1">
      <alignment horizontal="center" vertical="top" wrapText="1"/>
    </xf>
    <xf numFmtId="0" fontId="2" fillId="0" borderId="0" xfId="0" applyFont="1" applyAlignment="1"/>
    <xf numFmtId="0" fontId="2" fillId="0" borderId="0" xfId="0" applyFont="1" applyAlignment="1">
      <alignment horizontal="center" vertical="center" wrapText="1"/>
    </xf>
    <xf numFmtId="0" fontId="2" fillId="0" borderId="0" xfId="0" applyFont="1" applyAlignment="1">
      <alignment vertical="center"/>
    </xf>
    <xf numFmtId="4" fontId="2" fillId="0" borderId="0" xfId="0" applyNumberFormat="1" applyFont="1" applyAlignment="1">
      <alignment wrapText="1"/>
    </xf>
    <xf numFmtId="167" fontId="4" fillId="0" borderId="0" xfId="0" applyNumberFormat="1" applyFont="1"/>
    <xf numFmtId="49" fontId="4" fillId="0" borderId="10" xfId="0" applyNumberFormat="1" applyFont="1" applyBorder="1" applyAlignment="1">
      <alignment horizontal="center" vertical="top"/>
    </xf>
    <xf numFmtId="49" fontId="2" fillId="0" borderId="10" xfId="0" applyNumberFormat="1" applyFont="1" applyBorder="1" applyAlignment="1">
      <alignment vertical="top" wrapText="1"/>
    </xf>
    <xf numFmtId="166" fontId="2" fillId="0" borderId="10" xfId="0" applyNumberFormat="1" applyFont="1" applyBorder="1" applyAlignment="1">
      <alignment horizontal="center" vertical="top"/>
    </xf>
    <xf numFmtId="0" fontId="2" fillId="2" borderId="10" xfId="0" applyFont="1" applyFill="1" applyBorder="1" applyAlignment="1">
      <alignment horizontal="center" vertical="top" wrapText="1"/>
    </xf>
    <xf numFmtId="166" fontId="2" fillId="2" borderId="10" xfId="0" applyNumberFormat="1" applyFont="1" applyFill="1" applyBorder="1" applyAlignment="1">
      <alignment horizontal="center" vertical="top" wrapText="1"/>
    </xf>
    <xf numFmtId="165" fontId="2" fillId="0" borderId="10" xfId="0" applyNumberFormat="1" applyFont="1" applyBorder="1" applyAlignment="1">
      <alignment horizontal="center" vertical="top"/>
    </xf>
    <xf numFmtId="10" fontId="2"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0" fontId="2" fillId="0" borderId="10" xfId="0" applyFont="1" applyBorder="1" applyAlignment="1">
      <alignment vertical="top"/>
    </xf>
    <xf numFmtId="0" fontId="2" fillId="0" borderId="10" xfId="0" applyFont="1" applyBorder="1" applyAlignment="1">
      <alignment vertical="top" wrapText="1"/>
    </xf>
    <xf numFmtId="49" fontId="2" fillId="0" borderId="10" xfId="0" applyNumberFormat="1" applyFont="1" applyBorder="1" applyAlignment="1">
      <alignment horizontal="center" vertical="top"/>
    </xf>
    <xf numFmtId="49" fontId="2" fillId="0" borderId="10" xfId="0" applyNumberFormat="1" applyFont="1" applyBorder="1" applyAlignment="1">
      <alignment horizontal="left" vertical="top" wrapText="1"/>
    </xf>
    <xf numFmtId="0" fontId="2" fillId="0" borderId="10" xfId="0" applyFont="1" applyBorder="1" applyAlignment="1">
      <alignment horizontal="center" vertical="top"/>
    </xf>
    <xf numFmtId="0" fontId="4" fillId="0" borderId="10" xfId="0" applyFont="1" applyBorder="1" applyAlignment="1">
      <alignment horizontal="center" vertical="top" wrapText="1"/>
    </xf>
    <xf numFmtId="49" fontId="4" fillId="0" borderId="10" xfId="0" applyNumberFormat="1" applyFont="1" applyBorder="1" applyAlignment="1">
      <alignment horizontal="left" vertical="top" wrapText="1"/>
    </xf>
    <xf numFmtId="49" fontId="5" fillId="0" borderId="10" xfId="0" applyNumberFormat="1" applyFont="1" applyBorder="1" applyAlignment="1">
      <alignment vertical="top" wrapText="1"/>
    </xf>
    <xf numFmtId="0" fontId="2" fillId="2" borderId="10" xfId="0" applyFont="1" applyFill="1" applyBorder="1" applyAlignment="1">
      <alignment vertical="top" wrapText="1"/>
    </xf>
    <xf numFmtId="49" fontId="5" fillId="0" borderId="10" xfId="0" applyNumberFormat="1" applyFont="1" applyBorder="1" applyAlignment="1">
      <alignment horizontal="center" vertical="top"/>
    </xf>
    <xf numFmtId="49" fontId="12" fillId="0" borderId="10" xfId="0" applyNumberFormat="1" applyFont="1" applyBorder="1" applyAlignment="1">
      <alignment vertical="top" wrapText="1"/>
    </xf>
    <xf numFmtId="0" fontId="12" fillId="0" borderId="10" xfId="0" applyFont="1" applyBorder="1" applyAlignment="1">
      <alignment horizontal="center" vertical="top" wrapText="1"/>
    </xf>
    <xf numFmtId="0" fontId="2" fillId="0" borderId="0" xfId="0" applyFont="1" applyAlignment="1">
      <alignment horizontal="center" vertical="top" wrapText="1"/>
    </xf>
    <xf numFmtId="166" fontId="9" fillId="0" borderId="10" xfId="0" applyNumberFormat="1" applyFont="1" applyBorder="1" applyAlignment="1">
      <alignment horizontal="center" vertical="top"/>
    </xf>
    <xf numFmtId="0" fontId="9" fillId="2" borderId="10" xfId="0" applyFont="1" applyFill="1" applyBorder="1" applyAlignment="1">
      <alignment horizontal="center" vertical="top" wrapText="1"/>
    </xf>
    <xf numFmtId="166" fontId="2" fillId="0" borderId="10" xfId="0" applyNumberFormat="1" applyFont="1" applyBorder="1" applyAlignment="1">
      <alignment horizontal="right" vertical="top"/>
    </xf>
    <xf numFmtId="165" fontId="2" fillId="2" borderId="10" xfId="0" applyNumberFormat="1" applyFont="1" applyFill="1" applyBorder="1" applyAlignment="1">
      <alignment horizontal="center" vertical="top" wrapText="1"/>
    </xf>
    <xf numFmtId="166" fontId="2" fillId="0" borderId="0" xfId="0" applyNumberFormat="1" applyFont="1" applyAlignment="1">
      <alignment horizontal="right" vertical="top"/>
    </xf>
    <xf numFmtId="0" fontId="7" fillId="0" borderId="10" xfId="0" applyFont="1" applyBorder="1" applyAlignment="1">
      <alignment horizontal="center" vertical="center" wrapText="1"/>
    </xf>
    <xf numFmtId="165" fontId="2" fillId="0" borderId="10" xfId="0" applyNumberFormat="1" applyFont="1" applyBorder="1" applyAlignment="1">
      <alignment horizontal="right" vertical="top"/>
    </xf>
    <xf numFmtId="0" fontId="7" fillId="0" borderId="10" xfId="0" applyFont="1" applyBorder="1" applyAlignment="1">
      <alignment vertical="top" wrapText="1"/>
    </xf>
    <xf numFmtId="0" fontId="4" fillId="0" borderId="10" xfId="0" applyFont="1" applyBorder="1" applyAlignment="1">
      <alignment horizontal="center" vertical="center"/>
    </xf>
    <xf numFmtId="0" fontId="3"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vertical="center"/>
    </xf>
    <xf numFmtId="164" fontId="4"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166" fontId="4" fillId="0" borderId="10" xfId="0" applyNumberFormat="1" applyFont="1" applyBorder="1" applyAlignment="1">
      <alignment horizontal="center" vertical="center"/>
    </xf>
    <xf numFmtId="0" fontId="10" fillId="5" borderId="10"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vertical="center"/>
    </xf>
    <xf numFmtId="4" fontId="4" fillId="0" borderId="0" xfId="0" applyNumberFormat="1" applyFont="1" applyAlignment="1">
      <alignment wrapText="1"/>
    </xf>
    <xf numFmtId="0" fontId="2" fillId="0" borderId="10" xfId="0" applyNumberFormat="1" applyFont="1" applyBorder="1" applyAlignment="1">
      <alignment horizontal="left" vertical="top" wrapText="1"/>
    </xf>
    <xf numFmtId="2" fontId="2" fillId="2" borderId="10" xfId="0" applyNumberFormat="1" applyFont="1" applyFill="1" applyBorder="1" applyAlignment="1">
      <alignment horizontal="right" vertical="top"/>
    </xf>
    <xf numFmtId="2" fontId="4" fillId="0" borderId="10" xfId="0" applyNumberFormat="1" applyFont="1" applyBorder="1" applyAlignment="1">
      <alignment horizontal="right" vertical="top"/>
    </xf>
    <xf numFmtId="2" fontId="4" fillId="2" borderId="10" xfId="0" applyNumberFormat="1" applyFont="1" applyFill="1" applyBorder="1" applyAlignment="1">
      <alignment horizontal="right" vertical="top" wrapText="1"/>
    </xf>
    <xf numFmtId="2" fontId="9" fillId="2" borderId="10" xfId="0" applyNumberFormat="1" applyFont="1" applyFill="1" applyBorder="1" applyAlignment="1">
      <alignment horizontal="right" vertical="top"/>
    </xf>
    <xf numFmtId="2" fontId="5" fillId="2" borderId="10" xfId="0" applyNumberFormat="1" applyFont="1" applyFill="1" applyBorder="1" applyAlignment="1">
      <alignment horizontal="right" vertical="top"/>
    </xf>
    <xf numFmtId="2" fontId="5" fillId="0" borderId="10" xfId="0" applyNumberFormat="1" applyFont="1" applyBorder="1" applyAlignment="1">
      <alignment horizontal="right" vertical="top"/>
    </xf>
    <xf numFmtId="2" fontId="5" fillId="2" borderId="10" xfId="0" applyNumberFormat="1" applyFont="1" applyFill="1" applyBorder="1" applyAlignment="1">
      <alignment horizontal="right" vertical="top" wrapText="1"/>
    </xf>
    <xf numFmtId="2" fontId="2" fillId="0" borderId="10" xfId="0" applyNumberFormat="1" applyFont="1" applyBorder="1" applyAlignment="1">
      <alignment horizontal="right" vertical="top"/>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top" wrapText="1"/>
    </xf>
    <xf numFmtId="0" fontId="7" fillId="0" borderId="10" xfId="0" applyFont="1" applyFill="1" applyBorder="1" applyAlignment="1">
      <alignment horizontal="center" wrapText="1"/>
    </xf>
    <xf numFmtId="0" fontId="7" fillId="0" borderId="3" xfId="0" applyFont="1" applyBorder="1" applyAlignment="1">
      <alignment horizontal="center" vertical="top" wrapText="1"/>
    </xf>
    <xf numFmtId="0" fontId="7" fillId="0" borderId="9" xfId="0" applyFont="1" applyBorder="1" applyAlignment="1">
      <alignment horizontal="center" vertical="top" wrapText="1"/>
    </xf>
    <xf numFmtId="0" fontId="7" fillId="0" borderId="14" xfId="0" applyFont="1" applyBorder="1" applyAlignment="1">
      <alignment horizontal="center" vertical="top" wrapText="1"/>
    </xf>
    <xf numFmtId="0" fontId="7" fillId="6" borderId="0" xfId="1" applyFont="1" applyAlignment="1">
      <alignment horizontal="center" vertical="top" wrapText="1"/>
    </xf>
    <xf numFmtId="0" fontId="7" fillId="6" borderId="10" xfId="1" applyFont="1" applyBorder="1" applyAlignment="1">
      <alignment horizontal="center" vertical="center" wrapText="1"/>
    </xf>
    <xf numFmtId="0" fontId="14" fillId="0" borderId="10" xfId="0" applyFont="1" applyBorder="1" applyAlignment="1">
      <alignment horizontal="center" vertical="top" wrapText="1"/>
    </xf>
    <xf numFmtId="168" fontId="2" fillId="0" borderId="0" xfId="0" applyNumberFormat="1" applyFont="1" applyAlignment="1">
      <alignment horizontal="center" wrapText="1"/>
    </xf>
    <xf numFmtId="0" fontId="15" fillId="0" borderId="10" xfId="0" applyFont="1" applyBorder="1" applyAlignment="1">
      <alignment horizontal="center" vertical="top" wrapText="1"/>
    </xf>
    <xf numFmtId="0" fontId="6" fillId="0" borderId="10" xfId="0" applyFont="1" applyBorder="1" applyAlignment="1">
      <alignment vertical="top"/>
    </xf>
    <xf numFmtId="0" fontId="6" fillId="2" borderId="10" xfId="0" applyFont="1" applyFill="1" applyBorder="1" applyAlignment="1">
      <alignment vertical="top" wrapText="1"/>
    </xf>
    <xf numFmtId="0" fontId="6" fillId="0" borderId="10" xfId="0" applyFont="1" applyBorder="1" applyAlignment="1">
      <alignment horizontal="center" vertical="top" wrapText="1"/>
    </xf>
    <xf numFmtId="168" fontId="5"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68" fontId="5" fillId="0" borderId="0" xfId="0" applyNumberFormat="1" applyFont="1" applyFill="1" applyBorder="1" applyAlignment="1">
      <alignment horizontal="center" vertical="top" wrapText="1"/>
    </xf>
    <xf numFmtId="2" fontId="2" fillId="0" borderId="9" xfId="0" applyNumberFormat="1" applyFont="1" applyFill="1" applyBorder="1" applyAlignment="1">
      <alignment vertical="center"/>
    </xf>
    <xf numFmtId="2" fontId="2" fillId="0" borderId="9" xfId="0" applyNumberFormat="1" applyFont="1" applyFill="1" applyBorder="1" applyAlignment="1">
      <alignment horizontal="center" vertical="center"/>
    </xf>
    <xf numFmtId="2" fontId="2" fillId="0" borderId="9" xfId="0" applyNumberFormat="1" applyFont="1" applyFill="1" applyBorder="1" applyAlignment="1">
      <alignment horizontal="center" vertical="center" wrapText="1"/>
    </xf>
    <xf numFmtId="0" fontId="2" fillId="2" borderId="14" xfId="0" applyFont="1" applyFill="1" applyBorder="1" applyAlignment="1">
      <alignment horizontal="center"/>
    </xf>
    <xf numFmtId="2" fontId="3" fillId="2" borderId="10" xfId="0" applyNumberFormat="1" applyFont="1" applyFill="1" applyBorder="1" applyAlignment="1">
      <alignment horizontal="right" vertical="top"/>
    </xf>
    <xf numFmtId="2" fontId="2" fillId="2" borderId="10" xfId="0" applyNumberFormat="1" applyFont="1" applyFill="1" applyBorder="1" applyAlignment="1">
      <alignment horizontal="right" vertical="top" wrapText="1"/>
    </xf>
    <xf numFmtId="2" fontId="6" fillId="2" borderId="10" xfId="0" applyNumberFormat="1" applyFont="1" applyFill="1" applyBorder="1" applyAlignment="1">
      <alignment horizontal="right" vertical="top"/>
    </xf>
    <xf numFmtId="2" fontId="2" fillId="0" borderId="10" xfId="0" applyNumberFormat="1" applyFont="1" applyBorder="1" applyAlignment="1">
      <alignment horizontal="right" vertical="top" wrapText="1"/>
    </xf>
    <xf numFmtId="2" fontId="15" fillId="2" borderId="10" xfId="0" applyNumberFormat="1" applyFont="1" applyFill="1" applyBorder="1" applyAlignment="1">
      <alignment horizontal="right" vertical="top"/>
    </xf>
    <xf numFmtId="2" fontId="9" fillId="0" borderId="10" xfId="0" applyNumberFormat="1" applyFont="1" applyBorder="1" applyAlignment="1">
      <alignment horizontal="right" vertical="top"/>
    </xf>
    <xf numFmtId="2" fontId="9" fillId="2" borderId="10" xfId="0" applyNumberFormat="1" applyFont="1" applyFill="1" applyBorder="1" applyAlignment="1">
      <alignment horizontal="right" vertical="top" wrapText="1"/>
    </xf>
    <xf numFmtId="2" fontId="6" fillId="0" borderId="10" xfId="0" applyNumberFormat="1" applyFont="1" applyBorder="1" applyAlignment="1">
      <alignment horizontal="right" vertical="top"/>
    </xf>
    <xf numFmtId="2" fontId="15" fillId="2" borderId="10" xfId="0" applyNumberFormat="1" applyFont="1" applyFill="1" applyBorder="1" applyAlignment="1">
      <alignment horizontal="right" vertical="top" wrapText="1"/>
    </xf>
    <xf numFmtId="2" fontId="3" fillId="2" borderId="10" xfId="0" applyNumberFormat="1" applyFont="1" applyFill="1" applyBorder="1" applyAlignment="1">
      <alignment horizontal="right" vertical="top" wrapText="1"/>
    </xf>
    <xf numFmtId="2" fontId="3" fillId="2" borderId="4" xfId="0" applyNumberFormat="1" applyFont="1" applyFill="1" applyBorder="1" applyAlignment="1">
      <alignment horizontal="right" vertical="top" wrapText="1"/>
    </xf>
    <xf numFmtId="2" fontId="13" fillId="2" borderId="10" xfId="0" applyNumberFormat="1" applyFont="1" applyFill="1" applyBorder="1" applyAlignment="1">
      <alignment horizontal="right" vertical="top"/>
    </xf>
    <xf numFmtId="2" fontId="3" fillId="0" borderId="10" xfId="0" applyNumberFormat="1" applyFont="1" applyBorder="1" applyAlignment="1">
      <alignment horizontal="right" vertical="top"/>
    </xf>
    <xf numFmtId="2" fontId="4" fillId="0" borderId="10" xfId="0" applyNumberFormat="1" applyFont="1" applyBorder="1" applyAlignment="1">
      <alignment horizontal="right"/>
    </xf>
    <xf numFmtId="2" fontId="4" fillId="0" borderId="10" xfId="0" applyNumberFormat="1" applyFont="1" applyBorder="1" applyAlignment="1">
      <alignment horizontal="right" wrapText="1"/>
    </xf>
    <xf numFmtId="2" fontId="3" fillId="2" borderId="10" xfId="0" applyNumberFormat="1" applyFont="1" applyFill="1" applyBorder="1" applyAlignment="1">
      <alignment horizontal="right" vertical="center"/>
    </xf>
    <xf numFmtId="2" fontId="3" fillId="0" borderId="10" xfId="0" applyNumberFormat="1" applyFont="1" applyBorder="1" applyAlignment="1">
      <alignment horizontal="right" vertical="center"/>
    </xf>
    <xf numFmtId="2" fontId="3" fillId="2" borderId="10" xfId="0" applyNumberFormat="1" applyFont="1" applyFill="1" applyBorder="1" applyAlignment="1">
      <alignment horizontal="right" vertical="center" wrapText="1"/>
    </xf>
    <xf numFmtId="2" fontId="4" fillId="2" borderId="4" xfId="0" applyNumberFormat="1" applyFont="1" applyFill="1" applyBorder="1" applyAlignment="1">
      <alignment horizontal="right" vertical="top" wrapText="1"/>
    </xf>
    <xf numFmtId="0" fontId="10" fillId="7" borderId="10" xfId="2" applyFont="1" applyBorder="1" applyAlignment="1">
      <alignment horizontal="center" vertical="top" wrapText="1"/>
    </xf>
    <xf numFmtId="0" fontId="17" fillId="0" borderId="10" xfId="0" applyFont="1" applyBorder="1" applyAlignment="1">
      <alignment vertical="center"/>
    </xf>
    <xf numFmtId="0" fontId="18" fillId="0" borderId="10" xfId="0" applyFont="1" applyBorder="1" applyAlignment="1">
      <alignment vertical="center" wrapText="1"/>
    </xf>
    <xf numFmtId="0" fontId="17" fillId="0" borderId="10" xfId="0" applyFont="1" applyBorder="1" applyAlignment="1">
      <alignment vertical="center" wrapText="1"/>
    </xf>
    <xf numFmtId="168" fontId="18" fillId="0" borderId="10" xfId="0" applyNumberFormat="1" applyFont="1" applyBorder="1" applyAlignment="1">
      <alignment horizontal="right" vertical="center"/>
    </xf>
    <xf numFmtId="0" fontId="1" fillId="6" borderId="10" xfId="1" applyBorder="1" applyAlignment="1">
      <alignment horizontal="center" vertical="top" wrapText="1"/>
    </xf>
    <xf numFmtId="0" fontId="5" fillId="0" borderId="4" xfId="0" applyFont="1" applyBorder="1" applyAlignment="1">
      <alignment horizontal="left" wrapText="1"/>
    </xf>
    <xf numFmtId="0" fontId="6" fillId="0" borderId="5" xfId="0" applyFont="1" applyBorder="1" applyAlignment="1">
      <alignment wrapText="1"/>
    </xf>
    <xf numFmtId="0" fontId="3" fillId="0" borderId="4" xfId="0" applyFont="1" applyBorder="1" applyAlignment="1">
      <alignment wrapText="1"/>
    </xf>
    <xf numFmtId="0" fontId="6" fillId="0" borderId="6" xfId="0" applyFont="1" applyBorder="1" applyAlignment="1">
      <alignment wrapText="1"/>
    </xf>
    <xf numFmtId="0" fontId="5" fillId="3" borderId="4" xfId="0" applyFont="1" applyFill="1" applyBorder="1" applyAlignment="1">
      <alignment horizontal="left"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6" fillId="0" borderId="9" xfId="0" applyFont="1" applyBorder="1" applyAlignment="1">
      <alignment wrapText="1"/>
    </xf>
    <xf numFmtId="0" fontId="5" fillId="0" borderId="0" xfId="0" applyFont="1" applyAlignment="1">
      <alignment horizontal="center" wrapText="1"/>
    </xf>
    <xf numFmtId="0" fontId="2" fillId="0" borderId="0" xfId="0" applyFont="1" applyAlignment="1">
      <alignment wrapText="1"/>
    </xf>
    <xf numFmtId="0" fontId="2" fillId="0" borderId="1" xfId="0" applyFont="1" applyBorder="1" applyAlignment="1">
      <alignment horizontal="center" wrapText="1"/>
    </xf>
    <xf numFmtId="0" fontId="6" fillId="0" borderId="2" xfId="0" applyFont="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2" fillId="0" borderId="3" xfId="0" applyFont="1" applyBorder="1" applyAlignment="1">
      <alignment horizontal="center" wrapText="1"/>
    </xf>
    <xf numFmtId="49" fontId="2" fillId="0" borderId="3" xfId="0" applyNumberFormat="1" applyFont="1" applyBorder="1" applyAlignment="1">
      <alignment horizontal="center" vertical="top"/>
    </xf>
    <xf numFmtId="0" fontId="6" fillId="0" borderId="13" xfId="0" applyFont="1" applyBorder="1"/>
    <xf numFmtId="0" fontId="6" fillId="0" borderId="9" xfId="0" applyFont="1" applyBorder="1"/>
    <xf numFmtId="0" fontId="2" fillId="0" borderId="3" xfId="0" applyFont="1" applyBorder="1" applyAlignment="1">
      <alignment horizontal="center" vertical="top" wrapText="1"/>
    </xf>
    <xf numFmtId="2" fontId="2" fillId="2" borderId="3" xfId="0" applyNumberFormat="1" applyFont="1" applyFill="1" applyBorder="1" applyAlignment="1">
      <alignment horizontal="right" vertical="top"/>
    </xf>
    <xf numFmtId="2" fontId="6" fillId="0" borderId="13" xfId="0" applyNumberFormat="1" applyFont="1" applyBorder="1" applyAlignment="1">
      <alignment horizontal="right"/>
    </xf>
    <xf numFmtId="2" fontId="6" fillId="0" borderId="9" xfId="0" applyNumberFormat="1" applyFont="1" applyBorder="1" applyAlignment="1">
      <alignment horizontal="right"/>
    </xf>
    <xf numFmtId="49" fontId="5" fillId="0" borderId="4" xfId="0" applyNumberFormat="1" applyFont="1" applyBorder="1" applyAlignment="1">
      <alignment horizontal="left" vertical="top" wrapText="1"/>
    </xf>
    <xf numFmtId="0" fontId="6" fillId="0" borderId="5" xfId="0" applyFont="1" applyBorder="1"/>
    <xf numFmtId="2" fontId="4" fillId="0" borderId="3" xfId="0" applyNumberFormat="1" applyFont="1" applyBorder="1" applyAlignment="1">
      <alignment horizontal="right" vertical="top"/>
    </xf>
    <xf numFmtId="2" fontId="4" fillId="2" borderId="3" xfId="0" applyNumberFormat="1" applyFont="1" applyFill="1" applyBorder="1" applyAlignment="1">
      <alignment horizontal="right" vertical="top" wrapText="1"/>
    </xf>
    <xf numFmtId="2" fontId="4" fillId="2" borderId="3" xfId="0" applyNumberFormat="1" applyFont="1" applyFill="1" applyBorder="1" applyAlignment="1">
      <alignment horizontal="right" vertical="top"/>
    </xf>
    <xf numFmtId="49" fontId="5" fillId="0" borderId="4" xfId="0" applyNumberFormat="1" applyFont="1" applyBorder="1" applyAlignment="1">
      <alignment horizontal="left" vertical="top"/>
    </xf>
    <xf numFmtId="49" fontId="15" fillId="0" borderId="4" xfId="0" applyNumberFormat="1" applyFont="1" applyBorder="1" applyAlignment="1">
      <alignment horizontal="left" vertical="top" wrapText="1"/>
    </xf>
    <xf numFmtId="0" fontId="2" fillId="2" borderId="2" xfId="0" applyFont="1" applyFill="1" applyBorder="1" applyAlignment="1">
      <alignment horizontal="center" vertical="center" wrapText="1"/>
    </xf>
    <xf numFmtId="0" fontId="6" fillId="0" borderId="12" xfId="0" applyFont="1" applyBorder="1"/>
    <xf numFmtId="0" fontId="6" fillId="0" borderId="8" xfId="0" applyFont="1" applyBorder="1"/>
    <xf numFmtId="0" fontId="2" fillId="0" borderId="14" xfId="0" applyFont="1" applyBorder="1" applyAlignment="1">
      <alignment horizontal="center" vertical="center" wrapText="1"/>
    </xf>
    <xf numFmtId="0" fontId="6" fillId="0" borderId="14" xfId="0" applyFont="1" applyBorder="1"/>
    <xf numFmtId="0" fontId="2" fillId="0" borderId="1" xfId="0" applyFont="1" applyBorder="1" applyAlignment="1">
      <alignment horizontal="center" vertical="center" wrapText="1"/>
    </xf>
    <xf numFmtId="0" fontId="6" fillId="0" borderId="2" xfId="0" applyFont="1" applyBorder="1"/>
    <xf numFmtId="0" fontId="6" fillId="0" borderId="7" xfId="0" applyFont="1" applyBorder="1"/>
    <xf numFmtId="0" fontId="2" fillId="2" borderId="3" xfId="0" applyFont="1" applyFill="1" applyBorder="1" applyAlignment="1">
      <alignment horizontal="center" vertical="center" wrapText="1"/>
    </xf>
    <xf numFmtId="0" fontId="5" fillId="0" borderId="0" xfId="0" applyFont="1" applyAlignment="1">
      <alignment horizontal="center"/>
    </xf>
    <xf numFmtId="0" fontId="2" fillId="0" borderId="0" xfId="0" applyFont="1" applyAlignment="1"/>
    <xf numFmtId="0" fontId="6" fillId="0" borderId="11" xfId="0" applyFont="1" applyBorder="1"/>
    <xf numFmtId="4" fontId="2" fillId="2" borderId="14" xfId="0" applyNumberFormat="1" applyFont="1" applyFill="1" applyBorder="1" applyAlignment="1">
      <alignment horizontal="center" vertical="center" wrapText="1"/>
    </xf>
    <xf numFmtId="0" fontId="2" fillId="2" borderId="14" xfId="0" applyFont="1" applyFill="1" applyBorder="1" applyAlignment="1">
      <alignment horizontal="center"/>
    </xf>
    <xf numFmtId="0" fontId="2" fillId="2" borderId="14" xfId="0" applyFont="1" applyFill="1" applyBorder="1" applyAlignment="1">
      <alignment horizontal="center" vertical="center"/>
    </xf>
    <xf numFmtId="0" fontId="2" fillId="2" borderId="14" xfId="0" applyFont="1" applyFill="1" applyBorder="1" applyAlignment="1">
      <alignment horizontal="center" wrapText="1"/>
    </xf>
  </cellXfs>
  <cellStyles count="3">
    <cellStyle name="Обычный" xfId="0" builtinId="0"/>
    <cellStyle name="Плохой" xfId="2" builtinId="27"/>
    <cellStyle name="Хороший" xfId="1"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summaryRight="0"/>
  </sheetPr>
  <dimension ref="A1:U36"/>
  <sheetViews>
    <sheetView view="pageBreakPreview" zoomScale="60" zoomScaleNormal="100" workbookViewId="0">
      <pane ySplit="5" topLeftCell="A6" activePane="bottomLeft" state="frozen"/>
      <selection pane="bottomLeft" sqref="A1:XFD1048576"/>
    </sheetView>
  </sheetViews>
  <sheetFormatPr defaultColWidth="14.42578125" defaultRowHeight="15.75" customHeight="1"/>
  <cols>
    <col min="1" max="1" width="5.7109375" style="3" customWidth="1"/>
    <col min="2" max="2" width="28.7109375" style="3" customWidth="1"/>
    <col min="3" max="3" width="12.28515625" style="3" customWidth="1"/>
    <col min="4" max="4" width="10.42578125" style="3" bestFit="1" customWidth="1"/>
    <col min="5" max="5" width="12.42578125" style="3" customWidth="1"/>
    <col min="6" max="8" width="8.28515625" style="3" bestFit="1" customWidth="1"/>
    <col min="9" max="14" width="10.42578125" style="3" bestFit="1" customWidth="1"/>
    <col min="15" max="17" width="11.5703125" style="3" bestFit="1" customWidth="1"/>
    <col min="18" max="21" width="14.5703125" style="3" bestFit="1" customWidth="1"/>
    <col min="22" max="16384" width="14.42578125" style="3"/>
  </cols>
  <sheetData>
    <row r="1" spans="1:21" ht="15">
      <c r="A1" s="143" t="s">
        <v>292</v>
      </c>
      <c r="B1" s="143"/>
      <c r="C1" s="143"/>
      <c r="D1" s="143"/>
      <c r="E1" s="143"/>
      <c r="F1" s="143"/>
      <c r="G1" s="143"/>
      <c r="H1" s="143"/>
      <c r="I1" s="143"/>
      <c r="J1" s="143"/>
      <c r="K1" s="143"/>
      <c r="L1" s="143"/>
      <c r="M1" s="143"/>
      <c r="N1" s="143"/>
      <c r="O1" s="143"/>
      <c r="P1" s="143"/>
      <c r="Q1" s="143"/>
      <c r="R1" s="143"/>
      <c r="S1" s="143"/>
      <c r="T1" s="143"/>
      <c r="U1" s="143"/>
    </row>
    <row r="2" spans="1:21" ht="15.75" customHeight="1">
      <c r="A2" s="143" t="s">
        <v>291</v>
      </c>
      <c r="B2" s="144"/>
      <c r="C2" s="144"/>
      <c r="D2" s="144"/>
      <c r="E2" s="144"/>
      <c r="F2" s="144"/>
      <c r="G2" s="144"/>
      <c r="H2" s="144"/>
      <c r="I2" s="144"/>
      <c r="J2" s="144"/>
      <c r="K2" s="144"/>
      <c r="L2" s="144"/>
      <c r="M2" s="144"/>
      <c r="N2" s="144"/>
      <c r="O2" s="144"/>
      <c r="P2" s="144"/>
      <c r="Q2" s="144"/>
      <c r="R2" s="144"/>
      <c r="S2" s="144"/>
      <c r="T2" s="144"/>
      <c r="U2" s="144"/>
    </row>
    <row r="3" spans="1:21" ht="30">
      <c r="R3" s="3" t="s">
        <v>0</v>
      </c>
    </row>
    <row r="4" spans="1:21" ht="15">
      <c r="A4" s="145" t="s">
        <v>1</v>
      </c>
      <c r="B4" s="146"/>
      <c r="C4" s="149" t="s">
        <v>2</v>
      </c>
      <c r="D4" s="140" t="s">
        <v>3</v>
      </c>
      <c r="E4" s="136"/>
      <c r="F4" s="140" t="s">
        <v>4</v>
      </c>
      <c r="G4" s="138"/>
      <c r="H4" s="138"/>
      <c r="I4" s="138"/>
      <c r="J4" s="138"/>
      <c r="K4" s="138"/>
      <c r="L4" s="138"/>
      <c r="M4" s="138"/>
      <c r="N4" s="138"/>
      <c r="O4" s="138"/>
      <c r="P4" s="138"/>
      <c r="Q4" s="136"/>
      <c r="R4" s="141" t="s">
        <v>5</v>
      </c>
      <c r="S4" s="141" t="s">
        <v>6</v>
      </c>
      <c r="T4" s="141" t="s">
        <v>7</v>
      </c>
      <c r="U4" s="141" t="s">
        <v>8</v>
      </c>
    </row>
    <row r="5" spans="1:21" ht="15">
      <c r="A5" s="147"/>
      <c r="B5" s="148"/>
      <c r="C5" s="142"/>
      <c r="D5" s="4" t="s">
        <v>9</v>
      </c>
      <c r="E5" s="4" t="s">
        <v>10</v>
      </c>
      <c r="F5" s="5" t="s">
        <v>11</v>
      </c>
      <c r="G5" s="5" t="s">
        <v>12</v>
      </c>
      <c r="H5" s="5" t="s">
        <v>13</v>
      </c>
      <c r="I5" s="5" t="s">
        <v>14</v>
      </c>
      <c r="J5" s="5" t="s">
        <v>15</v>
      </c>
      <c r="K5" s="5" t="s">
        <v>16</v>
      </c>
      <c r="L5" s="5" t="s">
        <v>17</v>
      </c>
      <c r="M5" s="5" t="s">
        <v>18</v>
      </c>
      <c r="N5" s="5" t="s">
        <v>19</v>
      </c>
      <c r="O5" s="5" t="s">
        <v>20</v>
      </c>
      <c r="P5" s="5" t="s">
        <v>21</v>
      </c>
      <c r="Q5" s="5" t="s">
        <v>22</v>
      </c>
      <c r="R5" s="142"/>
      <c r="S5" s="142"/>
      <c r="T5" s="142"/>
      <c r="U5" s="142"/>
    </row>
    <row r="6" spans="1:21" ht="15">
      <c r="A6" s="135" t="s">
        <v>23</v>
      </c>
      <c r="B6" s="138"/>
      <c r="C6" s="138"/>
      <c r="D6" s="138"/>
      <c r="E6" s="138"/>
      <c r="F6" s="138"/>
      <c r="G6" s="138"/>
      <c r="H6" s="138"/>
      <c r="I6" s="138"/>
      <c r="J6" s="138"/>
      <c r="K6" s="138"/>
      <c r="L6" s="138"/>
      <c r="M6" s="138"/>
      <c r="N6" s="138"/>
      <c r="O6" s="138"/>
      <c r="P6" s="138"/>
      <c r="Q6" s="138"/>
      <c r="R6" s="138"/>
      <c r="S6" s="138"/>
      <c r="T6" s="138"/>
      <c r="U6" s="136"/>
    </row>
    <row r="7" spans="1:21" ht="60">
      <c r="A7" s="6">
        <v>44197</v>
      </c>
      <c r="B7" s="7" t="s">
        <v>24</v>
      </c>
      <c r="C7" s="8" t="s">
        <v>25</v>
      </c>
      <c r="D7" s="4">
        <v>4444</v>
      </c>
      <c r="E7" s="9">
        <v>44196</v>
      </c>
      <c r="F7" s="5">
        <v>3348</v>
      </c>
      <c r="G7" s="5">
        <v>3348</v>
      </c>
      <c r="H7" s="5">
        <v>3348</v>
      </c>
      <c r="I7" s="5">
        <v>3348</v>
      </c>
      <c r="J7" s="10">
        <v>3761</v>
      </c>
      <c r="K7" s="10">
        <v>3761</v>
      </c>
      <c r="L7" s="10">
        <v>4159</v>
      </c>
      <c r="M7" s="10">
        <v>4159</v>
      </c>
      <c r="N7" s="10">
        <v>3348</v>
      </c>
      <c r="O7" s="10">
        <v>3348</v>
      </c>
      <c r="P7" s="10">
        <v>3348</v>
      </c>
      <c r="Q7" s="10">
        <v>3348</v>
      </c>
      <c r="R7" s="8">
        <v>3348</v>
      </c>
      <c r="S7" s="8">
        <v>3405</v>
      </c>
      <c r="T7" s="4">
        <v>3579</v>
      </c>
      <c r="U7" s="4">
        <v>3665</v>
      </c>
    </row>
    <row r="8" spans="1:21" ht="135">
      <c r="A8" s="6">
        <v>44228</v>
      </c>
      <c r="B8" s="7" t="s">
        <v>26</v>
      </c>
      <c r="C8" s="4" t="s">
        <v>27</v>
      </c>
      <c r="D8" s="4">
        <v>0</v>
      </c>
      <c r="E8" s="9">
        <v>44196</v>
      </c>
      <c r="F8" s="11"/>
      <c r="G8" s="11"/>
      <c r="H8" s="11"/>
      <c r="I8" s="11"/>
      <c r="J8" s="11"/>
      <c r="K8" s="11"/>
      <c r="L8" s="11"/>
      <c r="M8" s="11"/>
      <c r="N8" s="5">
        <v>1</v>
      </c>
      <c r="O8" s="5">
        <v>1</v>
      </c>
      <c r="P8" s="5">
        <v>1</v>
      </c>
      <c r="Q8" s="5">
        <v>1</v>
      </c>
      <c r="R8" s="4">
        <v>1</v>
      </c>
      <c r="S8" s="4">
        <v>1</v>
      </c>
      <c r="T8" s="4">
        <v>1</v>
      </c>
      <c r="U8" s="4">
        <v>1</v>
      </c>
    </row>
    <row r="9" spans="1:21" ht="165">
      <c r="A9" s="6">
        <v>44256</v>
      </c>
      <c r="B9" s="7" t="s">
        <v>28</v>
      </c>
      <c r="C9" s="4" t="s">
        <v>29</v>
      </c>
      <c r="D9" s="4">
        <v>0</v>
      </c>
      <c r="E9" s="9">
        <v>44196</v>
      </c>
      <c r="F9" s="11"/>
      <c r="G9" s="11"/>
      <c r="H9" s="11"/>
      <c r="I9" s="11"/>
      <c r="J9" s="11"/>
      <c r="K9" s="11"/>
      <c r="L9" s="11"/>
      <c r="M9" s="11"/>
      <c r="N9" s="5">
        <v>30</v>
      </c>
      <c r="O9" s="5">
        <v>30</v>
      </c>
      <c r="P9" s="5">
        <v>30</v>
      </c>
      <c r="Q9" s="5">
        <v>30</v>
      </c>
      <c r="R9" s="4">
        <v>30</v>
      </c>
      <c r="S9" s="4">
        <v>30</v>
      </c>
      <c r="T9" s="4">
        <v>30</v>
      </c>
      <c r="U9" s="4">
        <v>37</v>
      </c>
    </row>
    <row r="10" spans="1:21" ht="105">
      <c r="A10" s="6">
        <v>44287</v>
      </c>
      <c r="B10" s="7" t="s">
        <v>30</v>
      </c>
      <c r="C10" s="4" t="s">
        <v>29</v>
      </c>
      <c r="D10" s="4">
        <v>0</v>
      </c>
      <c r="E10" s="9">
        <v>44196</v>
      </c>
      <c r="F10" s="11"/>
      <c r="G10" s="11"/>
      <c r="H10" s="11"/>
      <c r="I10" s="11"/>
      <c r="J10" s="11"/>
      <c r="K10" s="11"/>
      <c r="L10" s="11"/>
      <c r="M10" s="11"/>
      <c r="N10" s="5">
        <v>1.6</v>
      </c>
      <c r="O10" s="5">
        <v>1.6</v>
      </c>
      <c r="P10" s="5">
        <v>1.6</v>
      </c>
      <c r="Q10" s="5">
        <v>1.6</v>
      </c>
      <c r="R10" s="4">
        <v>1.6</v>
      </c>
      <c r="S10" s="4">
        <v>1.6</v>
      </c>
      <c r="T10" s="4">
        <v>4</v>
      </c>
      <c r="U10" s="4">
        <v>4</v>
      </c>
    </row>
    <row r="11" spans="1:21" ht="15">
      <c r="A11" s="135" t="s">
        <v>31</v>
      </c>
      <c r="B11" s="138"/>
      <c r="C11" s="138"/>
      <c r="D11" s="138"/>
      <c r="E11" s="138"/>
      <c r="F11" s="138"/>
      <c r="G11" s="138"/>
      <c r="H11" s="138"/>
      <c r="I11" s="138"/>
      <c r="J11" s="138"/>
      <c r="K11" s="138"/>
      <c r="L11" s="138"/>
      <c r="M11" s="138"/>
      <c r="N11" s="138"/>
      <c r="O11" s="138"/>
      <c r="P11" s="138"/>
      <c r="Q11" s="138"/>
      <c r="R11" s="138"/>
      <c r="S11" s="138"/>
      <c r="T11" s="138"/>
      <c r="U11" s="136"/>
    </row>
    <row r="12" spans="1:21" ht="75">
      <c r="A12" s="6">
        <v>44198</v>
      </c>
      <c r="B12" s="1" t="s">
        <v>32</v>
      </c>
      <c r="C12" s="4" t="s">
        <v>33</v>
      </c>
      <c r="D12" s="4">
        <v>0</v>
      </c>
      <c r="E12" s="9">
        <v>44196</v>
      </c>
      <c r="F12" s="5"/>
      <c r="G12" s="5"/>
      <c r="H12" s="5"/>
      <c r="I12" s="5"/>
      <c r="J12" s="5"/>
      <c r="K12" s="5"/>
      <c r="L12" s="5"/>
      <c r="M12" s="5"/>
      <c r="N12" s="5"/>
      <c r="O12" s="5"/>
      <c r="P12" s="5"/>
      <c r="Q12" s="5">
        <v>3.7</v>
      </c>
      <c r="R12" s="4">
        <v>3.7</v>
      </c>
      <c r="S12" s="4">
        <v>3.7</v>
      </c>
      <c r="T12" s="4">
        <v>3.7</v>
      </c>
      <c r="U12" s="4">
        <v>3.7</v>
      </c>
    </row>
    <row r="13" spans="1:21" ht="45">
      <c r="A13" s="6">
        <v>44229</v>
      </c>
      <c r="B13" s="1" t="s">
        <v>34</v>
      </c>
      <c r="C13" s="8" t="s">
        <v>29</v>
      </c>
      <c r="D13" s="4">
        <v>0</v>
      </c>
      <c r="E13" s="9">
        <v>44196</v>
      </c>
      <c r="F13" s="5">
        <v>100</v>
      </c>
      <c r="G13" s="5">
        <v>100</v>
      </c>
      <c r="H13" s="5">
        <v>100</v>
      </c>
      <c r="I13" s="5">
        <v>100</v>
      </c>
      <c r="J13" s="5">
        <v>100</v>
      </c>
      <c r="K13" s="5">
        <v>100</v>
      </c>
      <c r="L13" s="5">
        <v>100</v>
      </c>
      <c r="M13" s="5">
        <v>100</v>
      </c>
      <c r="N13" s="5">
        <v>100</v>
      </c>
      <c r="O13" s="5">
        <v>100</v>
      </c>
      <c r="P13" s="5">
        <v>100</v>
      </c>
      <c r="Q13" s="5">
        <v>100</v>
      </c>
      <c r="R13" s="4">
        <v>100</v>
      </c>
      <c r="S13" s="4">
        <v>100</v>
      </c>
      <c r="T13" s="4">
        <v>100</v>
      </c>
      <c r="U13" s="4">
        <v>100</v>
      </c>
    </row>
    <row r="14" spans="1:21" ht="15">
      <c r="A14" s="135" t="s">
        <v>35</v>
      </c>
      <c r="B14" s="136"/>
      <c r="C14" s="4"/>
      <c r="D14" s="4"/>
      <c r="E14" s="4"/>
      <c r="F14" s="11"/>
      <c r="G14" s="11"/>
      <c r="H14" s="11"/>
      <c r="I14" s="11"/>
      <c r="J14" s="11"/>
      <c r="K14" s="11"/>
      <c r="L14" s="11"/>
      <c r="M14" s="11"/>
      <c r="N14" s="11"/>
      <c r="O14" s="11"/>
      <c r="P14" s="11"/>
      <c r="Q14" s="11"/>
      <c r="R14" s="12"/>
      <c r="S14" s="12"/>
      <c r="T14" s="12"/>
      <c r="U14" s="12"/>
    </row>
    <row r="15" spans="1:21" ht="165">
      <c r="A15" s="6">
        <v>44199</v>
      </c>
      <c r="B15" s="13" t="s">
        <v>36</v>
      </c>
      <c r="C15" s="4" t="s">
        <v>29</v>
      </c>
      <c r="D15" s="4">
        <v>0</v>
      </c>
      <c r="E15" s="14">
        <v>44197</v>
      </c>
      <c r="F15" s="5">
        <v>0</v>
      </c>
      <c r="G15" s="5">
        <v>0</v>
      </c>
      <c r="H15" s="5">
        <v>0</v>
      </c>
      <c r="I15" s="5">
        <v>0</v>
      </c>
      <c r="J15" s="5">
        <v>0</v>
      </c>
      <c r="K15" s="5">
        <v>0</v>
      </c>
      <c r="L15" s="5">
        <v>0</v>
      </c>
      <c r="M15" s="5">
        <v>0</v>
      </c>
      <c r="N15" s="5">
        <v>0</v>
      </c>
      <c r="O15" s="5">
        <v>0</v>
      </c>
      <c r="P15" s="5">
        <v>0</v>
      </c>
      <c r="Q15" s="5">
        <v>0</v>
      </c>
      <c r="R15" s="4">
        <v>0</v>
      </c>
      <c r="S15" s="4">
        <v>10</v>
      </c>
      <c r="T15" s="4">
        <v>15</v>
      </c>
      <c r="U15" s="4">
        <v>20</v>
      </c>
    </row>
    <row r="16" spans="1:21" ht="90">
      <c r="A16" s="6">
        <v>44230</v>
      </c>
      <c r="B16" s="7" t="s">
        <v>37</v>
      </c>
      <c r="C16" s="4" t="s">
        <v>29</v>
      </c>
      <c r="D16" s="4">
        <v>0</v>
      </c>
      <c r="E16" s="14">
        <v>44197</v>
      </c>
      <c r="F16" s="5">
        <v>0</v>
      </c>
      <c r="G16" s="5">
        <v>0</v>
      </c>
      <c r="H16" s="5">
        <v>0</v>
      </c>
      <c r="I16" s="5">
        <v>0</v>
      </c>
      <c r="J16" s="5">
        <v>0</v>
      </c>
      <c r="K16" s="5">
        <v>0</v>
      </c>
      <c r="L16" s="5">
        <v>0</v>
      </c>
      <c r="M16" s="5">
        <v>0</v>
      </c>
      <c r="N16" s="5">
        <v>0</v>
      </c>
      <c r="O16" s="5">
        <v>0</v>
      </c>
      <c r="P16" s="5">
        <v>0</v>
      </c>
      <c r="Q16" s="5">
        <v>0</v>
      </c>
      <c r="R16" s="4">
        <v>0</v>
      </c>
      <c r="S16" s="4">
        <v>10</v>
      </c>
      <c r="T16" s="4">
        <v>20</v>
      </c>
      <c r="U16" s="4">
        <v>40</v>
      </c>
    </row>
    <row r="17" spans="1:21" ht="135">
      <c r="A17" s="6">
        <v>44258</v>
      </c>
      <c r="B17" s="26" t="s">
        <v>38</v>
      </c>
      <c r="C17" s="4" t="s">
        <v>29</v>
      </c>
      <c r="D17" s="4">
        <v>0</v>
      </c>
      <c r="E17" s="14">
        <v>44197</v>
      </c>
      <c r="F17" s="5">
        <v>0</v>
      </c>
      <c r="G17" s="5">
        <v>0</v>
      </c>
      <c r="H17" s="5">
        <v>0</v>
      </c>
      <c r="I17" s="5">
        <v>0</v>
      </c>
      <c r="J17" s="5">
        <v>0</v>
      </c>
      <c r="K17" s="5">
        <v>0</v>
      </c>
      <c r="L17" s="5">
        <v>0</v>
      </c>
      <c r="M17" s="5">
        <v>0</v>
      </c>
      <c r="N17" s="5">
        <v>0</v>
      </c>
      <c r="O17" s="5">
        <v>0</v>
      </c>
      <c r="P17" s="5">
        <v>0</v>
      </c>
      <c r="Q17" s="5">
        <v>0</v>
      </c>
      <c r="R17" s="4">
        <v>0</v>
      </c>
      <c r="S17" s="4">
        <v>10</v>
      </c>
      <c r="T17" s="4">
        <v>20</v>
      </c>
      <c r="U17" s="4">
        <v>30</v>
      </c>
    </row>
    <row r="18" spans="1:21" ht="15">
      <c r="A18" s="135" t="s">
        <v>39</v>
      </c>
      <c r="B18" s="136"/>
      <c r="C18" s="4"/>
      <c r="D18" s="4"/>
      <c r="E18" s="12"/>
      <c r="F18" s="12"/>
      <c r="G18" s="12"/>
      <c r="H18" s="12"/>
      <c r="I18" s="12"/>
      <c r="J18" s="12"/>
      <c r="K18" s="12"/>
      <c r="L18" s="12"/>
      <c r="M18" s="12"/>
      <c r="N18" s="12"/>
      <c r="O18" s="12"/>
      <c r="P18" s="12"/>
      <c r="Q18" s="12"/>
      <c r="R18" s="12"/>
      <c r="S18" s="12"/>
      <c r="T18" s="12"/>
      <c r="U18" s="12"/>
    </row>
    <row r="19" spans="1:21" ht="180">
      <c r="A19" s="15">
        <v>44200</v>
      </c>
      <c r="B19" s="2" t="s">
        <v>40</v>
      </c>
      <c r="C19" s="8" t="s">
        <v>25</v>
      </c>
      <c r="D19" s="8">
        <v>70</v>
      </c>
      <c r="E19" s="16">
        <v>44196</v>
      </c>
      <c r="F19" s="10">
        <v>70</v>
      </c>
      <c r="G19" s="10">
        <v>105</v>
      </c>
      <c r="H19" s="10">
        <v>165</v>
      </c>
      <c r="I19" s="10">
        <v>272</v>
      </c>
      <c r="J19" s="10">
        <v>335</v>
      </c>
      <c r="K19" s="10">
        <v>498</v>
      </c>
      <c r="L19" s="10">
        <v>588</v>
      </c>
      <c r="M19" s="10">
        <v>638</v>
      </c>
      <c r="N19" s="10">
        <v>700</v>
      </c>
      <c r="O19" s="10">
        <v>850</v>
      </c>
      <c r="P19" s="10">
        <v>900</v>
      </c>
      <c r="Q19" s="10">
        <v>1000</v>
      </c>
      <c r="R19" s="8">
        <v>1070</v>
      </c>
      <c r="S19" s="8">
        <v>1400</v>
      </c>
      <c r="T19" s="8">
        <v>2200</v>
      </c>
      <c r="U19" s="8">
        <v>2500</v>
      </c>
    </row>
    <row r="20" spans="1:21" ht="15">
      <c r="A20" s="135" t="s">
        <v>41</v>
      </c>
      <c r="B20" s="136"/>
      <c r="C20" s="4"/>
      <c r="D20" s="4"/>
      <c r="E20" s="12"/>
      <c r="F20" s="12"/>
      <c r="G20" s="12"/>
      <c r="H20" s="12"/>
      <c r="I20" s="12"/>
      <c r="J20" s="12"/>
      <c r="K20" s="12"/>
      <c r="L20" s="12"/>
      <c r="M20" s="12"/>
      <c r="N20" s="12"/>
      <c r="O20" s="12"/>
      <c r="P20" s="12"/>
      <c r="Q20" s="12"/>
      <c r="R20" s="12"/>
      <c r="S20" s="12"/>
      <c r="T20" s="12"/>
      <c r="U20" s="12"/>
    </row>
    <row r="21" spans="1:21" ht="30">
      <c r="A21" s="17"/>
      <c r="B21" s="2" t="s">
        <v>42</v>
      </c>
      <c r="C21" s="8"/>
      <c r="D21" s="8"/>
      <c r="E21" s="8"/>
      <c r="F21" s="10"/>
      <c r="G21" s="10"/>
      <c r="H21" s="10"/>
      <c r="I21" s="10"/>
      <c r="J21" s="10"/>
      <c r="K21" s="10"/>
      <c r="L21" s="10"/>
      <c r="M21" s="10"/>
      <c r="N21" s="10"/>
      <c r="O21" s="10"/>
      <c r="P21" s="10"/>
      <c r="Q21" s="10"/>
      <c r="R21" s="8"/>
      <c r="S21" s="8"/>
      <c r="T21" s="8"/>
      <c r="U21" s="8"/>
    </row>
    <row r="22" spans="1:21" ht="15">
      <c r="A22" s="135" t="s">
        <v>43</v>
      </c>
      <c r="B22" s="136"/>
      <c r="C22" s="4"/>
      <c r="D22" s="4"/>
      <c r="E22" s="4"/>
      <c r="F22" s="12"/>
      <c r="G22" s="12"/>
      <c r="H22" s="12"/>
      <c r="I22" s="12"/>
      <c r="J22" s="12"/>
      <c r="K22" s="12"/>
      <c r="L22" s="12"/>
      <c r="M22" s="12"/>
      <c r="N22" s="12"/>
      <c r="O22" s="12"/>
      <c r="P22" s="12"/>
      <c r="Q22" s="12"/>
      <c r="R22" s="12"/>
      <c r="S22" s="12"/>
      <c r="T22" s="12"/>
      <c r="U22" s="12"/>
    </row>
    <row r="23" spans="1:21" ht="75">
      <c r="A23" s="6">
        <v>44202</v>
      </c>
      <c r="B23" s="7" t="s">
        <v>44</v>
      </c>
      <c r="C23" s="4" t="s">
        <v>45</v>
      </c>
      <c r="D23" s="4">
        <v>0</v>
      </c>
      <c r="E23" s="9">
        <v>43100</v>
      </c>
      <c r="F23" s="5">
        <v>0</v>
      </c>
      <c r="G23" s="5">
        <v>0</v>
      </c>
      <c r="H23" s="5">
        <v>0</v>
      </c>
      <c r="I23" s="5">
        <v>0</v>
      </c>
      <c r="J23" s="5">
        <v>0</v>
      </c>
      <c r="K23" s="5">
        <v>0</v>
      </c>
      <c r="L23" s="5">
        <v>0</v>
      </c>
      <c r="M23" s="5">
        <v>0</v>
      </c>
      <c r="N23" s="5">
        <v>0</v>
      </c>
      <c r="O23" s="5">
        <v>0.56299999999999994</v>
      </c>
      <c r="P23" s="5">
        <v>0.56299999999999994</v>
      </c>
      <c r="Q23" s="5">
        <v>0.56299999999999994</v>
      </c>
      <c r="R23" s="4">
        <v>0.56299999999999994</v>
      </c>
      <c r="S23" s="12"/>
      <c r="T23" s="12"/>
      <c r="U23" s="12"/>
    </row>
    <row r="24" spans="1:21" ht="60">
      <c r="A24" s="6">
        <v>44233</v>
      </c>
      <c r="B24" s="7" t="s">
        <v>46</v>
      </c>
      <c r="C24" s="4" t="s">
        <v>47</v>
      </c>
      <c r="D24" s="4">
        <v>0</v>
      </c>
      <c r="E24" s="9">
        <v>43100</v>
      </c>
      <c r="F24" s="5">
        <v>0</v>
      </c>
      <c r="G24" s="5">
        <v>0</v>
      </c>
      <c r="H24" s="5">
        <v>0</v>
      </c>
      <c r="I24" s="5">
        <v>0</v>
      </c>
      <c r="J24" s="5">
        <v>0</v>
      </c>
      <c r="K24" s="5">
        <v>0</v>
      </c>
      <c r="L24" s="5">
        <v>0</v>
      </c>
      <c r="M24" s="5">
        <v>0</v>
      </c>
      <c r="N24" s="5">
        <v>0</v>
      </c>
      <c r="O24" s="5">
        <v>2.7E-2</v>
      </c>
      <c r="P24" s="5">
        <v>2.7E-2</v>
      </c>
      <c r="Q24" s="5">
        <v>2.7E-2</v>
      </c>
      <c r="R24" s="4">
        <v>2.7E-2</v>
      </c>
      <c r="S24" s="12"/>
      <c r="T24" s="12"/>
      <c r="U24" s="12"/>
    </row>
    <row r="25" spans="1:21" ht="15">
      <c r="A25" s="139" t="s">
        <v>48</v>
      </c>
      <c r="B25" s="136"/>
      <c r="C25" s="18"/>
      <c r="D25" s="18"/>
      <c r="E25" s="18"/>
      <c r="F25" s="19"/>
      <c r="G25" s="19"/>
      <c r="H25" s="19"/>
      <c r="I25" s="19"/>
      <c r="J25" s="19"/>
      <c r="K25" s="19"/>
      <c r="L25" s="19"/>
      <c r="M25" s="19"/>
      <c r="N25" s="19"/>
      <c r="O25" s="19"/>
      <c r="P25" s="19"/>
      <c r="Q25" s="19"/>
      <c r="R25" s="18"/>
      <c r="S25" s="19"/>
      <c r="T25" s="19"/>
      <c r="U25" s="19"/>
    </row>
    <row r="26" spans="1:21" ht="30">
      <c r="A26" s="20">
        <v>44203</v>
      </c>
      <c r="B26" s="21" t="s">
        <v>49</v>
      </c>
      <c r="C26" s="18" t="s">
        <v>50</v>
      </c>
      <c r="D26" s="18">
        <v>1.124E-3</v>
      </c>
      <c r="E26" s="22">
        <v>44165</v>
      </c>
      <c r="F26" s="5">
        <v>0</v>
      </c>
      <c r="G26" s="5">
        <v>0</v>
      </c>
      <c r="H26" s="5">
        <v>0</v>
      </c>
      <c r="I26" s="5">
        <v>4.75E-4</v>
      </c>
      <c r="J26" s="5">
        <v>5.71E-4</v>
      </c>
      <c r="K26" s="5">
        <v>6.7900000000000002E-4</v>
      </c>
      <c r="L26" s="5">
        <v>7.8100000000000001E-4</v>
      </c>
      <c r="M26" s="5">
        <v>8.83E-4</v>
      </c>
      <c r="N26" s="5">
        <v>9.8499999999999998E-4</v>
      </c>
      <c r="O26" s="5">
        <v>1.087E-4</v>
      </c>
      <c r="P26" s="5">
        <v>1.189E-4</v>
      </c>
      <c r="Q26" s="5">
        <v>1.394E-4</v>
      </c>
      <c r="R26" s="18">
        <v>1.3940000000000001E-3</v>
      </c>
      <c r="S26" s="18">
        <v>1.7420000000000001E-3</v>
      </c>
      <c r="T26" s="18">
        <v>2.6080000000000001E-3</v>
      </c>
      <c r="U26" s="18">
        <v>2.2699999999999999E-3</v>
      </c>
    </row>
    <row r="27" spans="1:21" ht="15">
      <c r="A27" s="135" t="s">
        <v>51</v>
      </c>
      <c r="B27" s="136"/>
      <c r="C27" s="4"/>
      <c r="D27" s="4"/>
      <c r="E27" s="4"/>
      <c r="F27" s="12"/>
      <c r="G27" s="12"/>
      <c r="H27" s="12"/>
      <c r="I27" s="12"/>
      <c r="J27" s="12"/>
      <c r="K27" s="12"/>
      <c r="L27" s="12"/>
      <c r="M27" s="12"/>
      <c r="N27" s="12"/>
      <c r="O27" s="12"/>
      <c r="P27" s="12"/>
      <c r="Q27" s="12"/>
      <c r="R27" s="12"/>
      <c r="S27" s="12"/>
      <c r="T27" s="12"/>
      <c r="U27" s="12"/>
    </row>
    <row r="28" spans="1:21" ht="30">
      <c r="A28" s="6">
        <v>44204</v>
      </c>
      <c r="B28" s="7" t="s">
        <v>52</v>
      </c>
      <c r="C28" s="4" t="s">
        <v>27</v>
      </c>
      <c r="D28" s="8">
        <v>3</v>
      </c>
      <c r="E28" s="9">
        <v>44196</v>
      </c>
      <c r="F28" s="5">
        <v>0</v>
      </c>
      <c r="G28" s="5">
        <v>0</v>
      </c>
      <c r="H28" s="5">
        <v>0</v>
      </c>
      <c r="I28" s="5">
        <v>0</v>
      </c>
      <c r="J28" s="5">
        <v>0</v>
      </c>
      <c r="K28" s="5">
        <v>0</v>
      </c>
      <c r="L28" s="5">
        <v>0</v>
      </c>
      <c r="M28" s="5">
        <v>0.5</v>
      </c>
      <c r="N28" s="5">
        <v>0.5</v>
      </c>
      <c r="O28" s="5">
        <v>2</v>
      </c>
      <c r="P28" s="5">
        <v>2</v>
      </c>
      <c r="Q28" s="5">
        <v>2</v>
      </c>
      <c r="R28" s="4">
        <v>2</v>
      </c>
      <c r="S28" s="12"/>
      <c r="T28" s="12"/>
      <c r="U28" s="12"/>
    </row>
    <row r="29" spans="1:21" ht="45">
      <c r="A29" s="6">
        <v>44235</v>
      </c>
      <c r="B29" s="7" t="s">
        <v>53</v>
      </c>
      <c r="C29" s="4" t="s">
        <v>29</v>
      </c>
      <c r="D29" s="4">
        <v>147</v>
      </c>
      <c r="E29" s="9">
        <v>44196</v>
      </c>
      <c r="F29" s="11">
        <v>147</v>
      </c>
      <c r="G29" s="11">
        <v>147</v>
      </c>
      <c r="H29" s="11">
        <v>147</v>
      </c>
      <c r="I29" s="11">
        <v>166</v>
      </c>
      <c r="J29" s="11">
        <v>166</v>
      </c>
      <c r="K29" s="11">
        <v>166</v>
      </c>
      <c r="L29" s="11">
        <v>166</v>
      </c>
      <c r="M29" s="11">
        <v>166</v>
      </c>
      <c r="N29" s="11">
        <v>166</v>
      </c>
      <c r="O29" s="11">
        <v>166</v>
      </c>
      <c r="P29" s="11">
        <v>166</v>
      </c>
      <c r="Q29" s="11">
        <v>166</v>
      </c>
      <c r="R29" s="23">
        <v>152.6</v>
      </c>
      <c r="S29" s="23">
        <v>161</v>
      </c>
      <c r="T29" s="23">
        <v>168</v>
      </c>
      <c r="U29" s="23">
        <v>176.4</v>
      </c>
    </row>
    <row r="30" spans="1:21" ht="180">
      <c r="A30" s="6">
        <v>44263</v>
      </c>
      <c r="B30" s="26" t="s">
        <v>54</v>
      </c>
      <c r="C30" s="4" t="s">
        <v>29</v>
      </c>
      <c r="D30" s="4">
        <v>90</v>
      </c>
      <c r="E30" s="9">
        <v>44196</v>
      </c>
      <c r="F30" s="5">
        <v>0</v>
      </c>
      <c r="G30" s="5">
        <v>0</v>
      </c>
      <c r="H30" s="5">
        <v>0</v>
      </c>
      <c r="I30" s="5">
        <v>90</v>
      </c>
      <c r="J30" s="5">
        <v>90</v>
      </c>
      <c r="K30" s="5">
        <v>90</v>
      </c>
      <c r="L30" s="5">
        <v>90</v>
      </c>
      <c r="M30" s="5">
        <v>90</v>
      </c>
      <c r="N30" s="5">
        <v>90</v>
      </c>
      <c r="O30" s="5">
        <v>90</v>
      </c>
      <c r="P30" s="5">
        <v>90</v>
      </c>
      <c r="Q30" s="5">
        <v>90</v>
      </c>
      <c r="R30" s="4">
        <v>90</v>
      </c>
      <c r="S30" s="4">
        <v>90</v>
      </c>
      <c r="T30" s="4">
        <v>90</v>
      </c>
      <c r="U30" s="4">
        <v>90</v>
      </c>
    </row>
    <row r="31" spans="1:21" ht="165">
      <c r="A31" s="6">
        <v>44294</v>
      </c>
      <c r="B31" s="7" t="s">
        <v>55</v>
      </c>
      <c r="C31" s="4" t="s">
        <v>29</v>
      </c>
      <c r="D31" s="8">
        <v>13.03</v>
      </c>
      <c r="E31" s="9">
        <v>44196</v>
      </c>
      <c r="F31" s="5">
        <v>0</v>
      </c>
      <c r="G31" s="5">
        <v>0.6</v>
      </c>
      <c r="H31" s="5">
        <v>1.5</v>
      </c>
      <c r="I31" s="5">
        <v>2</v>
      </c>
      <c r="J31" s="5">
        <v>3.6</v>
      </c>
      <c r="K31" s="5">
        <v>5.2</v>
      </c>
      <c r="L31" s="5">
        <v>6.8</v>
      </c>
      <c r="M31" s="5">
        <v>8.4</v>
      </c>
      <c r="N31" s="5">
        <v>10</v>
      </c>
      <c r="O31" s="5">
        <v>11.8</v>
      </c>
      <c r="P31" s="5">
        <v>13.4</v>
      </c>
      <c r="Q31" s="5">
        <v>14.5</v>
      </c>
      <c r="R31" s="4">
        <v>15</v>
      </c>
      <c r="S31" s="4">
        <v>20</v>
      </c>
      <c r="T31" s="4">
        <v>25</v>
      </c>
      <c r="U31" s="4">
        <v>30</v>
      </c>
    </row>
    <row r="32" spans="1:21" ht="15.75" customHeight="1">
      <c r="A32" s="135" t="s">
        <v>56</v>
      </c>
      <c r="B32" s="136"/>
      <c r="C32" s="12"/>
      <c r="D32" s="12"/>
      <c r="E32" s="12"/>
      <c r="F32" s="12"/>
      <c r="G32" s="12"/>
      <c r="H32" s="12"/>
      <c r="I32" s="12"/>
      <c r="J32" s="12"/>
      <c r="K32" s="12"/>
      <c r="L32" s="12"/>
      <c r="M32" s="12"/>
      <c r="N32" s="12"/>
      <c r="O32" s="12"/>
      <c r="P32" s="12"/>
      <c r="Q32" s="12"/>
      <c r="R32" s="12"/>
      <c r="S32" s="12"/>
      <c r="T32" s="12"/>
      <c r="U32" s="12"/>
    </row>
    <row r="33" spans="1:21" ht="105">
      <c r="A33" s="6">
        <v>44205</v>
      </c>
      <c r="B33" s="1" t="s">
        <v>57</v>
      </c>
      <c r="C33" s="4" t="s">
        <v>29</v>
      </c>
      <c r="D33" s="4">
        <v>34.03</v>
      </c>
      <c r="E33" s="9">
        <v>43830</v>
      </c>
      <c r="F33" s="5">
        <v>37.880000000000003</v>
      </c>
      <c r="G33" s="5">
        <v>38.119999999999997</v>
      </c>
      <c r="H33" s="5">
        <v>38.56</v>
      </c>
      <c r="I33" s="5">
        <v>38.82</v>
      </c>
      <c r="J33" s="5">
        <v>39.14</v>
      </c>
      <c r="K33" s="5">
        <v>39.56</v>
      </c>
      <c r="L33" s="5">
        <v>42.6</v>
      </c>
      <c r="M33" s="5">
        <v>43</v>
      </c>
      <c r="N33" s="5">
        <v>40.479999999999997</v>
      </c>
      <c r="O33" s="5">
        <v>40.69</v>
      </c>
      <c r="P33" s="5">
        <v>40.840000000000003</v>
      </c>
      <c r="Q33" s="5">
        <v>41.32</v>
      </c>
      <c r="R33" s="4">
        <v>41.63</v>
      </c>
      <c r="S33" s="4">
        <v>46.49</v>
      </c>
      <c r="T33" s="4">
        <v>51.34</v>
      </c>
      <c r="U33" s="4">
        <v>56.2</v>
      </c>
    </row>
    <row r="34" spans="1:21" ht="75">
      <c r="A34" s="6">
        <v>44236</v>
      </c>
      <c r="B34" s="1" t="s">
        <v>58</v>
      </c>
      <c r="C34" s="4"/>
      <c r="D34" s="4">
        <v>54.15</v>
      </c>
      <c r="E34" s="9">
        <v>43830</v>
      </c>
      <c r="F34" s="5">
        <v>59.09</v>
      </c>
      <c r="G34" s="5">
        <v>59.09</v>
      </c>
      <c r="H34" s="5">
        <v>59.09</v>
      </c>
      <c r="I34" s="5">
        <v>59.09</v>
      </c>
      <c r="J34" s="5">
        <v>59.09</v>
      </c>
      <c r="K34" s="5">
        <v>59.09</v>
      </c>
      <c r="L34" s="5">
        <v>59.09</v>
      </c>
      <c r="M34" s="5">
        <v>59.09</v>
      </c>
      <c r="N34" s="5">
        <v>59.09</v>
      </c>
      <c r="O34" s="5">
        <v>59.09</v>
      </c>
      <c r="P34" s="5">
        <v>59.09</v>
      </c>
      <c r="Q34" s="5">
        <v>59.09</v>
      </c>
      <c r="R34" s="4">
        <v>59.09</v>
      </c>
      <c r="S34" s="4">
        <v>59.09</v>
      </c>
      <c r="T34" s="4">
        <v>59.09</v>
      </c>
      <c r="U34" s="4">
        <v>59.09</v>
      </c>
    </row>
    <row r="35" spans="1:21" ht="15">
      <c r="A35" s="137" t="s">
        <v>59</v>
      </c>
      <c r="B35" s="136"/>
      <c r="C35" s="2"/>
      <c r="D35" s="2"/>
      <c r="E35" s="2"/>
      <c r="F35" s="2"/>
      <c r="G35" s="2"/>
      <c r="H35" s="2"/>
      <c r="I35" s="2"/>
      <c r="J35" s="2"/>
      <c r="K35" s="2"/>
      <c r="L35" s="2"/>
      <c r="M35" s="2"/>
      <c r="N35" s="2"/>
      <c r="O35" s="2"/>
      <c r="P35" s="2"/>
      <c r="Q35" s="2"/>
      <c r="R35" s="2"/>
      <c r="S35" s="2"/>
      <c r="T35" s="2"/>
      <c r="U35" s="2"/>
    </row>
    <row r="36" spans="1:21" ht="45">
      <c r="A36" s="2"/>
      <c r="B36" s="2" t="s">
        <v>60</v>
      </c>
      <c r="C36" s="2"/>
      <c r="D36" s="2"/>
      <c r="E36" s="2"/>
      <c r="F36" s="24"/>
      <c r="G36" s="24"/>
      <c r="H36" s="24"/>
      <c r="I36" s="24"/>
      <c r="J36" s="24"/>
      <c r="K36" s="24"/>
      <c r="L36" s="24"/>
      <c r="M36" s="24"/>
      <c r="N36" s="24"/>
      <c r="O36" s="24"/>
      <c r="P36" s="24"/>
      <c r="Q36" s="24"/>
      <c r="R36" s="2"/>
      <c r="S36" s="2"/>
      <c r="T36" s="2"/>
      <c r="U36" s="2"/>
    </row>
  </sheetData>
  <mergeCells count="20">
    <mergeCell ref="D4:E4"/>
    <mergeCell ref="F4:Q4"/>
    <mergeCell ref="R4:R5"/>
    <mergeCell ref="S4:S5"/>
    <mergeCell ref="A1:U1"/>
    <mergeCell ref="T4:T5"/>
    <mergeCell ref="U4:U5"/>
    <mergeCell ref="A2:U2"/>
    <mergeCell ref="A4:B5"/>
    <mergeCell ref="C4:C5"/>
    <mergeCell ref="A27:B27"/>
    <mergeCell ref="A32:B32"/>
    <mergeCell ref="A35:B35"/>
    <mergeCell ref="A6:U6"/>
    <mergeCell ref="A11:U11"/>
    <mergeCell ref="A14:B14"/>
    <mergeCell ref="A18:B18"/>
    <mergeCell ref="A20:B20"/>
    <mergeCell ref="A22:B22"/>
    <mergeCell ref="A25:B25"/>
  </mergeCells>
  <pageMargins left="0.11811023622047245" right="0.11811023622047245" top="0.74803149606299213" bottom="0.15748031496062992" header="0.31496062992125984" footer="0.31496062992125984"/>
  <pageSetup paperSize="9" scale="59" orientation="landscape" verticalDpi="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Q992"/>
  <sheetViews>
    <sheetView tabSelected="1" view="pageBreakPreview" zoomScale="85" zoomScaleNormal="100" zoomScaleSheetLayoutView="85" workbookViewId="0">
      <pane ySplit="7" topLeftCell="A8" activePane="bottomLeft" state="frozen"/>
      <selection pane="bottomLeft" activeCell="Q4" sqref="Q4"/>
    </sheetView>
  </sheetViews>
  <sheetFormatPr defaultColWidth="14.42578125" defaultRowHeight="15.75" customHeight="1"/>
  <cols>
    <col min="1" max="1" width="8.7109375" style="33" customWidth="1"/>
    <col min="2" max="2" width="31.5703125" style="33" customWidth="1"/>
    <col min="3" max="3" width="17.5703125" style="33" customWidth="1"/>
    <col min="4" max="4" width="12.42578125" style="33" customWidth="1"/>
    <col min="5" max="5" width="14.28515625" style="33" customWidth="1"/>
    <col min="6" max="6" width="19.85546875" style="33" customWidth="1"/>
    <col min="7" max="9" width="14.42578125" style="33"/>
    <col min="10" max="10" width="15" style="33" customWidth="1"/>
    <col min="11" max="11" width="15.85546875" style="33" customWidth="1"/>
    <col min="12" max="12" width="8.42578125" style="33" customWidth="1"/>
    <col min="13" max="13" width="8.7109375" style="33" customWidth="1"/>
    <col min="14" max="14" width="9" style="33" customWidth="1"/>
    <col min="15" max="15" width="14.42578125" style="33"/>
    <col min="16" max="16" width="38.28515625" style="33" customWidth="1"/>
    <col min="17" max="16384" width="14.42578125" style="33"/>
  </cols>
  <sheetData>
    <row r="1" spans="1:17" ht="15">
      <c r="B1" s="3"/>
      <c r="C1" s="34"/>
      <c r="D1" s="35"/>
      <c r="E1" s="35"/>
      <c r="F1" s="3"/>
      <c r="O1" s="36"/>
      <c r="P1" s="3"/>
    </row>
    <row r="2" spans="1:17" ht="15">
      <c r="A2" s="173" t="s">
        <v>61</v>
      </c>
      <c r="B2" s="174"/>
      <c r="C2" s="174"/>
      <c r="D2" s="174"/>
      <c r="E2" s="174"/>
      <c r="F2" s="174"/>
      <c r="G2" s="174"/>
      <c r="H2" s="174"/>
      <c r="I2" s="174"/>
      <c r="J2" s="174"/>
      <c r="K2" s="174"/>
      <c r="L2" s="174"/>
      <c r="M2" s="174"/>
      <c r="N2" s="174"/>
      <c r="O2" s="174"/>
      <c r="P2" s="98"/>
      <c r="Q2" s="37"/>
    </row>
    <row r="3" spans="1:17" ht="15">
      <c r="B3" s="3"/>
      <c r="C3" s="34"/>
      <c r="D3" s="35"/>
      <c r="E3" s="35"/>
      <c r="F3" s="3"/>
      <c r="G3" s="103"/>
      <c r="H3" s="103"/>
      <c r="I3" s="103"/>
      <c r="J3" s="103"/>
      <c r="K3" s="104"/>
      <c r="L3" s="103"/>
      <c r="M3" s="103"/>
      <c r="N3" s="103"/>
      <c r="O3" s="105"/>
      <c r="P3" s="25"/>
    </row>
    <row r="4" spans="1:17" ht="15">
      <c r="A4" s="169" t="s">
        <v>62</v>
      </c>
      <c r="B4" s="170"/>
      <c r="C4" s="141" t="s">
        <v>63</v>
      </c>
      <c r="D4" s="169" t="s">
        <v>64</v>
      </c>
      <c r="E4" s="170"/>
      <c r="F4" s="169" t="s">
        <v>65</v>
      </c>
      <c r="G4" s="177" t="s">
        <v>66</v>
      </c>
      <c r="H4" s="168"/>
      <c r="I4" s="168"/>
      <c r="J4" s="168"/>
      <c r="K4" s="168"/>
      <c r="L4" s="168"/>
      <c r="M4" s="168"/>
      <c r="N4" s="168"/>
      <c r="O4" s="176" t="s">
        <v>67</v>
      </c>
      <c r="P4" s="164" t="s">
        <v>68</v>
      </c>
    </row>
    <row r="5" spans="1:17" ht="15">
      <c r="A5" s="175"/>
      <c r="B5" s="165"/>
      <c r="C5" s="151"/>
      <c r="D5" s="171"/>
      <c r="E5" s="166"/>
      <c r="F5" s="175"/>
      <c r="G5" s="177" t="s">
        <v>69</v>
      </c>
      <c r="H5" s="168"/>
      <c r="I5" s="168"/>
      <c r="J5" s="168"/>
      <c r="K5" s="168"/>
      <c r="L5" s="167" t="s">
        <v>70</v>
      </c>
      <c r="M5" s="167" t="s">
        <v>71</v>
      </c>
      <c r="N5" s="167" t="s">
        <v>72</v>
      </c>
      <c r="O5" s="168"/>
      <c r="P5" s="165"/>
    </row>
    <row r="6" spans="1:17" ht="26.25" customHeight="1">
      <c r="A6" s="175"/>
      <c r="B6" s="165"/>
      <c r="C6" s="151"/>
      <c r="D6" s="141" t="s">
        <v>73</v>
      </c>
      <c r="E6" s="172" t="s">
        <v>74</v>
      </c>
      <c r="F6" s="175"/>
      <c r="G6" s="178" t="s">
        <v>75</v>
      </c>
      <c r="H6" s="168"/>
      <c r="I6" s="168"/>
      <c r="J6" s="168"/>
      <c r="K6" s="179" t="s">
        <v>76</v>
      </c>
      <c r="L6" s="168"/>
      <c r="M6" s="168"/>
      <c r="N6" s="168"/>
      <c r="O6" s="168"/>
      <c r="P6" s="165"/>
    </row>
    <row r="7" spans="1:17" ht="25.5" customHeight="1">
      <c r="A7" s="171"/>
      <c r="B7" s="166"/>
      <c r="C7" s="152"/>
      <c r="D7" s="152"/>
      <c r="E7" s="152"/>
      <c r="F7" s="171"/>
      <c r="G7" s="109" t="s">
        <v>77</v>
      </c>
      <c r="H7" s="109" t="s">
        <v>78</v>
      </c>
      <c r="I7" s="109" t="s">
        <v>79</v>
      </c>
      <c r="J7" s="109" t="s">
        <v>80</v>
      </c>
      <c r="K7" s="168"/>
      <c r="L7" s="168"/>
      <c r="M7" s="168"/>
      <c r="N7" s="168"/>
      <c r="O7" s="168"/>
      <c r="P7" s="166"/>
    </row>
    <row r="8" spans="1:17" ht="33.75" customHeight="1">
      <c r="A8" s="135" t="s">
        <v>23</v>
      </c>
      <c r="B8" s="158"/>
      <c r="C8" s="88"/>
      <c r="D8" s="89"/>
      <c r="E8" s="89"/>
      <c r="F8" s="90" t="s">
        <v>81</v>
      </c>
      <c r="G8" s="106"/>
      <c r="H8" s="106"/>
      <c r="I8" s="106"/>
      <c r="J8" s="106"/>
      <c r="K8" s="107"/>
      <c r="L8" s="107"/>
      <c r="M8" s="107"/>
      <c r="N8" s="107"/>
      <c r="O8" s="108"/>
      <c r="P8" s="91"/>
    </row>
    <row r="9" spans="1:17" ht="75">
      <c r="A9" s="38" t="s">
        <v>82</v>
      </c>
      <c r="B9" s="39" t="s">
        <v>83</v>
      </c>
      <c r="C9" s="29" t="s">
        <v>84</v>
      </c>
      <c r="D9" s="40">
        <v>44408</v>
      </c>
      <c r="E9" s="41" t="s">
        <v>293</v>
      </c>
      <c r="F9" s="29" t="s">
        <v>85</v>
      </c>
      <c r="G9" s="84">
        <v>0</v>
      </c>
      <c r="H9" s="110">
        <v>1034.9543200000001</v>
      </c>
      <c r="I9" s="84">
        <v>1064.9543200000001</v>
      </c>
      <c r="J9" s="84">
        <v>1064.9543200000001</v>
      </c>
      <c r="K9" s="84">
        <v>1064.9543200000001</v>
      </c>
      <c r="L9" s="85">
        <v>0</v>
      </c>
      <c r="M9" s="85">
        <v>0</v>
      </c>
      <c r="N9" s="85">
        <v>0</v>
      </c>
      <c r="O9" s="86">
        <f>K9</f>
        <v>1064.9543200000001</v>
      </c>
      <c r="P9" s="134" t="s">
        <v>86</v>
      </c>
    </row>
    <row r="10" spans="1:17" ht="255">
      <c r="A10" s="38" t="s">
        <v>87</v>
      </c>
      <c r="B10" s="39" t="s">
        <v>88</v>
      </c>
      <c r="C10" s="29" t="s">
        <v>89</v>
      </c>
      <c r="D10" s="40">
        <v>44286</v>
      </c>
      <c r="E10" s="42">
        <v>44256</v>
      </c>
      <c r="F10" s="29" t="s">
        <v>85</v>
      </c>
      <c r="G10" s="80">
        <v>0</v>
      </c>
      <c r="H10" s="80">
        <v>0</v>
      </c>
      <c r="I10" s="80">
        <v>0</v>
      </c>
      <c r="J10" s="80">
        <v>0</v>
      </c>
      <c r="K10" s="80">
        <v>0</v>
      </c>
      <c r="L10" s="87">
        <v>0</v>
      </c>
      <c r="M10" s="87">
        <v>0</v>
      </c>
      <c r="N10" s="87">
        <v>0</v>
      </c>
      <c r="O10" s="111">
        <v>0</v>
      </c>
      <c r="P10" s="27" t="s">
        <v>90</v>
      </c>
    </row>
    <row r="11" spans="1:17" ht="105">
      <c r="A11" s="38" t="s">
        <v>91</v>
      </c>
      <c r="B11" s="39" t="s">
        <v>92</v>
      </c>
      <c r="C11" s="29" t="s">
        <v>93</v>
      </c>
      <c r="D11" s="40">
        <v>44347</v>
      </c>
      <c r="E11" s="41" t="s">
        <v>94</v>
      </c>
      <c r="F11" s="29" t="s">
        <v>95</v>
      </c>
      <c r="G11" s="80">
        <v>0</v>
      </c>
      <c r="H11" s="80">
        <v>0</v>
      </c>
      <c r="I11" s="80">
        <v>0</v>
      </c>
      <c r="J11" s="80">
        <v>0</v>
      </c>
      <c r="K11" s="80">
        <v>0</v>
      </c>
      <c r="L11" s="87">
        <v>0</v>
      </c>
      <c r="M11" s="87">
        <v>0</v>
      </c>
      <c r="N11" s="87">
        <v>0</v>
      </c>
      <c r="O11" s="111">
        <v>0</v>
      </c>
      <c r="P11" s="28" t="s">
        <v>96</v>
      </c>
    </row>
    <row r="12" spans="1:17" ht="135">
      <c r="A12" s="38" t="s">
        <v>97</v>
      </c>
      <c r="B12" s="39" t="s">
        <v>86</v>
      </c>
      <c r="C12" s="29" t="s">
        <v>84</v>
      </c>
      <c r="D12" s="40">
        <v>44408</v>
      </c>
      <c r="E12" s="41" t="s">
        <v>98</v>
      </c>
      <c r="F12" s="29" t="s">
        <v>85</v>
      </c>
      <c r="G12" s="80">
        <v>0</v>
      </c>
      <c r="H12" s="112">
        <v>1034.9543200000001</v>
      </c>
      <c r="I12" s="80">
        <v>1064.9543200000001</v>
      </c>
      <c r="J12" s="80">
        <v>1064.9543200000001</v>
      </c>
      <c r="K12" s="80">
        <v>1064.9543200000001</v>
      </c>
      <c r="L12" s="87">
        <v>0</v>
      </c>
      <c r="M12" s="87">
        <v>0</v>
      </c>
      <c r="N12" s="87">
        <v>0</v>
      </c>
      <c r="O12" s="111">
        <f>K12</f>
        <v>1064.9543200000001</v>
      </c>
      <c r="P12" s="27" t="s">
        <v>99</v>
      </c>
    </row>
    <row r="13" spans="1:17" ht="135">
      <c r="A13" s="38" t="s">
        <v>100</v>
      </c>
      <c r="B13" s="39" t="s">
        <v>101</v>
      </c>
      <c r="C13" s="29" t="s">
        <v>102</v>
      </c>
      <c r="D13" s="43">
        <v>44550</v>
      </c>
      <c r="E13" s="41" t="s">
        <v>103</v>
      </c>
      <c r="F13" s="29" t="s">
        <v>104</v>
      </c>
      <c r="G13" s="80">
        <v>0</v>
      </c>
      <c r="H13" s="80">
        <v>0</v>
      </c>
      <c r="I13" s="80">
        <v>0</v>
      </c>
      <c r="J13" s="80">
        <v>0</v>
      </c>
      <c r="K13" s="80">
        <v>0</v>
      </c>
      <c r="L13" s="87">
        <v>0</v>
      </c>
      <c r="M13" s="87">
        <v>0</v>
      </c>
      <c r="N13" s="87">
        <v>0</v>
      </c>
      <c r="O13" s="111">
        <v>0</v>
      </c>
      <c r="P13" s="27" t="s">
        <v>105</v>
      </c>
    </row>
    <row r="14" spans="1:17" ht="135">
      <c r="A14" s="38" t="s">
        <v>106</v>
      </c>
      <c r="B14" s="39" t="s">
        <v>107</v>
      </c>
      <c r="C14" s="44">
        <v>1.6E-2</v>
      </c>
      <c r="D14" s="43">
        <v>44550</v>
      </c>
      <c r="E14" s="41" t="s">
        <v>108</v>
      </c>
      <c r="F14" s="29" t="s">
        <v>104</v>
      </c>
      <c r="G14" s="80">
        <v>0</v>
      </c>
      <c r="H14" s="80">
        <v>0</v>
      </c>
      <c r="I14" s="80">
        <v>0</v>
      </c>
      <c r="J14" s="80">
        <v>0</v>
      </c>
      <c r="K14" s="80">
        <v>0</v>
      </c>
      <c r="L14" s="87">
        <v>0</v>
      </c>
      <c r="M14" s="87">
        <v>0</v>
      </c>
      <c r="N14" s="87">
        <v>0</v>
      </c>
      <c r="O14" s="111">
        <v>0</v>
      </c>
      <c r="P14" s="27" t="s">
        <v>109</v>
      </c>
    </row>
    <row r="15" spans="1:17" ht="33.75" customHeight="1">
      <c r="A15" s="157" t="s">
        <v>39</v>
      </c>
      <c r="B15" s="158"/>
      <c r="C15" s="45"/>
      <c r="D15" s="46"/>
      <c r="E15" s="47"/>
      <c r="F15" s="29" t="s">
        <v>110</v>
      </c>
      <c r="G15" s="87"/>
      <c r="H15" s="87"/>
      <c r="I15" s="87"/>
      <c r="J15" s="87"/>
      <c r="K15" s="87"/>
      <c r="L15" s="87"/>
      <c r="M15" s="87"/>
      <c r="N15" s="87"/>
      <c r="O15" s="113"/>
      <c r="P15" s="29"/>
    </row>
    <row r="16" spans="1:17" ht="150">
      <c r="A16" s="48" t="s">
        <v>111</v>
      </c>
      <c r="B16" s="49" t="s">
        <v>112</v>
      </c>
      <c r="C16" s="29" t="s">
        <v>113</v>
      </c>
      <c r="D16" s="43">
        <v>44560</v>
      </c>
      <c r="E16" s="41" t="s">
        <v>114</v>
      </c>
      <c r="F16" s="29" t="s">
        <v>115</v>
      </c>
      <c r="G16" s="80">
        <v>0</v>
      </c>
      <c r="H16" s="80">
        <v>0</v>
      </c>
      <c r="I16" s="80">
        <v>0</v>
      </c>
      <c r="J16" s="80">
        <v>0</v>
      </c>
      <c r="K16" s="80">
        <v>0</v>
      </c>
      <c r="L16" s="87">
        <v>0</v>
      </c>
      <c r="M16" s="87">
        <v>0</v>
      </c>
      <c r="N16" s="87">
        <v>0</v>
      </c>
      <c r="O16" s="111">
        <v>0</v>
      </c>
      <c r="P16" s="27" t="s">
        <v>296</v>
      </c>
    </row>
    <row r="17" spans="1:16" ht="285">
      <c r="A17" s="48" t="s">
        <v>116</v>
      </c>
      <c r="B17" s="79" t="s">
        <v>117</v>
      </c>
      <c r="C17" s="29" t="s">
        <v>118</v>
      </c>
      <c r="D17" s="43">
        <v>44560</v>
      </c>
      <c r="E17" s="41" t="s">
        <v>119</v>
      </c>
      <c r="F17" s="29" t="s">
        <v>115</v>
      </c>
      <c r="G17" s="80">
        <v>0</v>
      </c>
      <c r="H17" s="80">
        <v>0</v>
      </c>
      <c r="I17" s="80">
        <v>0</v>
      </c>
      <c r="J17" s="80">
        <v>0</v>
      </c>
      <c r="K17" s="80">
        <v>0</v>
      </c>
      <c r="L17" s="87">
        <v>0</v>
      </c>
      <c r="M17" s="87">
        <v>0</v>
      </c>
      <c r="N17" s="87">
        <v>0</v>
      </c>
      <c r="O17" s="111">
        <v>0</v>
      </c>
      <c r="P17" s="27" t="s">
        <v>297</v>
      </c>
    </row>
    <row r="18" spans="1:16" ht="51" customHeight="1">
      <c r="A18" s="157" t="s">
        <v>41</v>
      </c>
      <c r="B18" s="158"/>
      <c r="C18" s="45"/>
      <c r="D18" s="50"/>
      <c r="E18" s="29"/>
      <c r="F18" s="51" t="s">
        <v>120</v>
      </c>
      <c r="G18" s="87"/>
      <c r="H18" s="87"/>
      <c r="I18" s="87"/>
      <c r="J18" s="87"/>
      <c r="K18" s="87"/>
      <c r="L18" s="87"/>
      <c r="M18" s="87"/>
      <c r="N18" s="87"/>
      <c r="O18" s="113"/>
      <c r="P18" s="29"/>
    </row>
    <row r="19" spans="1:16" ht="120">
      <c r="A19" s="48" t="s">
        <v>121</v>
      </c>
      <c r="B19" s="52" t="s">
        <v>122</v>
      </c>
      <c r="C19" s="51" t="s">
        <v>123</v>
      </c>
      <c r="D19" s="40">
        <v>44440</v>
      </c>
      <c r="E19" s="41" t="s">
        <v>124</v>
      </c>
      <c r="F19" s="29" t="s">
        <v>81</v>
      </c>
      <c r="G19" s="80">
        <v>0</v>
      </c>
      <c r="H19" s="80">
        <v>0</v>
      </c>
      <c r="I19" s="80">
        <v>0</v>
      </c>
      <c r="J19" s="80">
        <v>0</v>
      </c>
      <c r="K19" s="80">
        <v>0</v>
      </c>
      <c r="L19" s="87">
        <v>0</v>
      </c>
      <c r="M19" s="87">
        <v>0</v>
      </c>
      <c r="N19" s="87">
        <v>0</v>
      </c>
      <c r="O19" s="111">
        <v>0</v>
      </c>
      <c r="P19" s="27" t="s">
        <v>295</v>
      </c>
    </row>
    <row r="20" spans="1:16" ht="150">
      <c r="A20" s="48" t="s">
        <v>125</v>
      </c>
      <c r="B20" s="49" t="s">
        <v>126</v>
      </c>
      <c r="C20" s="29" t="s">
        <v>127</v>
      </c>
      <c r="D20" s="43">
        <v>44560</v>
      </c>
      <c r="E20" s="41" t="s">
        <v>128</v>
      </c>
      <c r="F20" s="29" t="s">
        <v>115</v>
      </c>
      <c r="G20" s="80">
        <v>0</v>
      </c>
      <c r="H20" s="80">
        <v>0</v>
      </c>
      <c r="I20" s="80">
        <v>0</v>
      </c>
      <c r="J20" s="80">
        <v>0</v>
      </c>
      <c r="K20" s="80">
        <v>0</v>
      </c>
      <c r="L20" s="87">
        <v>0</v>
      </c>
      <c r="M20" s="87">
        <v>0</v>
      </c>
      <c r="N20" s="87">
        <v>0</v>
      </c>
      <c r="O20" s="111">
        <v>0</v>
      </c>
      <c r="P20" s="27" t="s">
        <v>294</v>
      </c>
    </row>
    <row r="21" spans="1:16" ht="150">
      <c r="A21" s="48" t="s">
        <v>129</v>
      </c>
      <c r="B21" s="49" t="s">
        <v>130</v>
      </c>
      <c r="C21" s="29" t="s">
        <v>131</v>
      </c>
      <c r="D21" s="43">
        <v>44560</v>
      </c>
      <c r="E21" s="41" t="s">
        <v>119</v>
      </c>
      <c r="F21" s="29" t="s">
        <v>115</v>
      </c>
      <c r="G21" s="80">
        <v>0</v>
      </c>
      <c r="H21" s="80">
        <v>0</v>
      </c>
      <c r="I21" s="80">
        <v>0</v>
      </c>
      <c r="J21" s="80">
        <v>0</v>
      </c>
      <c r="K21" s="80">
        <v>0</v>
      </c>
      <c r="L21" s="87">
        <v>0</v>
      </c>
      <c r="M21" s="87">
        <v>0</v>
      </c>
      <c r="N21" s="87">
        <v>0</v>
      </c>
      <c r="O21" s="111">
        <v>0</v>
      </c>
      <c r="P21" s="27" t="s">
        <v>298</v>
      </c>
    </row>
    <row r="22" spans="1:16" ht="105">
      <c r="A22" s="157" t="s">
        <v>132</v>
      </c>
      <c r="B22" s="158"/>
      <c r="C22" s="45"/>
      <c r="D22" s="50"/>
      <c r="E22" s="41"/>
      <c r="F22" s="29" t="s">
        <v>133</v>
      </c>
      <c r="G22" s="80"/>
      <c r="H22" s="80"/>
      <c r="I22" s="80"/>
      <c r="J22" s="80"/>
      <c r="K22" s="80"/>
      <c r="L22" s="87"/>
      <c r="M22" s="87"/>
      <c r="N22" s="87"/>
      <c r="O22" s="111"/>
      <c r="P22" s="29"/>
    </row>
    <row r="23" spans="1:16" ht="135">
      <c r="A23" s="55" t="s">
        <v>134</v>
      </c>
      <c r="B23" s="53" t="s">
        <v>135</v>
      </c>
      <c r="C23" s="29" t="s">
        <v>136</v>
      </c>
      <c r="D23" s="43">
        <v>44499</v>
      </c>
      <c r="E23" s="41" t="s">
        <v>137</v>
      </c>
      <c r="F23" s="29" t="s">
        <v>133</v>
      </c>
      <c r="G23" s="84">
        <f>G25+G31+G34+G29</f>
        <v>15</v>
      </c>
      <c r="H23" s="84">
        <f t="shared" ref="H23:K23" si="0">H25+H31+H34+H29</f>
        <v>2106.9</v>
      </c>
      <c r="I23" s="114">
        <f t="shared" si="0"/>
        <v>31672.830700000002</v>
      </c>
      <c r="J23" s="114">
        <f t="shared" si="0"/>
        <v>31672.830700000002</v>
      </c>
      <c r="K23" s="114">
        <f t="shared" si="0"/>
        <v>3271.0344</v>
      </c>
      <c r="L23" s="85"/>
      <c r="M23" s="85"/>
      <c r="N23" s="85"/>
      <c r="O23" s="86">
        <f>O25+O29+O31+O34</f>
        <v>31672.830700000002</v>
      </c>
      <c r="P23" s="30" t="s">
        <v>299</v>
      </c>
    </row>
    <row r="24" spans="1:16" ht="105">
      <c r="A24" s="48" t="s">
        <v>138</v>
      </c>
      <c r="B24" s="39" t="s">
        <v>139</v>
      </c>
      <c r="C24" s="29" t="s">
        <v>140</v>
      </c>
      <c r="D24" s="40">
        <v>44207</v>
      </c>
      <c r="E24" s="42">
        <v>44207</v>
      </c>
      <c r="F24" s="29" t="s">
        <v>133</v>
      </c>
      <c r="G24" s="80">
        <v>0</v>
      </c>
      <c r="H24" s="80">
        <v>0</v>
      </c>
      <c r="I24" s="80">
        <v>0</v>
      </c>
      <c r="J24" s="80">
        <v>0</v>
      </c>
      <c r="K24" s="80">
        <v>0</v>
      </c>
      <c r="L24" s="87">
        <v>0</v>
      </c>
      <c r="M24" s="87">
        <v>0</v>
      </c>
      <c r="N24" s="87">
        <v>0</v>
      </c>
      <c r="O24" s="111">
        <v>0</v>
      </c>
      <c r="P24" s="27" t="s">
        <v>141</v>
      </c>
    </row>
    <row r="25" spans="1:16" ht="105">
      <c r="A25" s="48" t="s">
        <v>142</v>
      </c>
      <c r="B25" s="39" t="s">
        <v>143</v>
      </c>
      <c r="C25" s="29" t="s">
        <v>144</v>
      </c>
      <c r="D25" s="40">
        <v>44253</v>
      </c>
      <c r="E25" s="42">
        <v>44253</v>
      </c>
      <c r="F25" s="29" t="s">
        <v>145</v>
      </c>
      <c r="G25" s="80">
        <v>15</v>
      </c>
      <c r="H25" s="80">
        <v>15</v>
      </c>
      <c r="I25" s="80">
        <v>15</v>
      </c>
      <c r="J25" s="80">
        <v>15</v>
      </c>
      <c r="K25" s="80">
        <v>15</v>
      </c>
      <c r="L25" s="87">
        <v>0</v>
      </c>
      <c r="M25" s="87">
        <v>0</v>
      </c>
      <c r="N25" s="87">
        <v>0</v>
      </c>
      <c r="O25" s="111">
        <f>K25</f>
        <v>15</v>
      </c>
      <c r="P25" s="27" t="s">
        <v>146</v>
      </c>
    </row>
    <row r="26" spans="1:16" ht="120">
      <c r="A26" s="48" t="s">
        <v>147</v>
      </c>
      <c r="B26" s="39" t="s">
        <v>148</v>
      </c>
      <c r="C26" s="29" t="s">
        <v>149</v>
      </c>
      <c r="D26" s="40">
        <v>44265</v>
      </c>
      <c r="E26" s="42">
        <v>44265</v>
      </c>
      <c r="F26" s="29" t="s">
        <v>150</v>
      </c>
      <c r="G26" s="80">
        <v>0</v>
      </c>
      <c r="H26" s="80">
        <v>0</v>
      </c>
      <c r="I26" s="80">
        <v>0</v>
      </c>
      <c r="J26" s="80">
        <v>0</v>
      </c>
      <c r="K26" s="80">
        <v>0</v>
      </c>
      <c r="L26" s="87">
        <v>0</v>
      </c>
      <c r="M26" s="87">
        <v>0</v>
      </c>
      <c r="N26" s="87">
        <v>0</v>
      </c>
      <c r="O26" s="111">
        <v>0</v>
      </c>
      <c r="P26" s="27" t="s">
        <v>151</v>
      </c>
    </row>
    <row r="27" spans="1:16" ht="105">
      <c r="A27" s="48" t="s">
        <v>152</v>
      </c>
      <c r="B27" s="39" t="s">
        <v>153</v>
      </c>
      <c r="C27" s="29" t="s">
        <v>154</v>
      </c>
      <c r="D27" s="40">
        <v>44277</v>
      </c>
      <c r="E27" s="42">
        <v>44277</v>
      </c>
      <c r="F27" s="29" t="s">
        <v>145</v>
      </c>
      <c r="G27" s="80">
        <v>0</v>
      </c>
      <c r="H27" s="80">
        <v>0</v>
      </c>
      <c r="I27" s="80">
        <v>0</v>
      </c>
      <c r="J27" s="80">
        <v>0</v>
      </c>
      <c r="K27" s="80">
        <v>0</v>
      </c>
      <c r="L27" s="87">
        <v>0</v>
      </c>
      <c r="M27" s="87">
        <v>0</v>
      </c>
      <c r="N27" s="87">
        <v>0</v>
      </c>
      <c r="O27" s="111">
        <v>0</v>
      </c>
      <c r="P27" s="27" t="s">
        <v>155</v>
      </c>
    </row>
    <row r="28" spans="1:16" ht="315">
      <c r="A28" s="48" t="s">
        <v>156</v>
      </c>
      <c r="B28" s="39" t="s">
        <v>157</v>
      </c>
      <c r="C28" s="29" t="s">
        <v>158</v>
      </c>
      <c r="D28" s="40">
        <v>44311</v>
      </c>
      <c r="E28" s="41" t="s">
        <v>159</v>
      </c>
      <c r="F28" s="29" t="s">
        <v>160</v>
      </c>
      <c r="G28" s="80">
        <v>0</v>
      </c>
      <c r="H28" s="80">
        <v>0</v>
      </c>
      <c r="I28" s="80">
        <v>0</v>
      </c>
      <c r="J28" s="80">
        <v>0</v>
      </c>
      <c r="K28" s="80">
        <v>0</v>
      </c>
      <c r="L28" s="87">
        <v>0</v>
      </c>
      <c r="M28" s="87">
        <v>0</v>
      </c>
      <c r="N28" s="87">
        <v>0</v>
      </c>
      <c r="O28" s="111">
        <v>0</v>
      </c>
      <c r="P28" s="30" t="s">
        <v>300</v>
      </c>
    </row>
    <row r="29" spans="1:16" ht="120">
      <c r="A29" s="48" t="s">
        <v>161</v>
      </c>
      <c r="B29" s="39" t="s">
        <v>162</v>
      </c>
      <c r="C29" s="29" t="s">
        <v>163</v>
      </c>
      <c r="D29" s="40">
        <v>44433</v>
      </c>
      <c r="E29" s="41" t="s">
        <v>164</v>
      </c>
      <c r="F29" s="29" t="s">
        <v>145</v>
      </c>
      <c r="G29" s="83">
        <v>0</v>
      </c>
      <c r="H29" s="83">
        <v>0</v>
      </c>
      <c r="I29" s="83">
        <v>17600.130700000002</v>
      </c>
      <c r="J29" s="83">
        <v>17600.130700000002</v>
      </c>
      <c r="K29" s="83">
        <v>1164.1343999999999</v>
      </c>
      <c r="L29" s="115">
        <v>0</v>
      </c>
      <c r="M29" s="115">
        <v>0</v>
      </c>
      <c r="N29" s="115">
        <v>0</v>
      </c>
      <c r="O29" s="116">
        <f>J29</f>
        <v>17600.130700000002</v>
      </c>
      <c r="P29" s="28" t="s">
        <v>165</v>
      </c>
    </row>
    <row r="30" spans="1:16" ht="105">
      <c r="A30" s="48" t="s">
        <v>166</v>
      </c>
      <c r="B30" s="39" t="s">
        <v>167</v>
      </c>
      <c r="C30" s="29" t="s">
        <v>140</v>
      </c>
      <c r="D30" s="40">
        <v>44265</v>
      </c>
      <c r="E30" s="42">
        <v>44265</v>
      </c>
      <c r="F30" s="29" t="s">
        <v>145</v>
      </c>
      <c r="G30" s="80">
        <v>0</v>
      </c>
      <c r="H30" s="80">
        <v>0</v>
      </c>
      <c r="I30" s="80">
        <v>0</v>
      </c>
      <c r="J30" s="80">
        <v>0</v>
      </c>
      <c r="K30" s="80">
        <v>0</v>
      </c>
      <c r="L30" s="87">
        <v>0</v>
      </c>
      <c r="M30" s="87">
        <v>0</v>
      </c>
      <c r="N30" s="87">
        <v>0</v>
      </c>
      <c r="O30" s="111">
        <v>0</v>
      </c>
      <c r="P30" s="27" t="s">
        <v>141</v>
      </c>
    </row>
    <row r="31" spans="1:16" ht="105">
      <c r="A31" s="48" t="s">
        <v>168</v>
      </c>
      <c r="B31" s="39" t="s">
        <v>169</v>
      </c>
      <c r="C31" s="29" t="s">
        <v>144</v>
      </c>
      <c r="D31" s="40">
        <v>44270</v>
      </c>
      <c r="E31" s="42">
        <v>44270</v>
      </c>
      <c r="F31" s="29" t="s">
        <v>145</v>
      </c>
      <c r="G31" s="80">
        <v>0</v>
      </c>
      <c r="H31" s="80">
        <v>13</v>
      </c>
      <c r="I31" s="80">
        <v>13</v>
      </c>
      <c r="J31" s="80">
        <v>13</v>
      </c>
      <c r="K31" s="80">
        <v>13</v>
      </c>
      <c r="L31" s="87">
        <v>0</v>
      </c>
      <c r="M31" s="87">
        <v>0</v>
      </c>
      <c r="N31" s="87">
        <v>0</v>
      </c>
      <c r="O31" s="111">
        <f>K31</f>
        <v>13</v>
      </c>
      <c r="P31" s="27" t="s">
        <v>170</v>
      </c>
    </row>
    <row r="32" spans="1:16" ht="120">
      <c r="A32" s="48" t="s">
        <v>171</v>
      </c>
      <c r="B32" s="53" t="s">
        <v>172</v>
      </c>
      <c r="C32" s="29" t="s">
        <v>149</v>
      </c>
      <c r="D32" s="40">
        <v>44287</v>
      </c>
      <c r="E32" s="42">
        <v>44292</v>
      </c>
      <c r="F32" s="29" t="s">
        <v>150</v>
      </c>
      <c r="G32" s="80">
        <v>0</v>
      </c>
      <c r="H32" s="80">
        <v>0</v>
      </c>
      <c r="I32" s="80">
        <v>0</v>
      </c>
      <c r="J32" s="80">
        <v>0</v>
      </c>
      <c r="K32" s="80">
        <v>0</v>
      </c>
      <c r="L32" s="87">
        <v>0</v>
      </c>
      <c r="M32" s="87">
        <v>0</v>
      </c>
      <c r="N32" s="87">
        <v>0</v>
      </c>
      <c r="O32" s="111">
        <v>0</v>
      </c>
      <c r="P32" s="28" t="s">
        <v>173</v>
      </c>
    </row>
    <row r="33" spans="1:16" ht="150">
      <c r="A33" s="48" t="s">
        <v>174</v>
      </c>
      <c r="B33" s="39" t="s">
        <v>175</v>
      </c>
      <c r="C33" s="29" t="s">
        <v>176</v>
      </c>
      <c r="D33" s="40">
        <v>44469</v>
      </c>
      <c r="E33" s="41" t="s">
        <v>177</v>
      </c>
      <c r="F33" s="29" t="s">
        <v>145</v>
      </c>
      <c r="G33" s="80">
        <v>0</v>
      </c>
      <c r="H33" s="80">
        <v>0</v>
      </c>
      <c r="I33" s="80">
        <v>0</v>
      </c>
      <c r="J33" s="80">
        <v>0</v>
      </c>
      <c r="K33" s="80">
        <v>0</v>
      </c>
      <c r="L33" s="87">
        <v>0</v>
      </c>
      <c r="M33" s="87">
        <v>0</v>
      </c>
      <c r="N33" s="87">
        <v>0</v>
      </c>
      <c r="O33" s="111">
        <v>0</v>
      </c>
      <c r="P33" s="27" t="s">
        <v>178</v>
      </c>
    </row>
    <row r="34" spans="1:16" ht="105">
      <c r="A34" s="48" t="s">
        <v>179</v>
      </c>
      <c r="B34" s="39" t="s">
        <v>180</v>
      </c>
      <c r="C34" s="29" t="s">
        <v>181</v>
      </c>
      <c r="D34" s="40">
        <v>44470</v>
      </c>
      <c r="E34" s="41" t="s">
        <v>182</v>
      </c>
      <c r="F34" s="29" t="s">
        <v>145</v>
      </c>
      <c r="G34" s="83">
        <v>0</v>
      </c>
      <c r="H34" s="83">
        <v>2078.9</v>
      </c>
      <c r="I34" s="83">
        <v>14044.7</v>
      </c>
      <c r="J34" s="83">
        <v>14044.7</v>
      </c>
      <c r="K34" s="83">
        <v>2078.9</v>
      </c>
      <c r="L34" s="115">
        <v>0</v>
      </c>
      <c r="M34" s="115">
        <v>0</v>
      </c>
      <c r="N34" s="115">
        <v>0</v>
      </c>
      <c r="O34" s="116">
        <v>14044.7</v>
      </c>
      <c r="P34" s="27" t="s">
        <v>183</v>
      </c>
    </row>
    <row r="35" spans="1:16" ht="105">
      <c r="A35" s="48" t="s">
        <v>184</v>
      </c>
      <c r="B35" s="39" t="s">
        <v>185</v>
      </c>
      <c r="C35" s="29" t="s">
        <v>186</v>
      </c>
      <c r="D35" s="43">
        <v>44499</v>
      </c>
      <c r="E35" s="41" t="s">
        <v>137</v>
      </c>
      <c r="F35" s="29" t="s">
        <v>145</v>
      </c>
      <c r="G35" s="80">
        <v>0</v>
      </c>
      <c r="H35" s="80">
        <v>0</v>
      </c>
      <c r="I35" s="80">
        <v>0</v>
      </c>
      <c r="J35" s="80">
        <v>0</v>
      </c>
      <c r="K35" s="80">
        <v>0</v>
      </c>
      <c r="L35" s="87">
        <v>0</v>
      </c>
      <c r="M35" s="87">
        <v>0</v>
      </c>
      <c r="N35" s="87">
        <v>0</v>
      </c>
      <c r="O35" s="111">
        <v>0</v>
      </c>
      <c r="P35" s="31" t="s">
        <v>187</v>
      </c>
    </row>
    <row r="36" spans="1:16" ht="35.25" customHeight="1">
      <c r="A36" s="162" t="s">
        <v>48</v>
      </c>
      <c r="B36" s="158"/>
      <c r="C36" s="45"/>
      <c r="D36" s="50"/>
      <c r="E36" s="47"/>
      <c r="F36" s="29" t="s">
        <v>188</v>
      </c>
      <c r="G36" s="87"/>
      <c r="H36" s="87"/>
      <c r="I36" s="87"/>
      <c r="J36" s="87"/>
      <c r="K36" s="87"/>
      <c r="L36" s="87"/>
      <c r="M36" s="87"/>
      <c r="N36" s="87"/>
      <c r="O36" s="113"/>
      <c r="P36" s="29"/>
    </row>
    <row r="37" spans="1:16" ht="135">
      <c r="A37" s="48" t="s">
        <v>189</v>
      </c>
      <c r="B37" s="49" t="s">
        <v>190</v>
      </c>
      <c r="C37" s="29" t="s">
        <v>191</v>
      </c>
      <c r="D37" s="40">
        <v>44317</v>
      </c>
      <c r="E37" s="41" t="s">
        <v>192</v>
      </c>
      <c r="F37" s="29" t="s">
        <v>193</v>
      </c>
      <c r="G37" s="80">
        <v>0</v>
      </c>
      <c r="H37" s="80">
        <v>0</v>
      </c>
      <c r="I37" s="80">
        <v>0</v>
      </c>
      <c r="J37" s="80">
        <v>0</v>
      </c>
      <c r="K37" s="80">
        <v>0</v>
      </c>
      <c r="L37" s="87">
        <v>0</v>
      </c>
      <c r="M37" s="87">
        <v>0</v>
      </c>
      <c r="N37" s="87">
        <v>0</v>
      </c>
      <c r="O37" s="111">
        <v>0</v>
      </c>
      <c r="P37" s="31" t="s">
        <v>194</v>
      </c>
    </row>
    <row r="38" spans="1:16" ht="120">
      <c r="A38" s="48" t="s">
        <v>195</v>
      </c>
      <c r="B38" s="49" t="s">
        <v>196</v>
      </c>
      <c r="C38" s="29" t="s">
        <v>197</v>
      </c>
      <c r="D38" s="43">
        <v>44560</v>
      </c>
      <c r="E38" s="41" t="s">
        <v>128</v>
      </c>
      <c r="F38" s="29" t="s">
        <v>188</v>
      </c>
      <c r="G38" s="80">
        <v>0</v>
      </c>
      <c r="H38" s="80">
        <v>0</v>
      </c>
      <c r="I38" s="80">
        <v>0</v>
      </c>
      <c r="J38" s="80">
        <v>0</v>
      </c>
      <c r="K38" s="80">
        <v>0</v>
      </c>
      <c r="L38" s="87">
        <v>0</v>
      </c>
      <c r="M38" s="87">
        <v>0</v>
      </c>
      <c r="N38" s="87">
        <v>0</v>
      </c>
      <c r="O38" s="111">
        <v>0</v>
      </c>
      <c r="P38" s="27" t="s">
        <v>198</v>
      </c>
    </row>
    <row r="39" spans="1:16" ht="165">
      <c r="A39" s="48" t="s">
        <v>199</v>
      </c>
      <c r="B39" s="79" t="s">
        <v>200</v>
      </c>
      <c r="C39" s="29" t="s">
        <v>201</v>
      </c>
      <c r="D39" s="43">
        <v>44560</v>
      </c>
      <c r="E39" s="41" t="s">
        <v>202</v>
      </c>
      <c r="F39" s="29" t="s">
        <v>188</v>
      </c>
      <c r="G39" s="80">
        <v>0</v>
      </c>
      <c r="H39" s="80">
        <v>0</v>
      </c>
      <c r="I39" s="80">
        <v>0</v>
      </c>
      <c r="J39" s="80">
        <v>0</v>
      </c>
      <c r="K39" s="80">
        <v>0</v>
      </c>
      <c r="L39" s="87">
        <v>0</v>
      </c>
      <c r="M39" s="87">
        <v>0</v>
      </c>
      <c r="N39" s="87">
        <v>0</v>
      </c>
      <c r="O39" s="111">
        <v>0</v>
      </c>
      <c r="P39" s="27" t="s">
        <v>203</v>
      </c>
    </row>
    <row r="40" spans="1:16" ht="48" customHeight="1">
      <c r="A40" s="163" t="s">
        <v>51</v>
      </c>
      <c r="B40" s="158"/>
      <c r="C40" s="99"/>
      <c r="D40" s="100"/>
      <c r="E40" s="101"/>
      <c r="F40" s="102" t="s">
        <v>145</v>
      </c>
      <c r="G40" s="114">
        <f>G41+G67+G91</f>
        <v>0</v>
      </c>
      <c r="H40" s="114">
        <f t="shared" ref="H40:K40" si="1">H41+H67+H91</f>
        <v>175</v>
      </c>
      <c r="I40" s="114">
        <f t="shared" si="1"/>
        <v>813.19006999999999</v>
      </c>
      <c r="J40" s="114">
        <f t="shared" si="1"/>
        <v>27943.85283</v>
      </c>
      <c r="K40" s="114">
        <f t="shared" si="1"/>
        <v>1700.02378</v>
      </c>
      <c r="L40" s="117"/>
      <c r="M40" s="117"/>
      <c r="N40" s="117"/>
      <c r="O40" s="118">
        <f>O41+O67+O91</f>
        <v>27943.85283</v>
      </c>
      <c r="P40" s="102"/>
    </row>
    <row r="41" spans="1:16" ht="120">
      <c r="A41" s="55" t="s">
        <v>204</v>
      </c>
      <c r="B41" s="53" t="s">
        <v>205</v>
      </c>
      <c r="C41" s="29" t="s">
        <v>206</v>
      </c>
      <c r="D41" s="43">
        <v>44484</v>
      </c>
      <c r="E41" s="41" t="s">
        <v>207</v>
      </c>
      <c r="F41" s="29" t="s">
        <v>208</v>
      </c>
      <c r="G41" s="84">
        <v>0</v>
      </c>
      <c r="H41" s="84">
        <v>0</v>
      </c>
      <c r="I41" s="84">
        <f t="shared" ref="I41:J41" si="2">I42+I47+I52+I57+I62</f>
        <v>55.42671</v>
      </c>
      <c r="J41" s="84">
        <f t="shared" si="2"/>
        <v>11085.341939999998</v>
      </c>
      <c r="K41" s="80">
        <v>0</v>
      </c>
      <c r="L41" s="81">
        <v>0</v>
      </c>
      <c r="M41" s="81">
        <v>0</v>
      </c>
      <c r="N41" s="81">
        <v>0</v>
      </c>
      <c r="O41" s="119">
        <f>J41</f>
        <v>11085.341939999998</v>
      </c>
      <c r="P41" s="27" t="s">
        <v>209</v>
      </c>
    </row>
    <row r="42" spans="1:16" ht="30">
      <c r="A42" s="150" t="s">
        <v>210</v>
      </c>
      <c r="B42" s="39" t="s">
        <v>211</v>
      </c>
      <c r="C42" s="29"/>
      <c r="D42" s="50"/>
      <c r="E42" s="41"/>
      <c r="F42" s="153" t="s">
        <v>208</v>
      </c>
      <c r="G42" s="154">
        <v>0</v>
      </c>
      <c r="H42" s="154">
        <v>0</v>
      </c>
      <c r="I42" s="154">
        <v>7.5817699999999997</v>
      </c>
      <c r="J42" s="154">
        <v>1516.35373</v>
      </c>
      <c r="K42" s="154">
        <v>0</v>
      </c>
      <c r="L42" s="159">
        <v>0</v>
      </c>
      <c r="M42" s="159">
        <v>0</v>
      </c>
      <c r="N42" s="159">
        <v>0</v>
      </c>
      <c r="O42" s="160">
        <f>J42</f>
        <v>1516.35373</v>
      </c>
      <c r="P42" s="29"/>
    </row>
    <row r="43" spans="1:16" ht="30">
      <c r="A43" s="151"/>
      <c r="B43" s="49" t="s">
        <v>212</v>
      </c>
      <c r="C43" s="29"/>
      <c r="D43" s="40">
        <v>44256</v>
      </c>
      <c r="E43" s="42">
        <v>44253</v>
      </c>
      <c r="F43" s="151"/>
      <c r="G43" s="155"/>
      <c r="H43" s="155"/>
      <c r="I43" s="155"/>
      <c r="J43" s="155"/>
      <c r="K43" s="155"/>
      <c r="L43" s="155"/>
      <c r="M43" s="155"/>
      <c r="N43" s="155"/>
      <c r="O43" s="155"/>
      <c r="P43" s="27" t="s">
        <v>213</v>
      </c>
    </row>
    <row r="44" spans="1:16" ht="60">
      <c r="A44" s="151"/>
      <c r="B44" s="39" t="s">
        <v>214</v>
      </c>
      <c r="C44" s="29"/>
      <c r="D44" s="40">
        <v>44440</v>
      </c>
      <c r="E44" s="41" t="s">
        <v>215</v>
      </c>
      <c r="F44" s="151"/>
      <c r="G44" s="155"/>
      <c r="H44" s="155"/>
      <c r="I44" s="155"/>
      <c r="J44" s="155"/>
      <c r="K44" s="155"/>
      <c r="L44" s="155"/>
      <c r="M44" s="155"/>
      <c r="N44" s="155"/>
      <c r="O44" s="155"/>
      <c r="P44" s="27" t="s">
        <v>301</v>
      </c>
    </row>
    <row r="45" spans="1:16" ht="15">
      <c r="A45" s="151"/>
      <c r="B45" s="39" t="s">
        <v>216</v>
      </c>
      <c r="C45" s="29"/>
      <c r="D45" s="40">
        <v>44447</v>
      </c>
      <c r="E45" s="41" t="s">
        <v>217</v>
      </c>
      <c r="F45" s="151"/>
      <c r="G45" s="155"/>
      <c r="H45" s="155"/>
      <c r="I45" s="155"/>
      <c r="J45" s="155"/>
      <c r="K45" s="155"/>
      <c r="L45" s="155"/>
      <c r="M45" s="155"/>
      <c r="N45" s="155"/>
      <c r="O45" s="155"/>
      <c r="P45" s="27"/>
    </row>
    <row r="46" spans="1:16" ht="15">
      <c r="A46" s="152"/>
      <c r="B46" s="39" t="s">
        <v>218</v>
      </c>
      <c r="C46" s="29"/>
      <c r="D46" s="43">
        <v>44484</v>
      </c>
      <c r="E46" s="41" t="s">
        <v>207</v>
      </c>
      <c r="F46" s="152"/>
      <c r="G46" s="156"/>
      <c r="H46" s="156"/>
      <c r="I46" s="156"/>
      <c r="J46" s="156"/>
      <c r="K46" s="156"/>
      <c r="L46" s="156"/>
      <c r="M46" s="156"/>
      <c r="N46" s="156"/>
      <c r="O46" s="156"/>
      <c r="P46" s="27"/>
    </row>
    <row r="47" spans="1:16" ht="30">
      <c r="A47" s="150" t="s">
        <v>219</v>
      </c>
      <c r="B47" s="39" t="s">
        <v>220</v>
      </c>
      <c r="C47" s="29"/>
      <c r="D47" s="50"/>
      <c r="E47" s="41"/>
      <c r="F47" s="153" t="s">
        <v>208</v>
      </c>
      <c r="G47" s="154">
        <v>0</v>
      </c>
      <c r="H47" s="154">
        <v>0</v>
      </c>
      <c r="I47" s="154">
        <v>9.0864799999999999</v>
      </c>
      <c r="J47" s="154">
        <v>1817.29546</v>
      </c>
      <c r="K47" s="154">
        <v>0</v>
      </c>
      <c r="L47" s="159">
        <v>0</v>
      </c>
      <c r="M47" s="159">
        <v>0</v>
      </c>
      <c r="N47" s="159">
        <v>0</v>
      </c>
      <c r="O47" s="160">
        <f>J47</f>
        <v>1817.29546</v>
      </c>
      <c r="P47" s="29"/>
    </row>
    <row r="48" spans="1:16" ht="30">
      <c r="A48" s="151"/>
      <c r="B48" s="49" t="s">
        <v>212</v>
      </c>
      <c r="C48" s="29" t="s">
        <v>144</v>
      </c>
      <c r="D48" s="40">
        <v>44256</v>
      </c>
      <c r="E48" s="42">
        <v>44251</v>
      </c>
      <c r="F48" s="151"/>
      <c r="G48" s="155"/>
      <c r="H48" s="155"/>
      <c r="I48" s="155"/>
      <c r="J48" s="155"/>
      <c r="K48" s="155"/>
      <c r="L48" s="155"/>
      <c r="M48" s="155"/>
      <c r="N48" s="155"/>
      <c r="O48" s="155"/>
      <c r="P48" s="27" t="s">
        <v>221</v>
      </c>
    </row>
    <row r="49" spans="1:17" ht="45">
      <c r="A49" s="151"/>
      <c r="B49" s="39" t="s">
        <v>214</v>
      </c>
      <c r="C49" s="29" t="s">
        <v>222</v>
      </c>
      <c r="D49" s="40">
        <v>44440</v>
      </c>
      <c r="E49" s="41" t="s">
        <v>215</v>
      </c>
      <c r="F49" s="151"/>
      <c r="G49" s="155"/>
      <c r="H49" s="155"/>
      <c r="I49" s="155"/>
      <c r="J49" s="155"/>
      <c r="K49" s="155"/>
      <c r="L49" s="155"/>
      <c r="M49" s="155"/>
      <c r="N49" s="155"/>
      <c r="O49" s="155"/>
      <c r="P49" s="27" t="s">
        <v>302</v>
      </c>
    </row>
    <row r="50" spans="1:17" ht="30">
      <c r="A50" s="151"/>
      <c r="B50" s="39" t="s">
        <v>216</v>
      </c>
      <c r="C50" s="29" t="s">
        <v>223</v>
      </c>
      <c r="D50" s="40">
        <v>44447</v>
      </c>
      <c r="E50" s="41" t="s">
        <v>217</v>
      </c>
      <c r="F50" s="151"/>
      <c r="G50" s="155"/>
      <c r="H50" s="155"/>
      <c r="I50" s="155"/>
      <c r="J50" s="155"/>
      <c r="K50" s="155"/>
      <c r="L50" s="155"/>
      <c r="M50" s="155"/>
      <c r="N50" s="155"/>
      <c r="O50" s="155"/>
      <c r="P50" s="27"/>
    </row>
    <row r="51" spans="1:17" ht="30">
      <c r="A51" s="152"/>
      <c r="B51" s="39" t="s">
        <v>218</v>
      </c>
      <c r="C51" s="29" t="s">
        <v>181</v>
      </c>
      <c r="D51" s="43">
        <v>44484</v>
      </c>
      <c r="E51" s="41" t="s">
        <v>207</v>
      </c>
      <c r="F51" s="152"/>
      <c r="G51" s="156"/>
      <c r="H51" s="156"/>
      <c r="I51" s="156"/>
      <c r="J51" s="156"/>
      <c r="K51" s="156"/>
      <c r="L51" s="156"/>
      <c r="M51" s="156"/>
      <c r="N51" s="156"/>
      <c r="O51" s="156"/>
      <c r="P51" s="27"/>
    </row>
    <row r="52" spans="1:17" ht="30">
      <c r="A52" s="150" t="s">
        <v>224</v>
      </c>
      <c r="B52" s="39" t="s">
        <v>225</v>
      </c>
      <c r="C52" s="29"/>
      <c r="D52" s="50"/>
      <c r="E52" s="41"/>
      <c r="F52" s="153" t="s">
        <v>208</v>
      </c>
      <c r="G52" s="154">
        <v>0</v>
      </c>
      <c r="H52" s="154">
        <v>0</v>
      </c>
      <c r="I52" s="154">
        <v>13.160399999999999</v>
      </c>
      <c r="J52" s="154">
        <f>2632.07944</f>
        <v>2632.07944</v>
      </c>
      <c r="K52" s="154">
        <v>0</v>
      </c>
      <c r="L52" s="159">
        <v>0</v>
      </c>
      <c r="M52" s="159">
        <v>0</v>
      </c>
      <c r="N52" s="159">
        <v>0</v>
      </c>
      <c r="O52" s="160">
        <f>J52</f>
        <v>2632.07944</v>
      </c>
      <c r="P52" s="29"/>
    </row>
    <row r="53" spans="1:17" ht="30">
      <c r="A53" s="151"/>
      <c r="B53" s="49" t="s">
        <v>212</v>
      </c>
      <c r="C53" s="29" t="s">
        <v>144</v>
      </c>
      <c r="D53" s="40">
        <v>44256</v>
      </c>
      <c r="E53" s="42">
        <v>44253</v>
      </c>
      <c r="F53" s="151"/>
      <c r="G53" s="155"/>
      <c r="H53" s="155"/>
      <c r="I53" s="155"/>
      <c r="J53" s="155"/>
      <c r="K53" s="155"/>
      <c r="L53" s="155"/>
      <c r="M53" s="155"/>
      <c r="N53" s="155"/>
      <c r="O53" s="155"/>
      <c r="P53" s="27" t="s">
        <v>226</v>
      </c>
    </row>
    <row r="54" spans="1:17" ht="150">
      <c r="A54" s="151"/>
      <c r="B54" s="39" t="s">
        <v>214</v>
      </c>
      <c r="C54" s="29" t="s">
        <v>222</v>
      </c>
      <c r="D54" s="40">
        <v>44440</v>
      </c>
      <c r="E54" s="41" t="s">
        <v>215</v>
      </c>
      <c r="F54" s="151"/>
      <c r="G54" s="155"/>
      <c r="H54" s="155"/>
      <c r="I54" s="155"/>
      <c r="J54" s="155"/>
      <c r="K54" s="155"/>
      <c r="L54" s="155"/>
      <c r="M54" s="155"/>
      <c r="N54" s="155"/>
      <c r="O54" s="155"/>
      <c r="P54" s="27" t="s">
        <v>303</v>
      </c>
    </row>
    <row r="55" spans="1:17" ht="30">
      <c r="A55" s="151"/>
      <c r="B55" s="39" t="s">
        <v>216</v>
      </c>
      <c r="C55" s="29" t="s">
        <v>223</v>
      </c>
      <c r="D55" s="40">
        <v>44447</v>
      </c>
      <c r="E55" s="41" t="s">
        <v>217</v>
      </c>
      <c r="F55" s="151"/>
      <c r="G55" s="155"/>
      <c r="H55" s="155"/>
      <c r="I55" s="155"/>
      <c r="J55" s="155"/>
      <c r="K55" s="155"/>
      <c r="L55" s="155"/>
      <c r="M55" s="155"/>
      <c r="N55" s="155"/>
      <c r="O55" s="155"/>
      <c r="P55" s="27"/>
    </row>
    <row r="56" spans="1:17" ht="30">
      <c r="A56" s="152"/>
      <c r="B56" s="39" t="s">
        <v>218</v>
      </c>
      <c r="C56" s="29" t="s">
        <v>181</v>
      </c>
      <c r="D56" s="43">
        <v>44484</v>
      </c>
      <c r="E56" s="41" t="s">
        <v>207</v>
      </c>
      <c r="F56" s="152"/>
      <c r="G56" s="156"/>
      <c r="H56" s="156"/>
      <c r="I56" s="156"/>
      <c r="J56" s="156"/>
      <c r="K56" s="156"/>
      <c r="L56" s="156"/>
      <c r="M56" s="156"/>
      <c r="N56" s="156"/>
      <c r="O56" s="156"/>
      <c r="P56" s="27"/>
    </row>
    <row r="57" spans="1:17" ht="30">
      <c r="A57" s="150" t="s">
        <v>227</v>
      </c>
      <c r="B57" s="39" t="s">
        <v>228</v>
      </c>
      <c r="C57" s="29"/>
      <c r="D57" s="50"/>
      <c r="E57" s="41"/>
      <c r="F57" s="153" t="s">
        <v>208</v>
      </c>
      <c r="G57" s="80">
        <v>0</v>
      </c>
      <c r="H57" s="80">
        <v>0</v>
      </c>
      <c r="I57" s="80">
        <v>17.30143</v>
      </c>
      <c r="J57" s="80">
        <v>3460.2869500000002</v>
      </c>
      <c r="K57" s="80">
        <v>0</v>
      </c>
      <c r="L57" s="81">
        <v>0</v>
      </c>
      <c r="M57" s="81">
        <v>0</v>
      </c>
      <c r="N57" s="81">
        <v>0</v>
      </c>
      <c r="O57" s="82">
        <f>J57</f>
        <v>3460.2869500000002</v>
      </c>
      <c r="P57" s="32"/>
      <c r="Q57" s="33" t="s">
        <v>304</v>
      </c>
    </row>
    <row r="58" spans="1:17" ht="75">
      <c r="A58" s="151"/>
      <c r="B58" s="49" t="s">
        <v>212</v>
      </c>
      <c r="C58" s="29" t="s">
        <v>144</v>
      </c>
      <c r="D58" s="40">
        <v>44256</v>
      </c>
      <c r="E58" s="42">
        <v>44253</v>
      </c>
      <c r="F58" s="151"/>
      <c r="G58" s="80"/>
      <c r="H58" s="80"/>
      <c r="I58" s="84"/>
      <c r="J58" s="84"/>
      <c r="K58" s="80"/>
      <c r="L58" s="81"/>
      <c r="M58" s="81"/>
      <c r="N58" s="81"/>
      <c r="O58" s="119"/>
      <c r="P58" s="92" t="s">
        <v>229</v>
      </c>
      <c r="Q58" s="33" t="s">
        <v>304</v>
      </c>
    </row>
    <row r="59" spans="1:17" ht="225">
      <c r="A59" s="151"/>
      <c r="B59" s="39" t="s">
        <v>214</v>
      </c>
      <c r="C59" s="29" t="s">
        <v>222</v>
      </c>
      <c r="D59" s="40">
        <v>44440</v>
      </c>
      <c r="E59" s="41" t="s">
        <v>215</v>
      </c>
      <c r="F59" s="151"/>
      <c r="G59" s="80"/>
      <c r="H59" s="80"/>
      <c r="I59" s="84"/>
      <c r="J59" s="84"/>
      <c r="K59" s="80"/>
      <c r="L59" s="81"/>
      <c r="M59" s="81"/>
      <c r="N59" s="81"/>
      <c r="O59" s="120"/>
      <c r="P59" s="94" t="s">
        <v>311</v>
      </c>
    </row>
    <row r="60" spans="1:17" ht="30">
      <c r="A60" s="151"/>
      <c r="B60" s="39" t="s">
        <v>216</v>
      </c>
      <c r="C60" s="29" t="s">
        <v>223</v>
      </c>
      <c r="D60" s="40">
        <v>44447</v>
      </c>
      <c r="E60" s="41" t="s">
        <v>217</v>
      </c>
      <c r="F60" s="151"/>
      <c r="G60" s="80"/>
      <c r="H60" s="80"/>
      <c r="I60" s="84"/>
      <c r="J60" s="84"/>
      <c r="K60" s="80"/>
      <c r="L60" s="81"/>
      <c r="M60" s="81"/>
      <c r="N60" s="81"/>
      <c r="O60" s="119"/>
      <c r="P60" s="93"/>
    </row>
    <row r="61" spans="1:17" ht="30">
      <c r="A61" s="152"/>
      <c r="B61" s="39" t="s">
        <v>218</v>
      </c>
      <c r="C61" s="29" t="s">
        <v>181</v>
      </c>
      <c r="D61" s="43">
        <v>44484</v>
      </c>
      <c r="E61" s="41" t="s">
        <v>207</v>
      </c>
      <c r="F61" s="152"/>
      <c r="G61" s="80"/>
      <c r="H61" s="80"/>
      <c r="I61" s="84"/>
      <c r="J61" s="84"/>
      <c r="K61" s="80"/>
      <c r="L61" s="81"/>
      <c r="M61" s="81"/>
      <c r="N61" s="81"/>
      <c r="O61" s="119"/>
      <c r="P61" s="27"/>
    </row>
    <row r="62" spans="1:17" ht="42.75">
      <c r="A62" s="150" t="s">
        <v>230</v>
      </c>
      <c r="B62" s="56" t="s">
        <v>231</v>
      </c>
      <c r="C62" s="57"/>
      <c r="D62" s="50"/>
      <c r="E62" s="41"/>
      <c r="F62" s="153" t="s">
        <v>208</v>
      </c>
      <c r="G62" s="154">
        <v>0</v>
      </c>
      <c r="H62" s="154">
        <v>0</v>
      </c>
      <c r="I62" s="154">
        <v>8.2966300000000004</v>
      </c>
      <c r="J62" s="154">
        <v>1659.32636</v>
      </c>
      <c r="K62" s="154">
        <v>0</v>
      </c>
      <c r="L62" s="159">
        <v>0</v>
      </c>
      <c r="M62" s="159">
        <v>0</v>
      </c>
      <c r="N62" s="159">
        <v>0</v>
      </c>
      <c r="O62" s="160">
        <f>J62</f>
        <v>1659.32636</v>
      </c>
      <c r="P62" s="29"/>
    </row>
    <row r="63" spans="1:17" ht="30">
      <c r="A63" s="151"/>
      <c r="B63" s="49" t="s">
        <v>212</v>
      </c>
      <c r="C63" s="29" t="s">
        <v>144</v>
      </c>
      <c r="D63" s="40">
        <v>44301</v>
      </c>
      <c r="E63" s="41" t="s">
        <v>232</v>
      </c>
      <c r="F63" s="151"/>
      <c r="G63" s="155"/>
      <c r="H63" s="155"/>
      <c r="I63" s="155"/>
      <c r="J63" s="155"/>
      <c r="K63" s="155"/>
      <c r="L63" s="155"/>
      <c r="M63" s="155"/>
      <c r="N63" s="155"/>
      <c r="O63" s="155"/>
      <c r="P63" s="27" t="s">
        <v>233</v>
      </c>
    </row>
    <row r="64" spans="1:17" ht="240">
      <c r="A64" s="151"/>
      <c r="B64" s="39" t="s">
        <v>214</v>
      </c>
      <c r="C64" s="29" t="s">
        <v>222</v>
      </c>
      <c r="D64" s="40">
        <v>44440</v>
      </c>
      <c r="E64" s="41" t="s">
        <v>215</v>
      </c>
      <c r="F64" s="151"/>
      <c r="G64" s="155"/>
      <c r="H64" s="155"/>
      <c r="I64" s="155"/>
      <c r="J64" s="155"/>
      <c r="K64" s="155"/>
      <c r="L64" s="155"/>
      <c r="M64" s="155"/>
      <c r="N64" s="155"/>
      <c r="O64" s="155"/>
      <c r="P64" s="27" t="s">
        <v>312</v>
      </c>
    </row>
    <row r="65" spans="1:16" ht="30">
      <c r="A65" s="151"/>
      <c r="B65" s="39" t="s">
        <v>216</v>
      </c>
      <c r="C65" s="29" t="s">
        <v>223</v>
      </c>
      <c r="D65" s="40">
        <v>44447</v>
      </c>
      <c r="E65" s="41" t="s">
        <v>217</v>
      </c>
      <c r="F65" s="151"/>
      <c r="G65" s="155"/>
      <c r="H65" s="155"/>
      <c r="I65" s="155"/>
      <c r="J65" s="155"/>
      <c r="K65" s="155"/>
      <c r="L65" s="155"/>
      <c r="M65" s="155"/>
      <c r="N65" s="155"/>
      <c r="O65" s="155"/>
      <c r="P65" s="27"/>
    </row>
    <row r="66" spans="1:16" ht="30">
      <c r="A66" s="152"/>
      <c r="B66" s="39" t="s">
        <v>218</v>
      </c>
      <c r="C66" s="29" t="s">
        <v>181</v>
      </c>
      <c r="D66" s="43">
        <v>44484</v>
      </c>
      <c r="E66" s="41" t="s">
        <v>207</v>
      </c>
      <c r="F66" s="152"/>
      <c r="G66" s="156"/>
      <c r="H66" s="156"/>
      <c r="I66" s="156"/>
      <c r="J66" s="156"/>
      <c r="K66" s="156"/>
      <c r="L66" s="156"/>
      <c r="M66" s="156"/>
      <c r="N66" s="156"/>
      <c r="O66" s="156"/>
      <c r="P66" s="27"/>
    </row>
    <row r="67" spans="1:16" ht="120">
      <c r="A67" s="55" t="s">
        <v>234</v>
      </c>
      <c r="B67" s="53" t="s">
        <v>235</v>
      </c>
      <c r="C67" s="29" t="s">
        <v>236</v>
      </c>
      <c r="D67" s="43">
        <v>44484</v>
      </c>
      <c r="E67" s="41" t="s">
        <v>207</v>
      </c>
      <c r="F67" s="29" t="s">
        <v>208</v>
      </c>
      <c r="G67" s="80">
        <v>0</v>
      </c>
      <c r="H67" s="80">
        <v>0</v>
      </c>
      <c r="I67" s="84">
        <f t="shared" ref="I67:K67" si="3">I68+I81+I86</f>
        <v>126.76335999999999</v>
      </c>
      <c r="J67" s="84">
        <f t="shared" si="3"/>
        <v>15839.17014</v>
      </c>
      <c r="K67" s="121">
        <f t="shared" si="3"/>
        <v>1388.22378</v>
      </c>
      <c r="L67" s="81">
        <v>0</v>
      </c>
      <c r="M67" s="81">
        <v>0</v>
      </c>
      <c r="N67" s="81">
        <v>0</v>
      </c>
      <c r="O67" s="119">
        <f>J67</f>
        <v>15839.17014</v>
      </c>
      <c r="P67" s="27" t="s">
        <v>209</v>
      </c>
    </row>
    <row r="68" spans="1:16" ht="105">
      <c r="A68" s="150" t="s">
        <v>237</v>
      </c>
      <c r="B68" s="39" t="s">
        <v>238</v>
      </c>
      <c r="C68" s="29"/>
      <c r="D68" s="50"/>
      <c r="E68" s="41"/>
      <c r="F68" s="153" t="s">
        <v>208</v>
      </c>
      <c r="G68" s="80">
        <v>0</v>
      </c>
      <c r="H68" s="80">
        <v>0</v>
      </c>
      <c r="I68" s="80">
        <f>I69+I70</f>
        <v>58.758759999999995</v>
      </c>
      <c r="J68" s="80">
        <f t="shared" ref="J68:K68" si="4">J69+J70</f>
        <v>2238.2503500000003</v>
      </c>
      <c r="K68" s="80">
        <f t="shared" si="4"/>
        <v>1388.22378</v>
      </c>
      <c r="L68" s="81">
        <v>0</v>
      </c>
      <c r="M68" s="81">
        <v>0</v>
      </c>
      <c r="N68" s="81">
        <v>0</v>
      </c>
      <c r="O68" s="82">
        <f>O69+O70</f>
        <v>2238.2503500000003</v>
      </c>
      <c r="P68" s="29"/>
    </row>
    <row r="69" spans="1:16" ht="15">
      <c r="A69" s="151"/>
      <c r="B69" s="39" t="s">
        <v>239</v>
      </c>
      <c r="C69" s="29"/>
      <c r="D69" s="50"/>
      <c r="E69" s="41"/>
      <c r="F69" s="151"/>
      <c r="G69" s="80">
        <v>0</v>
      </c>
      <c r="H69" s="80">
        <v>0</v>
      </c>
      <c r="I69" s="80">
        <v>6.9411199999999997</v>
      </c>
      <c r="J69" s="80">
        <v>1388.22379</v>
      </c>
      <c r="K69" s="80">
        <v>1388.22378</v>
      </c>
      <c r="L69" s="81">
        <v>0</v>
      </c>
      <c r="M69" s="81">
        <v>0</v>
      </c>
      <c r="N69" s="81">
        <v>0</v>
      </c>
      <c r="O69" s="82">
        <f>J69</f>
        <v>1388.22379</v>
      </c>
      <c r="P69" s="95" t="s">
        <v>305</v>
      </c>
    </row>
    <row r="70" spans="1:16" ht="105">
      <c r="A70" s="151"/>
      <c r="B70" s="39" t="s">
        <v>240</v>
      </c>
      <c r="C70" s="29"/>
      <c r="D70" s="50"/>
      <c r="E70" s="41"/>
      <c r="F70" s="151"/>
      <c r="G70" s="80">
        <v>0</v>
      </c>
      <c r="H70" s="80">
        <v>0</v>
      </c>
      <c r="I70" s="80">
        <v>51.817639999999997</v>
      </c>
      <c r="J70" s="80">
        <v>850.02656000000002</v>
      </c>
      <c r="K70" s="80">
        <v>0</v>
      </c>
      <c r="L70" s="81">
        <v>0</v>
      </c>
      <c r="M70" s="81">
        <v>0</v>
      </c>
      <c r="N70" s="81">
        <v>0</v>
      </c>
      <c r="O70" s="82">
        <f>J70</f>
        <v>850.02656000000002</v>
      </c>
      <c r="P70" s="27" t="s">
        <v>241</v>
      </c>
    </row>
    <row r="71" spans="1:16" ht="30">
      <c r="A71" s="151"/>
      <c r="B71" s="49" t="s">
        <v>212</v>
      </c>
      <c r="C71" s="29"/>
      <c r="D71" s="50"/>
      <c r="E71" s="41"/>
      <c r="F71" s="151"/>
      <c r="G71" s="80"/>
      <c r="H71" s="80"/>
      <c r="I71" s="80"/>
      <c r="J71" s="80"/>
      <c r="K71" s="80"/>
      <c r="L71" s="81"/>
      <c r="M71" s="81"/>
      <c r="N71" s="81"/>
      <c r="O71" s="82"/>
      <c r="P71" s="27"/>
    </row>
    <row r="72" spans="1:16" ht="30">
      <c r="A72" s="151"/>
      <c r="B72" s="39" t="s">
        <v>242</v>
      </c>
      <c r="C72" s="29" t="s">
        <v>144</v>
      </c>
      <c r="D72" s="40">
        <v>44256</v>
      </c>
      <c r="E72" s="42">
        <v>44253</v>
      </c>
      <c r="F72" s="151"/>
      <c r="G72" s="80"/>
      <c r="H72" s="80"/>
      <c r="I72" s="80"/>
      <c r="J72" s="80"/>
      <c r="K72" s="80"/>
      <c r="L72" s="81"/>
      <c r="M72" s="81"/>
      <c r="N72" s="81"/>
      <c r="O72" s="82"/>
      <c r="P72" s="27" t="s">
        <v>243</v>
      </c>
    </row>
    <row r="73" spans="1:16" ht="30">
      <c r="A73" s="151"/>
      <c r="B73" s="39" t="s">
        <v>240</v>
      </c>
      <c r="C73" s="29" t="s">
        <v>144</v>
      </c>
      <c r="D73" s="40">
        <v>44347</v>
      </c>
      <c r="E73" s="42">
        <v>44344</v>
      </c>
      <c r="F73" s="151"/>
      <c r="G73" s="80"/>
      <c r="H73" s="80"/>
      <c r="I73" s="80"/>
      <c r="J73" s="80"/>
      <c r="K73" s="80"/>
      <c r="L73" s="81"/>
      <c r="M73" s="81"/>
      <c r="N73" s="81"/>
      <c r="O73" s="82"/>
      <c r="P73" s="27" t="s">
        <v>244</v>
      </c>
    </row>
    <row r="74" spans="1:16" ht="15">
      <c r="A74" s="151"/>
      <c r="B74" s="39" t="s">
        <v>214</v>
      </c>
      <c r="C74" s="58"/>
      <c r="D74" s="50"/>
      <c r="E74" s="41"/>
      <c r="F74" s="151"/>
      <c r="G74" s="80"/>
      <c r="H74" s="80"/>
      <c r="I74" s="80"/>
      <c r="J74" s="80"/>
      <c r="K74" s="80"/>
      <c r="L74" s="81"/>
      <c r="M74" s="81"/>
      <c r="N74" s="81"/>
      <c r="O74" s="82"/>
      <c r="P74" s="92"/>
    </row>
    <row r="75" spans="1:16" ht="75">
      <c r="A75" s="151"/>
      <c r="B75" s="39" t="s">
        <v>242</v>
      </c>
      <c r="C75" s="29" t="s">
        <v>222</v>
      </c>
      <c r="D75" s="40">
        <v>44440</v>
      </c>
      <c r="E75" s="41" t="s">
        <v>215</v>
      </c>
      <c r="F75" s="151"/>
      <c r="G75" s="80"/>
      <c r="H75" s="80"/>
      <c r="I75" s="80"/>
      <c r="J75" s="80"/>
      <c r="K75" s="80"/>
      <c r="L75" s="81"/>
      <c r="M75" s="81"/>
      <c r="N75" s="81"/>
      <c r="O75" s="128"/>
      <c r="P75" s="94" t="s">
        <v>306</v>
      </c>
    </row>
    <row r="76" spans="1:16" ht="105">
      <c r="A76" s="151"/>
      <c r="B76" s="39" t="s">
        <v>240</v>
      </c>
      <c r="C76" s="29" t="s">
        <v>222</v>
      </c>
      <c r="D76" s="40">
        <v>44440</v>
      </c>
      <c r="E76" s="41" t="s">
        <v>215</v>
      </c>
      <c r="F76" s="151"/>
      <c r="G76" s="80"/>
      <c r="H76" s="80"/>
      <c r="I76" s="80"/>
      <c r="J76" s="80"/>
      <c r="K76" s="80"/>
      <c r="L76" s="81"/>
      <c r="M76" s="81"/>
      <c r="N76" s="81"/>
      <c r="O76" s="82"/>
      <c r="P76" s="93" t="s">
        <v>313</v>
      </c>
    </row>
    <row r="77" spans="1:16" ht="15">
      <c r="A77" s="151"/>
      <c r="B77" s="39" t="s">
        <v>216</v>
      </c>
      <c r="C77" s="58"/>
      <c r="D77" s="50"/>
      <c r="E77" s="41"/>
      <c r="F77" s="151"/>
      <c r="G77" s="80"/>
      <c r="H77" s="80"/>
      <c r="I77" s="80"/>
      <c r="J77" s="80"/>
      <c r="K77" s="80"/>
      <c r="L77" s="81"/>
      <c r="M77" s="81"/>
      <c r="N77" s="81"/>
      <c r="O77" s="82"/>
      <c r="P77" s="27"/>
    </row>
    <row r="78" spans="1:16" ht="30">
      <c r="A78" s="151"/>
      <c r="B78" s="39" t="s">
        <v>242</v>
      </c>
      <c r="C78" s="29" t="s">
        <v>223</v>
      </c>
      <c r="D78" s="40">
        <v>44447</v>
      </c>
      <c r="E78" s="41" t="s">
        <v>217</v>
      </c>
      <c r="F78" s="151"/>
      <c r="G78" s="80"/>
      <c r="H78" s="80"/>
      <c r="I78" s="80"/>
      <c r="J78" s="80"/>
      <c r="K78" s="80"/>
      <c r="L78" s="81"/>
      <c r="M78" s="81"/>
      <c r="N78" s="81"/>
      <c r="O78" s="82"/>
      <c r="P78" s="27"/>
    </row>
    <row r="79" spans="1:16" ht="30">
      <c r="A79" s="151"/>
      <c r="B79" s="39" t="s">
        <v>240</v>
      </c>
      <c r="C79" s="29" t="s">
        <v>223</v>
      </c>
      <c r="D79" s="59">
        <v>44447</v>
      </c>
      <c r="E79" s="60" t="s">
        <v>217</v>
      </c>
      <c r="F79" s="151"/>
      <c r="G79" s="80"/>
      <c r="H79" s="80"/>
      <c r="I79" s="80"/>
      <c r="J79" s="80"/>
      <c r="K79" s="80"/>
      <c r="L79" s="81"/>
      <c r="M79" s="81"/>
      <c r="N79" s="81"/>
      <c r="O79" s="82"/>
      <c r="P79" s="27"/>
    </row>
    <row r="80" spans="1:16" ht="30">
      <c r="A80" s="152"/>
      <c r="B80" s="39" t="s">
        <v>218</v>
      </c>
      <c r="C80" s="29" t="s">
        <v>181</v>
      </c>
      <c r="D80" s="43">
        <v>44484</v>
      </c>
      <c r="E80" s="41" t="s">
        <v>207</v>
      </c>
      <c r="F80" s="152"/>
      <c r="G80" s="80"/>
      <c r="H80" s="80"/>
      <c r="I80" s="80"/>
      <c r="J80" s="80"/>
      <c r="K80" s="80"/>
      <c r="L80" s="81"/>
      <c r="M80" s="81"/>
      <c r="N80" s="81"/>
      <c r="O80" s="82"/>
      <c r="P80" s="27"/>
    </row>
    <row r="81" spans="1:16" ht="105">
      <c r="A81" s="150" t="s">
        <v>245</v>
      </c>
      <c r="B81" s="49" t="s">
        <v>246</v>
      </c>
      <c r="C81" s="29"/>
      <c r="D81" s="50"/>
      <c r="E81" s="41"/>
      <c r="F81" s="153" t="s">
        <v>208</v>
      </c>
      <c r="G81" s="154">
        <v>0</v>
      </c>
      <c r="H81" s="154">
        <v>0</v>
      </c>
      <c r="I81" s="154">
        <v>38.706389999999999</v>
      </c>
      <c r="J81" s="154">
        <v>7741.2772299999997</v>
      </c>
      <c r="K81" s="161">
        <v>0</v>
      </c>
      <c r="L81" s="159">
        <v>0</v>
      </c>
      <c r="M81" s="159">
        <v>0</v>
      </c>
      <c r="N81" s="159">
        <v>0</v>
      </c>
      <c r="O81" s="160">
        <f>J81</f>
        <v>7741.2772299999997</v>
      </c>
      <c r="P81" s="29"/>
    </row>
    <row r="82" spans="1:16" ht="30">
      <c r="A82" s="151"/>
      <c r="B82" s="49" t="s">
        <v>212</v>
      </c>
      <c r="C82" s="29" t="s">
        <v>144</v>
      </c>
      <c r="D82" s="40">
        <v>44256</v>
      </c>
      <c r="E82" s="42">
        <v>44251</v>
      </c>
      <c r="F82" s="151"/>
      <c r="G82" s="155"/>
      <c r="H82" s="155"/>
      <c r="I82" s="155"/>
      <c r="J82" s="155"/>
      <c r="K82" s="155"/>
      <c r="L82" s="155"/>
      <c r="M82" s="155"/>
      <c r="N82" s="155"/>
      <c r="O82" s="155"/>
      <c r="P82" s="27" t="s">
        <v>247</v>
      </c>
    </row>
    <row r="83" spans="1:16" ht="240">
      <c r="A83" s="151"/>
      <c r="B83" s="39" t="s">
        <v>214</v>
      </c>
      <c r="C83" s="29" t="s">
        <v>222</v>
      </c>
      <c r="D83" s="40">
        <v>44440</v>
      </c>
      <c r="E83" s="41" t="s">
        <v>215</v>
      </c>
      <c r="F83" s="151"/>
      <c r="G83" s="155"/>
      <c r="H83" s="155"/>
      <c r="I83" s="155"/>
      <c r="J83" s="155"/>
      <c r="K83" s="155"/>
      <c r="L83" s="155"/>
      <c r="M83" s="155"/>
      <c r="N83" s="155"/>
      <c r="O83" s="155"/>
      <c r="P83" s="27" t="s">
        <v>307</v>
      </c>
    </row>
    <row r="84" spans="1:16" ht="30">
      <c r="A84" s="151"/>
      <c r="B84" s="39" t="s">
        <v>216</v>
      </c>
      <c r="C84" s="29" t="s">
        <v>223</v>
      </c>
      <c r="D84" s="40">
        <v>44447</v>
      </c>
      <c r="E84" s="41" t="s">
        <v>217</v>
      </c>
      <c r="F84" s="151"/>
      <c r="G84" s="155"/>
      <c r="H84" s="155"/>
      <c r="I84" s="155"/>
      <c r="J84" s="155"/>
      <c r="K84" s="155"/>
      <c r="L84" s="155"/>
      <c r="M84" s="155"/>
      <c r="N84" s="155"/>
      <c r="O84" s="155"/>
      <c r="P84" s="27"/>
    </row>
    <row r="85" spans="1:16" ht="30">
      <c r="A85" s="152"/>
      <c r="B85" s="39" t="s">
        <v>218</v>
      </c>
      <c r="C85" s="29" t="s">
        <v>181</v>
      </c>
      <c r="D85" s="43">
        <v>44484</v>
      </c>
      <c r="E85" s="41" t="s">
        <v>207</v>
      </c>
      <c r="F85" s="152"/>
      <c r="G85" s="156"/>
      <c r="H85" s="156"/>
      <c r="I85" s="156"/>
      <c r="J85" s="156"/>
      <c r="K85" s="156"/>
      <c r="L85" s="156"/>
      <c r="M85" s="156"/>
      <c r="N85" s="156"/>
      <c r="O85" s="156"/>
      <c r="P85" s="27"/>
    </row>
    <row r="86" spans="1:16" ht="105">
      <c r="A86" s="150" t="s">
        <v>248</v>
      </c>
      <c r="B86" s="49" t="s">
        <v>249</v>
      </c>
      <c r="C86" s="29"/>
      <c r="D86" s="50"/>
      <c r="E86" s="41"/>
      <c r="F86" s="153" t="s">
        <v>208</v>
      </c>
      <c r="G86" s="154">
        <v>0</v>
      </c>
      <c r="H86" s="154">
        <v>0</v>
      </c>
      <c r="I86" s="154">
        <v>29.298210000000001</v>
      </c>
      <c r="J86" s="154">
        <v>5859.6425600000002</v>
      </c>
      <c r="K86" s="154">
        <v>0</v>
      </c>
      <c r="L86" s="159">
        <v>0</v>
      </c>
      <c r="M86" s="159">
        <v>0</v>
      </c>
      <c r="N86" s="159">
        <v>0</v>
      </c>
      <c r="O86" s="160">
        <f>J86</f>
        <v>5859.6425600000002</v>
      </c>
      <c r="P86" s="129"/>
    </row>
    <row r="87" spans="1:16" ht="30">
      <c r="A87" s="151"/>
      <c r="B87" s="49" t="s">
        <v>212</v>
      </c>
      <c r="C87" s="29" t="s">
        <v>144</v>
      </c>
      <c r="D87" s="40">
        <v>44256</v>
      </c>
      <c r="E87" s="42">
        <v>44253</v>
      </c>
      <c r="F87" s="151"/>
      <c r="G87" s="155"/>
      <c r="H87" s="155"/>
      <c r="I87" s="155"/>
      <c r="J87" s="155"/>
      <c r="K87" s="155"/>
      <c r="L87" s="155"/>
      <c r="M87" s="155"/>
      <c r="N87" s="155"/>
      <c r="O87" s="155"/>
      <c r="P87" s="129" t="s">
        <v>250</v>
      </c>
    </row>
    <row r="88" spans="1:16" ht="150">
      <c r="A88" s="151"/>
      <c r="B88" s="39" t="s">
        <v>214</v>
      </c>
      <c r="C88" s="29" t="s">
        <v>222</v>
      </c>
      <c r="D88" s="40">
        <v>44440</v>
      </c>
      <c r="E88" s="41" t="s">
        <v>215</v>
      </c>
      <c r="F88" s="151"/>
      <c r="G88" s="155"/>
      <c r="H88" s="155"/>
      <c r="I88" s="155"/>
      <c r="J88" s="155"/>
      <c r="K88" s="155"/>
      <c r="L88" s="155"/>
      <c r="M88" s="155"/>
      <c r="N88" s="155"/>
      <c r="O88" s="155"/>
      <c r="P88" s="129" t="s">
        <v>308</v>
      </c>
    </row>
    <row r="89" spans="1:16" ht="30">
      <c r="A89" s="151"/>
      <c r="B89" s="39" t="s">
        <v>216</v>
      </c>
      <c r="C89" s="29" t="s">
        <v>223</v>
      </c>
      <c r="D89" s="40">
        <v>44447</v>
      </c>
      <c r="E89" s="41" t="s">
        <v>217</v>
      </c>
      <c r="F89" s="151"/>
      <c r="G89" s="155"/>
      <c r="H89" s="155"/>
      <c r="I89" s="155"/>
      <c r="J89" s="155"/>
      <c r="K89" s="155"/>
      <c r="L89" s="155"/>
      <c r="M89" s="155"/>
      <c r="N89" s="155"/>
      <c r="O89" s="155"/>
      <c r="P89" s="129"/>
    </row>
    <row r="90" spans="1:16" ht="30">
      <c r="A90" s="152"/>
      <c r="B90" s="39" t="s">
        <v>218</v>
      </c>
      <c r="C90" s="29" t="s">
        <v>181</v>
      </c>
      <c r="D90" s="43">
        <v>44484</v>
      </c>
      <c r="E90" s="41" t="s">
        <v>207</v>
      </c>
      <c r="F90" s="152"/>
      <c r="G90" s="156"/>
      <c r="H90" s="156"/>
      <c r="I90" s="156"/>
      <c r="J90" s="156"/>
      <c r="K90" s="156"/>
      <c r="L90" s="156"/>
      <c r="M90" s="156"/>
      <c r="N90" s="156"/>
      <c r="O90" s="156"/>
      <c r="P90" s="129"/>
    </row>
    <row r="91" spans="1:16" ht="359.25" customHeight="1">
      <c r="A91" s="48" t="s">
        <v>251</v>
      </c>
      <c r="B91" s="39" t="s">
        <v>252</v>
      </c>
      <c r="C91" s="29"/>
      <c r="D91" s="50"/>
      <c r="E91" s="41"/>
      <c r="F91" s="29"/>
      <c r="G91" s="84">
        <v>0</v>
      </c>
      <c r="H91" s="84">
        <v>175</v>
      </c>
      <c r="I91" s="84">
        <v>631</v>
      </c>
      <c r="J91" s="84">
        <f>1067.14729-47.80654</f>
        <v>1019.3407500000001</v>
      </c>
      <c r="K91" s="84">
        <v>311.8</v>
      </c>
      <c r="L91" s="122">
        <v>0</v>
      </c>
      <c r="M91" s="122">
        <v>0</v>
      </c>
      <c r="N91" s="122">
        <v>0</v>
      </c>
      <c r="O91" s="119">
        <f>J91</f>
        <v>1019.3407500000001</v>
      </c>
      <c r="P91" s="97" t="s">
        <v>310</v>
      </c>
    </row>
    <row r="92" spans="1:16" ht="35.25" customHeight="1">
      <c r="A92" s="157" t="s">
        <v>56</v>
      </c>
      <c r="B92" s="158"/>
      <c r="C92" s="29"/>
      <c r="D92" s="61"/>
      <c r="E92" s="62"/>
      <c r="F92" s="29"/>
      <c r="G92" s="80"/>
      <c r="H92" s="80"/>
      <c r="I92" s="80"/>
      <c r="J92" s="84"/>
      <c r="K92" s="84"/>
      <c r="L92" s="85"/>
      <c r="M92" s="85"/>
      <c r="N92" s="85"/>
      <c r="O92" s="86"/>
      <c r="P92" s="47"/>
    </row>
    <row r="93" spans="1:16" ht="48" customHeight="1">
      <c r="A93" s="150" t="s">
        <v>253</v>
      </c>
      <c r="B93" s="26" t="s">
        <v>254</v>
      </c>
      <c r="C93" s="29"/>
      <c r="D93" s="61">
        <v>44370</v>
      </c>
      <c r="E93" s="62">
        <v>44555</v>
      </c>
      <c r="F93" s="29" t="s">
        <v>110</v>
      </c>
      <c r="G93" s="80">
        <v>0</v>
      </c>
      <c r="H93" s="80">
        <v>0</v>
      </c>
      <c r="I93" s="80">
        <v>0</v>
      </c>
      <c r="J93" s="84">
        <v>3412.97</v>
      </c>
      <c r="K93" s="84">
        <v>0</v>
      </c>
      <c r="L93" s="85">
        <v>0</v>
      </c>
      <c r="M93" s="85">
        <v>0</v>
      </c>
      <c r="N93" s="85">
        <v>0</v>
      </c>
      <c r="O93" s="86">
        <v>3412.97</v>
      </c>
      <c r="P93" s="47"/>
    </row>
    <row r="94" spans="1:16" ht="49.5" customHeight="1">
      <c r="A94" s="151"/>
      <c r="B94" s="39" t="s">
        <v>255</v>
      </c>
      <c r="C94" s="29" t="s">
        <v>256</v>
      </c>
      <c r="D94" s="61">
        <v>44367</v>
      </c>
      <c r="E94" s="41" t="s">
        <v>257</v>
      </c>
      <c r="F94" s="153" t="s">
        <v>258</v>
      </c>
      <c r="G94" s="80">
        <v>0</v>
      </c>
      <c r="H94" s="80">
        <v>0</v>
      </c>
      <c r="I94" s="80">
        <v>0</v>
      </c>
      <c r="J94" s="80">
        <v>0</v>
      </c>
      <c r="K94" s="80">
        <v>0</v>
      </c>
      <c r="L94" s="87">
        <v>0</v>
      </c>
      <c r="M94" s="87">
        <v>0</v>
      </c>
      <c r="N94" s="87">
        <v>0</v>
      </c>
      <c r="O94" s="80">
        <v>0</v>
      </c>
      <c r="P94" s="27" t="s">
        <v>259</v>
      </c>
    </row>
    <row r="95" spans="1:16" ht="45">
      <c r="A95" s="151"/>
      <c r="B95" s="39" t="s">
        <v>260</v>
      </c>
      <c r="C95" s="29" t="s">
        <v>261</v>
      </c>
      <c r="D95" s="63">
        <v>44377</v>
      </c>
      <c r="E95" s="41" t="s">
        <v>262</v>
      </c>
      <c r="F95" s="151"/>
      <c r="G95" s="80">
        <v>0</v>
      </c>
      <c r="H95" s="80">
        <v>0</v>
      </c>
      <c r="I95" s="80">
        <v>0</v>
      </c>
      <c r="J95" s="80">
        <v>0</v>
      </c>
      <c r="K95" s="80">
        <v>0</v>
      </c>
      <c r="L95" s="87">
        <v>0</v>
      </c>
      <c r="M95" s="87">
        <v>0</v>
      </c>
      <c r="N95" s="87">
        <v>0</v>
      </c>
      <c r="O95" s="80">
        <v>0</v>
      </c>
      <c r="P95" s="27" t="s">
        <v>263</v>
      </c>
    </row>
    <row r="96" spans="1:16" ht="60">
      <c r="A96" s="151"/>
      <c r="B96" s="39" t="s">
        <v>264</v>
      </c>
      <c r="C96" s="29" t="s">
        <v>144</v>
      </c>
      <c r="D96" s="61">
        <v>44439</v>
      </c>
      <c r="E96" s="41" t="s">
        <v>265</v>
      </c>
      <c r="F96" s="151"/>
      <c r="G96" s="80">
        <v>0</v>
      </c>
      <c r="H96" s="80">
        <v>0</v>
      </c>
      <c r="I96" s="80">
        <v>0</v>
      </c>
      <c r="J96" s="80">
        <v>0</v>
      </c>
      <c r="K96" s="80">
        <v>0</v>
      </c>
      <c r="L96" s="87">
        <v>0</v>
      </c>
      <c r="M96" s="87">
        <v>0</v>
      </c>
      <c r="N96" s="87">
        <v>0</v>
      </c>
      <c r="O96" s="80">
        <v>0</v>
      </c>
      <c r="P96" s="64" t="s">
        <v>309</v>
      </c>
    </row>
    <row r="97" spans="1:16" ht="30">
      <c r="A97" s="152"/>
      <c r="B97" s="39" t="s">
        <v>218</v>
      </c>
      <c r="C97" s="29" t="s">
        <v>181</v>
      </c>
      <c r="D97" s="65">
        <v>44555</v>
      </c>
      <c r="E97" s="41" t="s">
        <v>266</v>
      </c>
      <c r="F97" s="152"/>
      <c r="G97" s="80">
        <v>0</v>
      </c>
      <c r="H97" s="80">
        <v>0</v>
      </c>
      <c r="I97" s="80">
        <v>0</v>
      </c>
      <c r="J97" s="80">
        <v>0</v>
      </c>
      <c r="K97" s="80">
        <v>0</v>
      </c>
      <c r="L97" s="87">
        <v>0</v>
      </c>
      <c r="M97" s="87">
        <v>0</v>
      </c>
      <c r="N97" s="87">
        <v>0</v>
      </c>
      <c r="O97" s="80">
        <v>0</v>
      </c>
      <c r="P97" s="27"/>
    </row>
    <row r="98" spans="1:16" ht="75">
      <c r="A98" s="150" t="s">
        <v>267</v>
      </c>
      <c r="B98" s="39" t="s">
        <v>268</v>
      </c>
      <c r="C98" s="47"/>
      <c r="D98" s="46"/>
      <c r="E98" s="54"/>
      <c r="F98" s="47"/>
      <c r="G98" s="80">
        <v>0</v>
      </c>
      <c r="H98" s="84">
        <v>134.34841</v>
      </c>
      <c r="I98" s="84">
        <v>134.34841</v>
      </c>
      <c r="J98" s="84">
        <v>134.34841</v>
      </c>
      <c r="K98" s="84">
        <v>134.34841</v>
      </c>
      <c r="L98" s="87">
        <v>0</v>
      </c>
      <c r="M98" s="87">
        <v>0</v>
      </c>
      <c r="N98" s="87">
        <v>0</v>
      </c>
      <c r="O98" s="86">
        <v>134.35</v>
      </c>
      <c r="P98" s="96" t="s">
        <v>269</v>
      </c>
    </row>
    <row r="99" spans="1:16" ht="30">
      <c r="A99" s="151"/>
      <c r="B99" s="39" t="s">
        <v>270</v>
      </c>
      <c r="C99" s="29" t="s">
        <v>271</v>
      </c>
      <c r="D99" s="43">
        <v>44190</v>
      </c>
      <c r="E99" s="41" t="s">
        <v>272</v>
      </c>
      <c r="F99" s="47"/>
      <c r="G99" s="80">
        <v>0</v>
      </c>
      <c r="H99" s="80">
        <v>0</v>
      </c>
      <c r="I99" s="80">
        <v>0</v>
      </c>
      <c r="J99" s="80">
        <v>0</v>
      </c>
      <c r="K99" s="80">
        <v>0</v>
      </c>
      <c r="L99" s="87">
        <v>0</v>
      </c>
      <c r="M99" s="87">
        <v>0</v>
      </c>
      <c r="N99" s="87">
        <v>0</v>
      </c>
      <c r="O99" s="80">
        <v>0</v>
      </c>
      <c r="P99" s="27" t="s">
        <v>273</v>
      </c>
    </row>
    <row r="100" spans="1:16" ht="45">
      <c r="A100" s="152"/>
      <c r="B100" s="39" t="s">
        <v>274</v>
      </c>
      <c r="C100" s="29" t="s">
        <v>275</v>
      </c>
      <c r="D100" s="40">
        <v>44378</v>
      </c>
      <c r="E100" s="41" t="s">
        <v>276</v>
      </c>
      <c r="F100" s="47"/>
      <c r="G100" s="80">
        <v>0</v>
      </c>
      <c r="H100" s="80">
        <v>0</v>
      </c>
      <c r="I100" s="80">
        <v>0</v>
      </c>
      <c r="J100" s="80">
        <v>0</v>
      </c>
      <c r="K100" s="80">
        <v>0</v>
      </c>
      <c r="L100" s="87">
        <v>0</v>
      </c>
      <c r="M100" s="87">
        <v>0</v>
      </c>
      <c r="N100" s="87">
        <v>0</v>
      </c>
      <c r="O100" s="80">
        <v>0</v>
      </c>
      <c r="P100" s="27" t="s">
        <v>277</v>
      </c>
    </row>
    <row r="101" spans="1:16" ht="105">
      <c r="A101" s="150" t="s">
        <v>278</v>
      </c>
      <c r="B101" s="29" t="s">
        <v>279</v>
      </c>
      <c r="C101" s="29"/>
      <c r="D101" s="61">
        <v>44397</v>
      </c>
      <c r="E101" s="62">
        <v>44555</v>
      </c>
      <c r="F101" s="29"/>
      <c r="G101" s="80">
        <v>0</v>
      </c>
      <c r="H101" s="80">
        <v>0</v>
      </c>
      <c r="I101" s="80">
        <v>0</v>
      </c>
      <c r="J101" s="84">
        <v>4000</v>
      </c>
      <c r="K101" s="84">
        <v>0</v>
      </c>
      <c r="L101" s="85">
        <v>0</v>
      </c>
      <c r="M101" s="85">
        <v>0</v>
      </c>
      <c r="N101" s="85">
        <v>0</v>
      </c>
      <c r="O101" s="86">
        <v>4000</v>
      </c>
      <c r="P101" s="47"/>
    </row>
    <row r="102" spans="1:16" ht="60">
      <c r="A102" s="151"/>
      <c r="B102" s="39" t="s">
        <v>255</v>
      </c>
      <c r="C102" s="29" t="s">
        <v>256</v>
      </c>
      <c r="D102" s="61">
        <v>44404</v>
      </c>
      <c r="E102" s="42">
        <v>44404</v>
      </c>
      <c r="F102" s="153"/>
      <c r="G102" s="80">
        <v>0</v>
      </c>
      <c r="H102" s="80">
        <v>0</v>
      </c>
      <c r="I102" s="80">
        <v>0</v>
      </c>
      <c r="J102" s="80">
        <v>0</v>
      </c>
      <c r="K102" s="80">
        <v>0</v>
      </c>
      <c r="L102" s="87"/>
      <c r="M102" s="87"/>
      <c r="N102" s="87"/>
      <c r="O102" s="111">
        <v>0</v>
      </c>
      <c r="P102" s="27" t="s">
        <v>280</v>
      </c>
    </row>
    <row r="103" spans="1:16" ht="45">
      <c r="A103" s="151"/>
      <c r="B103" s="39" t="s">
        <v>260</v>
      </c>
      <c r="C103" s="29" t="s">
        <v>261</v>
      </c>
      <c r="D103" s="63">
        <v>44411</v>
      </c>
      <c r="E103" s="41" t="s">
        <v>281</v>
      </c>
      <c r="F103" s="151"/>
      <c r="G103" s="80">
        <v>0</v>
      </c>
      <c r="H103" s="80">
        <v>0</v>
      </c>
      <c r="I103" s="80">
        <v>0</v>
      </c>
      <c r="J103" s="80">
        <v>0</v>
      </c>
      <c r="K103" s="80">
        <v>0</v>
      </c>
      <c r="L103" s="87"/>
      <c r="M103" s="87"/>
      <c r="N103" s="87"/>
      <c r="O103" s="111">
        <v>0</v>
      </c>
      <c r="P103" s="27" t="s">
        <v>282</v>
      </c>
    </row>
    <row r="104" spans="1:16" ht="30">
      <c r="A104" s="151"/>
      <c r="B104" s="39" t="s">
        <v>264</v>
      </c>
      <c r="C104" s="29" t="s">
        <v>144</v>
      </c>
      <c r="D104" s="61">
        <v>44439</v>
      </c>
      <c r="E104" s="41" t="s">
        <v>265</v>
      </c>
      <c r="F104" s="151"/>
      <c r="G104" s="80">
        <v>0</v>
      </c>
      <c r="H104" s="80">
        <v>0</v>
      </c>
      <c r="I104" s="80">
        <v>0</v>
      </c>
      <c r="J104" s="80">
        <v>0</v>
      </c>
      <c r="K104" s="80">
        <v>0</v>
      </c>
      <c r="L104" s="87"/>
      <c r="M104" s="87"/>
      <c r="N104" s="87"/>
      <c r="O104" s="111">
        <v>0</v>
      </c>
      <c r="P104" s="66"/>
    </row>
    <row r="105" spans="1:16" ht="30">
      <c r="A105" s="152"/>
      <c r="B105" s="39" t="s">
        <v>218</v>
      </c>
      <c r="C105" s="29" t="s">
        <v>181</v>
      </c>
      <c r="D105" s="65">
        <v>44555</v>
      </c>
      <c r="E105" s="41" t="s">
        <v>266</v>
      </c>
      <c r="F105" s="152"/>
      <c r="G105" s="80">
        <v>0</v>
      </c>
      <c r="H105" s="80">
        <v>0</v>
      </c>
      <c r="I105" s="80">
        <v>0</v>
      </c>
      <c r="J105" s="80">
        <v>0</v>
      </c>
      <c r="K105" s="80">
        <v>0</v>
      </c>
      <c r="L105" s="87"/>
      <c r="M105" s="87"/>
      <c r="N105" s="87"/>
      <c r="O105" s="111">
        <v>0</v>
      </c>
      <c r="P105" s="27"/>
    </row>
    <row r="106" spans="1:16" ht="33" customHeight="1">
      <c r="A106" s="67" t="s">
        <v>283</v>
      </c>
      <c r="B106" s="68" t="s">
        <v>284</v>
      </c>
      <c r="C106" s="69" t="s">
        <v>285</v>
      </c>
      <c r="D106" s="70"/>
      <c r="E106" s="70"/>
      <c r="F106" s="2"/>
      <c r="G106" s="123"/>
      <c r="H106" s="123"/>
      <c r="I106" s="123"/>
      <c r="J106" s="123"/>
      <c r="K106" s="123"/>
      <c r="L106" s="123"/>
      <c r="M106" s="123"/>
      <c r="N106" s="123"/>
      <c r="O106" s="124"/>
      <c r="P106" s="2"/>
    </row>
    <row r="107" spans="1:16" ht="210">
      <c r="A107" s="71">
        <v>44206</v>
      </c>
      <c r="B107" s="72" t="s">
        <v>286</v>
      </c>
      <c r="C107" s="8" t="s">
        <v>287</v>
      </c>
      <c r="D107" s="73">
        <v>44555</v>
      </c>
      <c r="E107" s="67" t="s">
        <v>288</v>
      </c>
      <c r="F107" s="4" t="s">
        <v>81</v>
      </c>
      <c r="G107" s="125">
        <v>599.94155999999998</v>
      </c>
      <c r="H107" s="125">
        <v>1187.9869200000001</v>
      </c>
      <c r="I107" s="125">
        <v>1800</v>
      </c>
      <c r="J107" s="125">
        <v>5470</v>
      </c>
      <c r="K107" s="125">
        <v>1383.9869200000001</v>
      </c>
      <c r="L107" s="126"/>
      <c r="M107" s="126"/>
      <c r="N107" s="126"/>
      <c r="O107" s="127">
        <v>5470</v>
      </c>
      <c r="P107" s="74" t="s">
        <v>289</v>
      </c>
    </row>
    <row r="108" spans="1:16" ht="31.5" customHeight="1">
      <c r="A108" s="130"/>
      <c r="B108" s="131" t="s">
        <v>290</v>
      </c>
      <c r="C108" s="132"/>
      <c r="D108" s="130"/>
      <c r="E108" s="130"/>
      <c r="F108" s="132"/>
      <c r="G108" s="133">
        <f t="shared" ref="G108:O108" si="5">G9+G23+G41+G67+G91+G93+G98+G101+G107</f>
        <v>614.94155999999998</v>
      </c>
      <c r="H108" s="133">
        <f t="shared" si="5"/>
        <v>4639.1896500000003</v>
      </c>
      <c r="I108" s="133">
        <f t="shared" si="5"/>
        <v>35485.323499999999</v>
      </c>
      <c r="J108" s="133">
        <f t="shared" si="5"/>
        <v>73698.956260000006</v>
      </c>
      <c r="K108" s="133">
        <f t="shared" si="5"/>
        <v>7554.3478300000006</v>
      </c>
      <c r="L108" s="133">
        <f t="shared" si="5"/>
        <v>0</v>
      </c>
      <c r="M108" s="133">
        <f t="shared" si="5"/>
        <v>0</v>
      </c>
      <c r="N108" s="133">
        <f t="shared" si="5"/>
        <v>0</v>
      </c>
      <c r="O108" s="133">
        <f t="shared" si="5"/>
        <v>73698.957850000006</v>
      </c>
      <c r="P108" s="132"/>
    </row>
    <row r="109" spans="1:16" ht="15">
      <c r="B109" s="75"/>
      <c r="C109" s="76"/>
      <c r="D109" s="77"/>
      <c r="E109" s="77"/>
      <c r="F109" s="75"/>
      <c r="O109" s="78"/>
      <c r="P109" s="75"/>
    </row>
    <row r="110" spans="1:16" ht="15">
      <c r="B110" s="75"/>
      <c r="C110" s="76"/>
      <c r="D110" s="77"/>
      <c r="E110" s="77"/>
      <c r="F110" s="75"/>
      <c r="O110" s="78">
        <f>73698.96-O108</f>
        <v>2.1500000002561137E-3</v>
      </c>
      <c r="P110" s="75"/>
    </row>
    <row r="111" spans="1:16" ht="15">
      <c r="B111" s="75"/>
      <c r="C111" s="76"/>
      <c r="D111" s="77"/>
      <c r="E111" s="77"/>
      <c r="F111" s="75"/>
      <c r="O111" s="78"/>
      <c r="P111" s="75"/>
    </row>
    <row r="112" spans="1:16" ht="15">
      <c r="B112" s="75"/>
      <c r="C112" s="76"/>
      <c r="D112" s="77"/>
      <c r="E112" s="77"/>
      <c r="F112" s="75"/>
      <c r="O112" s="78"/>
      <c r="P112" s="75"/>
    </row>
    <row r="113" spans="2:16" ht="15">
      <c r="B113" s="75"/>
      <c r="C113" s="76"/>
      <c r="D113" s="77"/>
      <c r="E113" s="77"/>
      <c r="F113" s="75"/>
      <c r="O113" s="78"/>
      <c r="P113" s="75"/>
    </row>
    <row r="114" spans="2:16" ht="15">
      <c r="B114" s="75"/>
      <c r="C114" s="76"/>
      <c r="D114" s="77"/>
      <c r="E114" s="77"/>
      <c r="F114" s="75"/>
      <c r="O114" s="78"/>
      <c r="P114" s="75"/>
    </row>
    <row r="115" spans="2:16" ht="15">
      <c r="B115" s="75"/>
      <c r="C115" s="76"/>
      <c r="D115" s="77"/>
      <c r="E115" s="77"/>
      <c r="F115" s="75"/>
      <c r="O115" s="78"/>
      <c r="P115" s="75"/>
    </row>
    <row r="116" spans="2:16" ht="15">
      <c r="B116" s="75"/>
      <c r="C116" s="76"/>
      <c r="D116" s="77"/>
      <c r="E116" s="77"/>
      <c r="F116" s="75"/>
      <c r="O116" s="78"/>
      <c r="P116" s="75"/>
    </row>
    <row r="117" spans="2:16" ht="15">
      <c r="B117" s="75"/>
      <c r="C117" s="76"/>
      <c r="D117" s="77"/>
      <c r="E117" s="77"/>
      <c r="F117" s="75"/>
      <c r="O117" s="78"/>
      <c r="P117" s="75"/>
    </row>
    <row r="118" spans="2:16" ht="15">
      <c r="B118" s="75"/>
      <c r="C118" s="76"/>
      <c r="D118" s="77"/>
      <c r="E118" s="77"/>
      <c r="F118" s="75"/>
      <c r="O118" s="78"/>
      <c r="P118" s="75"/>
    </row>
    <row r="119" spans="2:16" ht="15">
      <c r="B119" s="75"/>
      <c r="C119" s="76"/>
      <c r="D119" s="77"/>
      <c r="E119" s="77"/>
      <c r="F119" s="75"/>
      <c r="O119" s="78"/>
      <c r="P119" s="75"/>
    </row>
    <row r="120" spans="2:16" ht="15">
      <c r="B120" s="75"/>
      <c r="C120" s="76"/>
      <c r="D120" s="77"/>
      <c r="E120" s="77"/>
      <c r="F120" s="75"/>
      <c r="O120" s="78"/>
      <c r="P120" s="75"/>
    </row>
    <row r="121" spans="2:16" ht="15">
      <c r="B121" s="75"/>
      <c r="C121" s="76"/>
      <c r="D121" s="77"/>
      <c r="E121" s="77"/>
      <c r="F121" s="75"/>
      <c r="O121" s="78"/>
      <c r="P121" s="75"/>
    </row>
    <row r="122" spans="2:16" ht="15">
      <c r="B122" s="75"/>
      <c r="C122" s="76"/>
      <c r="D122" s="77"/>
      <c r="E122" s="77"/>
      <c r="F122" s="75"/>
      <c r="O122" s="78"/>
      <c r="P122" s="75"/>
    </row>
    <row r="123" spans="2:16" ht="15">
      <c r="B123" s="75"/>
      <c r="C123" s="76"/>
      <c r="D123" s="77"/>
      <c r="E123" s="77"/>
      <c r="F123" s="75"/>
      <c r="O123" s="78"/>
      <c r="P123" s="75"/>
    </row>
    <row r="124" spans="2:16" ht="15">
      <c r="B124" s="75"/>
      <c r="C124" s="76"/>
      <c r="D124" s="77"/>
      <c r="E124" s="77"/>
      <c r="F124" s="75"/>
      <c r="O124" s="78"/>
      <c r="P124" s="75"/>
    </row>
    <row r="125" spans="2:16" ht="15">
      <c r="B125" s="75"/>
      <c r="C125" s="76"/>
      <c r="D125" s="77"/>
      <c r="E125" s="77"/>
      <c r="F125" s="75"/>
      <c r="O125" s="78"/>
      <c r="P125" s="75"/>
    </row>
    <row r="126" spans="2:16" ht="15">
      <c r="B126" s="75"/>
      <c r="C126" s="76"/>
      <c r="D126" s="77"/>
      <c r="E126" s="77"/>
      <c r="F126" s="75"/>
      <c r="O126" s="78"/>
      <c r="P126" s="75"/>
    </row>
    <row r="127" spans="2:16" ht="15">
      <c r="B127" s="75"/>
      <c r="C127" s="76"/>
      <c r="D127" s="77"/>
      <c r="E127" s="77"/>
      <c r="F127" s="75"/>
      <c r="O127" s="78"/>
      <c r="P127" s="75"/>
    </row>
    <row r="128" spans="2:16" ht="15">
      <c r="B128" s="75"/>
      <c r="C128" s="76"/>
      <c r="D128" s="77"/>
      <c r="E128" s="77"/>
      <c r="F128" s="75"/>
      <c r="O128" s="78"/>
      <c r="P128" s="75"/>
    </row>
    <row r="129" spans="2:16" ht="15">
      <c r="B129" s="75"/>
      <c r="C129" s="76"/>
      <c r="D129" s="77"/>
      <c r="E129" s="77"/>
      <c r="F129" s="75"/>
      <c r="O129" s="78"/>
      <c r="P129" s="75"/>
    </row>
    <row r="130" spans="2:16" ht="15">
      <c r="B130" s="75"/>
      <c r="C130" s="76"/>
      <c r="D130" s="77"/>
      <c r="E130" s="77"/>
      <c r="F130" s="75"/>
      <c r="O130" s="78"/>
      <c r="P130" s="75"/>
    </row>
    <row r="131" spans="2:16" ht="15">
      <c r="B131" s="75"/>
      <c r="C131" s="76"/>
      <c r="D131" s="77"/>
      <c r="E131" s="77"/>
      <c r="F131" s="75"/>
      <c r="O131" s="78"/>
      <c r="P131" s="75"/>
    </row>
    <row r="132" spans="2:16" ht="15">
      <c r="B132" s="75"/>
      <c r="C132" s="76"/>
      <c r="D132" s="77"/>
      <c r="E132" s="77"/>
      <c r="F132" s="75"/>
      <c r="O132" s="78"/>
      <c r="P132" s="75"/>
    </row>
    <row r="133" spans="2:16" ht="15">
      <c r="B133" s="75"/>
      <c r="C133" s="76"/>
      <c r="D133" s="77"/>
      <c r="E133" s="77"/>
      <c r="F133" s="75"/>
      <c r="O133" s="78"/>
      <c r="P133" s="75"/>
    </row>
    <row r="134" spans="2:16" ht="15">
      <c r="B134" s="75"/>
      <c r="C134" s="76"/>
      <c r="D134" s="77"/>
      <c r="E134" s="77"/>
      <c r="F134" s="75"/>
      <c r="O134" s="78"/>
      <c r="P134" s="75"/>
    </row>
    <row r="135" spans="2:16" ht="15">
      <c r="B135" s="75"/>
      <c r="C135" s="76"/>
      <c r="D135" s="77"/>
      <c r="E135" s="77"/>
      <c r="F135" s="75"/>
      <c r="O135" s="78"/>
      <c r="P135" s="75"/>
    </row>
    <row r="136" spans="2:16" ht="15">
      <c r="B136" s="75"/>
      <c r="C136" s="76"/>
      <c r="D136" s="77"/>
      <c r="E136" s="77"/>
      <c r="F136" s="75"/>
      <c r="O136" s="78"/>
      <c r="P136" s="75"/>
    </row>
    <row r="137" spans="2:16" ht="15">
      <c r="B137" s="75"/>
      <c r="C137" s="76"/>
      <c r="D137" s="77"/>
      <c r="E137" s="77"/>
      <c r="F137" s="75"/>
      <c r="O137" s="78"/>
      <c r="P137" s="75"/>
    </row>
    <row r="138" spans="2:16" ht="15">
      <c r="B138" s="75"/>
      <c r="C138" s="76"/>
      <c r="D138" s="77"/>
      <c r="E138" s="77"/>
      <c r="F138" s="75"/>
      <c r="O138" s="78"/>
      <c r="P138" s="75"/>
    </row>
    <row r="139" spans="2:16" ht="15">
      <c r="B139" s="75"/>
      <c r="C139" s="76"/>
      <c r="D139" s="77"/>
      <c r="E139" s="77"/>
      <c r="F139" s="75"/>
      <c r="O139" s="78"/>
      <c r="P139" s="75"/>
    </row>
    <row r="140" spans="2:16" ht="15">
      <c r="B140" s="75"/>
      <c r="C140" s="76"/>
      <c r="D140" s="77"/>
      <c r="E140" s="77"/>
      <c r="F140" s="75"/>
      <c r="O140" s="78"/>
      <c r="P140" s="75"/>
    </row>
    <row r="141" spans="2:16" ht="15">
      <c r="B141" s="75"/>
      <c r="C141" s="76"/>
      <c r="D141" s="77"/>
      <c r="E141" s="77"/>
      <c r="F141" s="75"/>
      <c r="O141" s="78"/>
      <c r="P141" s="75"/>
    </row>
    <row r="142" spans="2:16" ht="15">
      <c r="B142" s="75"/>
      <c r="C142" s="76"/>
      <c r="D142" s="77"/>
      <c r="E142" s="77"/>
      <c r="F142" s="75"/>
      <c r="O142" s="78"/>
      <c r="P142" s="75"/>
    </row>
    <row r="143" spans="2:16" ht="15">
      <c r="B143" s="75"/>
      <c r="C143" s="76"/>
      <c r="D143" s="77"/>
      <c r="E143" s="77"/>
      <c r="F143" s="75"/>
      <c r="O143" s="78"/>
      <c r="P143" s="75"/>
    </row>
    <row r="144" spans="2:16" ht="15">
      <c r="B144" s="75"/>
      <c r="C144" s="76"/>
      <c r="D144" s="77"/>
      <c r="E144" s="77"/>
      <c r="F144" s="75"/>
      <c r="O144" s="78"/>
      <c r="P144" s="75"/>
    </row>
    <row r="145" spans="2:16" ht="15">
      <c r="B145" s="75"/>
      <c r="C145" s="76"/>
      <c r="D145" s="77"/>
      <c r="E145" s="77"/>
      <c r="F145" s="75"/>
      <c r="O145" s="78"/>
      <c r="P145" s="75"/>
    </row>
    <row r="146" spans="2:16" ht="15">
      <c r="B146" s="75"/>
      <c r="C146" s="76"/>
      <c r="D146" s="77"/>
      <c r="E146" s="77"/>
      <c r="F146" s="75"/>
      <c r="O146" s="78"/>
      <c r="P146" s="75"/>
    </row>
    <row r="147" spans="2:16" ht="15">
      <c r="B147" s="75"/>
      <c r="C147" s="76"/>
      <c r="D147" s="77"/>
      <c r="E147" s="77"/>
      <c r="F147" s="75"/>
      <c r="O147" s="78"/>
      <c r="P147" s="75"/>
    </row>
    <row r="148" spans="2:16" ht="15">
      <c r="B148" s="75"/>
      <c r="C148" s="76"/>
      <c r="D148" s="77"/>
      <c r="E148" s="77"/>
      <c r="F148" s="75"/>
      <c r="O148" s="78"/>
      <c r="P148" s="75"/>
    </row>
    <row r="149" spans="2:16" ht="15">
      <c r="B149" s="75"/>
      <c r="C149" s="76"/>
      <c r="D149" s="77"/>
      <c r="E149" s="77"/>
      <c r="F149" s="75"/>
      <c r="O149" s="78"/>
      <c r="P149" s="75"/>
    </row>
    <row r="150" spans="2:16" ht="15">
      <c r="B150" s="75"/>
      <c r="C150" s="76"/>
      <c r="D150" s="77"/>
      <c r="E150" s="77"/>
      <c r="F150" s="75"/>
      <c r="O150" s="78"/>
      <c r="P150" s="75"/>
    </row>
    <row r="151" spans="2:16" ht="15">
      <c r="B151" s="75"/>
      <c r="C151" s="76"/>
      <c r="D151" s="77"/>
      <c r="E151" s="77"/>
      <c r="F151" s="75"/>
      <c r="O151" s="78"/>
      <c r="P151" s="75"/>
    </row>
    <row r="152" spans="2:16" ht="15">
      <c r="B152" s="75"/>
      <c r="C152" s="76"/>
      <c r="D152" s="77"/>
      <c r="E152" s="77"/>
      <c r="F152" s="75"/>
      <c r="O152" s="78"/>
      <c r="P152" s="75"/>
    </row>
    <row r="153" spans="2:16" ht="15">
      <c r="B153" s="75"/>
      <c r="C153" s="76"/>
      <c r="D153" s="77"/>
      <c r="E153" s="77"/>
      <c r="F153" s="75"/>
      <c r="O153" s="78"/>
      <c r="P153" s="75"/>
    </row>
    <row r="154" spans="2:16" ht="15">
      <c r="B154" s="75"/>
      <c r="C154" s="76"/>
      <c r="D154" s="77"/>
      <c r="E154" s="77"/>
      <c r="F154" s="75"/>
      <c r="O154" s="78"/>
      <c r="P154" s="75"/>
    </row>
    <row r="155" spans="2:16" ht="15">
      <c r="B155" s="75"/>
      <c r="C155" s="76"/>
      <c r="D155" s="77"/>
      <c r="E155" s="77"/>
      <c r="F155" s="75"/>
      <c r="O155" s="78"/>
      <c r="P155" s="75"/>
    </row>
    <row r="156" spans="2:16" ht="15">
      <c r="B156" s="75"/>
      <c r="C156" s="76"/>
      <c r="D156" s="77"/>
      <c r="E156" s="77"/>
      <c r="F156" s="75"/>
      <c r="O156" s="78"/>
      <c r="P156" s="75"/>
    </row>
    <row r="157" spans="2:16" ht="15">
      <c r="B157" s="75"/>
      <c r="C157" s="76"/>
      <c r="D157" s="77"/>
      <c r="E157" s="77"/>
      <c r="F157" s="75"/>
      <c r="O157" s="78"/>
      <c r="P157" s="75"/>
    </row>
    <row r="158" spans="2:16" ht="15">
      <c r="B158" s="75"/>
      <c r="C158" s="76"/>
      <c r="D158" s="77"/>
      <c r="E158" s="77"/>
      <c r="F158" s="75"/>
      <c r="O158" s="78"/>
      <c r="P158" s="75"/>
    </row>
    <row r="159" spans="2:16" ht="15">
      <c r="B159" s="75"/>
      <c r="C159" s="76"/>
      <c r="D159" s="77"/>
      <c r="E159" s="77"/>
      <c r="F159" s="75"/>
      <c r="O159" s="78"/>
      <c r="P159" s="75"/>
    </row>
    <row r="160" spans="2:16" ht="15">
      <c r="B160" s="75"/>
      <c r="C160" s="76"/>
      <c r="D160" s="77"/>
      <c r="E160" s="77"/>
      <c r="F160" s="75"/>
      <c r="O160" s="78"/>
      <c r="P160" s="75"/>
    </row>
    <row r="161" spans="2:16" ht="15">
      <c r="B161" s="75"/>
      <c r="C161" s="76"/>
      <c r="D161" s="77"/>
      <c r="E161" s="77"/>
      <c r="F161" s="75"/>
      <c r="O161" s="78"/>
      <c r="P161" s="75"/>
    </row>
    <row r="162" spans="2:16" ht="15">
      <c r="B162" s="75"/>
      <c r="C162" s="76"/>
      <c r="D162" s="77"/>
      <c r="E162" s="77"/>
      <c r="F162" s="75"/>
      <c r="O162" s="78"/>
      <c r="P162" s="75"/>
    </row>
    <row r="163" spans="2:16" ht="15">
      <c r="B163" s="75"/>
      <c r="C163" s="76"/>
      <c r="D163" s="77"/>
      <c r="E163" s="77"/>
      <c r="F163" s="75"/>
      <c r="O163" s="78"/>
      <c r="P163" s="75"/>
    </row>
    <row r="164" spans="2:16" ht="15">
      <c r="B164" s="75"/>
      <c r="C164" s="76"/>
      <c r="D164" s="77"/>
      <c r="E164" s="77"/>
      <c r="F164" s="75"/>
      <c r="O164" s="78"/>
      <c r="P164" s="75"/>
    </row>
    <row r="165" spans="2:16" ht="15">
      <c r="B165" s="75"/>
      <c r="C165" s="76"/>
      <c r="D165" s="77"/>
      <c r="E165" s="77"/>
      <c r="F165" s="75"/>
      <c r="O165" s="78"/>
      <c r="P165" s="75"/>
    </row>
    <row r="166" spans="2:16" ht="15">
      <c r="B166" s="75"/>
      <c r="C166" s="76"/>
      <c r="D166" s="77"/>
      <c r="E166" s="77"/>
      <c r="F166" s="75"/>
      <c r="O166" s="78"/>
      <c r="P166" s="75"/>
    </row>
    <row r="167" spans="2:16" ht="15">
      <c r="B167" s="75"/>
      <c r="C167" s="76"/>
      <c r="D167" s="77"/>
      <c r="E167" s="77"/>
      <c r="F167" s="75"/>
      <c r="O167" s="78"/>
      <c r="P167" s="75"/>
    </row>
    <row r="168" spans="2:16" ht="15">
      <c r="B168" s="75"/>
      <c r="C168" s="76"/>
      <c r="D168" s="77"/>
      <c r="E168" s="77"/>
      <c r="F168" s="75"/>
      <c r="O168" s="78"/>
      <c r="P168" s="75"/>
    </row>
    <row r="169" spans="2:16" ht="15">
      <c r="B169" s="75"/>
      <c r="C169" s="76"/>
      <c r="D169" s="77"/>
      <c r="E169" s="77"/>
      <c r="F169" s="75"/>
      <c r="O169" s="78"/>
      <c r="P169" s="75"/>
    </row>
    <row r="170" spans="2:16" ht="15">
      <c r="B170" s="75"/>
      <c r="C170" s="76"/>
      <c r="D170" s="77"/>
      <c r="E170" s="77"/>
      <c r="F170" s="75"/>
      <c r="O170" s="78"/>
      <c r="P170" s="75"/>
    </row>
    <row r="171" spans="2:16" ht="15">
      <c r="B171" s="75"/>
      <c r="C171" s="76"/>
      <c r="D171" s="77"/>
      <c r="E171" s="77"/>
      <c r="F171" s="75"/>
      <c r="O171" s="78"/>
      <c r="P171" s="75"/>
    </row>
    <row r="172" spans="2:16" ht="15">
      <c r="B172" s="75"/>
      <c r="C172" s="76"/>
      <c r="D172" s="77"/>
      <c r="E172" s="77"/>
      <c r="F172" s="75"/>
      <c r="O172" s="78"/>
      <c r="P172" s="75"/>
    </row>
    <row r="173" spans="2:16" ht="15">
      <c r="B173" s="75"/>
      <c r="C173" s="76"/>
      <c r="D173" s="77"/>
      <c r="E173" s="77"/>
      <c r="F173" s="75"/>
      <c r="O173" s="78"/>
      <c r="P173" s="75"/>
    </row>
    <row r="174" spans="2:16" ht="15">
      <c r="B174" s="75"/>
      <c r="C174" s="76"/>
      <c r="D174" s="77"/>
      <c r="E174" s="77"/>
      <c r="F174" s="75"/>
      <c r="O174" s="78"/>
      <c r="P174" s="75"/>
    </row>
    <row r="175" spans="2:16" ht="15">
      <c r="B175" s="75"/>
      <c r="C175" s="76"/>
      <c r="D175" s="77"/>
      <c r="E175" s="77"/>
      <c r="F175" s="75"/>
      <c r="O175" s="78"/>
      <c r="P175" s="75"/>
    </row>
    <row r="176" spans="2:16" ht="15">
      <c r="B176" s="75"/>
      <c r="C176" s="76"/>
      <c r="D176" s="77"/>
      <c r="E176" s="77"/>
      <c r="F176" s="75"/>
      <c r="O176" s="78"/>
      <c r="P176" s="75"/>
    </row>
    <row r="177" spans="2:16" ht="15">
      <c r="B177" s="75"/>
      <c r="C177" s="76"/>
      <c r="D177" s="77"/>
      <c r="E177" s="77"/>
      <c r="F177" s="75"/>
      <c r="O177" s="78"/>
      <c r="P177" s="75"/>
    </row>
    <row r="178" spans="2:16" ht="15">
      <c r="B178" s="75"/>
      <c r="C178" s="76"/>
      <c r="D178" s="77"/>
      <c r="E178" s="77"/>
      <c r="F178" s="75"/>
      <c r="O178" s="78"/>
      <c r="P178" s="75"/>
    </row>
    <row r="179" spans="2:16" ht="15">
      <c r="B179" s="75"/>
      <c r="C179" s="76"/>
      <c r="D179" s="77"/>
      <c r="E179" s="77"/>
      <c r="F179" s="75"/>
      <c r="O179" s="78"/>
      <c r="P179" s="75"/>
    </row>
    <row r="180" spans="2:16" ht="15">
      <c r="B180" s="75"/>
      <c r="C180" s="76"/>
      <c r="D180" s="77"/>
      <c r="E180" s="77"/>
      <c r="F180" s="75"/>
      <c r="O180" s="78"/>
      <c r="P180" s="75"/>
    </row>
    <row r="181" spans="2:16" ht="15">
      <c r="B181" s="75"/>
      <c r="C181" s="76"/>
      <c r="D181" s="77"/>
      <c r="E181" s="77"/>
      <c r="F181" s="75"/>
      <c r="O181" s="78"/>
      <c r="P181" s="75"/>
    </row>
    <row r="182" spans="2:16" ht="15">
      <c r="B182" s="75"/>
      <c r="C182" s="76"/>
      <c r="D182" s="77"/>
      <c r="E182" s="77"/>
      <c r="F182" s="75"/>
      <c r="O182" s="78"/>
      <c r="P182" s="75"/>
    </row>
    <row r="183" spans="2:16" ht="15">
      <c r="B183" s="75"/>
      <c r="C183" s="76"/>
      <c r="D183" s="77"/>
      <c r="E183" s="77"/>
      <c r="F183" s="75"/>
      <c r="O183" s="78"/>
      <c r="P183" s="75"/>
    </row>
    <row r="184" spans="2:16" ht="15">
      <c r="B184" s="75"/>
      <c r="C184" s="76"/>
      <c r="D184" s="77"/>
      <c r="E184" s="77"/>
      <c r="F184" s="75"/>
      <c r="O184" s="78"/>
      <c r="P184" s="75"/>
    </row>
    <row r="185" spans="2:16" ht="15">
      <c r="B185" s="75"/>
      <c r="C185" s="76"/>
      <c r="D185" s="77"/>
      <c r="E185" s="77"/>
      <c r="F185" s="75"/>
      <c r="O185" s="78"/>
      <c r="P185" s="75"/>
    </row>
    <row r="186" spans="2:16" ht="15">
      <c r="B186" s="75"/>
      <c r="C186" s="76"/>
      <c r="D186" s="77"/>
      <c r="E186" s="77"/>
      <c r="F186" s="75"/>
      <c r="O186" s="78"/>
      <c r="P186" s="75"/>
    </row>
    <row r="187" spans="2:16" ht="15">
      <c r="B187" s="75"/>
      <c r="C187" s="76"/>
      <c r="D187" s="77"/>
      <c r="E187" s="77"/>
      <c r="F187" s="75"/>
      <c r="O187" s="78"/>
      <c r="P187" s="75"/>
    </row>
    <row r="188" spans="2:16" ht="15">
      <c r="B188" s="75"/>
      <c r="C188" s="76"/>
      <c r="D188" s="77"/>
      <c r="E188" s="77"/>
      <c r="F188" s="75"/>
      <c r="O188" s="78"/>
      <c r="P188" s="75"/>
    </row>
    <row r="189" spans="2:16" ht="15">
      <c r="B189" s="75"/>
      <c r="C189" s="76"/>
      <c r="D189" s="77"/>
      <c r="E189" s="77"/>
      <c r="F189" s="75"/>
      <c r="O189" s="78"/>
      <c r="P189" s="75"/>
    </row>
    <row r="190" spans="2:16" ht="15">
      <c r="B190" s="75"/>
      <c r="C190" s="76"/>
      <c r="D190" s="77"/>
      <c r="E190" s="77"/>
      <c r="F190" s="75"/>
      <c r="O190" s="78"/>
      <c r="P190" s="75"/>
    </row>
    <row r="191" spans="2:16" ht="15">
      <c r="B191" s="75"/>
      <c r="C191" s="76"/>
      <c r="D191" s="77"/>
      <c r="E191" s="77"/>
      <c r="F191" s="75"/>
      <c r="O191" s="78"/>
      <c r="P191" s="75"/>
    </row>
    <row r="192" spans="2:16" ht="15">
      <c r="B192" s="75"/>
      <c r="C192" s="76"/>
      <c r="D192" s="77"/>
      <c r="E192" s="77"/>
      <c r="F192" s="75"/>
      <c r="O192" s="78"/>
      <c r="P192" s="75"/>
    </row>
    <row r="193" spans="2:16" ht="15">
      <c r="B193" s="75"/>
      <c r="C193" s="76"/>
      <c r="D193" s="77"/>
      <c r="E193" s="77"/>
      <c r="F193" s="75"/>
      <c r="O193" s="78"/>
      <c r="P193" s="75"/>
    </row>
    <row r="194" spans="2:16" ht="15">
      <c r="B194" s="75"/>
      <c r="C194" s="76"/>
      <c r="D194" s="77"/>
      <c r="E194" s="77"/>
      <c r="F194" s="75"/>
      <c r="O194" s="78"/>
      <c r="P194" s="75"/>
    </row>
    <row r="195" spans="2:16" ht="15">
      <c r="B195" s="75"/>
      <c r="C195" s="76"/>
      <c r="D195" s="77"/>
      <c r="E195" s="77"/>
      <c r="F195" s="75"/>
      <c r="O195" s="78"/>
      <c r="P195" s="75"/>
    </row>
    <row r="196" spans="2:16" ht="15">
      <c r="B196" s="75"/>
      <c r="C196" s="76"/>
      <c r="D196" s="77"/>
      <c r="E196" s="77"/>
      <c r="F196" s="75"/>
      <c r="O196" s="78"/>
      <c r="P196" s="75"/>
    </row>
    <row r="197" spans="2:16" ht="15">
      <c r="B197" s="75"/>
      <c r="C197" s="76"/>
      <c r="D197" s="77"/>
      <c r="E197" s="77"/>
      <c r="F197" s="75"/>
      <c r="O197" s="78"/>
      <c r="P197" s="75"/>
    </row>
    <row r="198" spans="2:16" ht="15">
      <c r="B198" s="75"/>
      <c r="C198" s="76"/>
      <c r="D198" s="77"/>
      <c r="E198" s="77"/>
      <c r="F198" s="75"/>
      <c r="O198" s="78"/>
      <c r="P198" s="75"/>
    </row>
    <row r="199" spans="2:16" ht="15">
      <c r="B199" s="75"/>
      <c r="C199" s="76"/>
      <c r="D199" s="77"/>
      <c r="E199" s="77"/>
      <c r="F199" s="75"/>
      <c r="O199" s="78"/>
      <c r="P199" s="75"/>
    </row>
    <row r="200" spans="2:16" ht="15">
      <c r="B200" s="75"/>
      <c r="C200" s="76"/>
      <c r="D200" s="77"/>
      <c r="E200" s="77"/>
      <c r="F200" s="75"/>
      <c r="O200" s="78"/>
      <c r="P200" s="75"/>
    </row>
    <row r="201" spans="2:16" ht="15">
      <c r="B201" s="75"/>
      <c r="C201" s="76"/>
      <c r="D201" s="77"/>
      <c r="E201" s="77"/>
      <c r="F201" s="75"/>
      <c r="O201" s="78"/>
      <c r="P201" s="75"/>
    </row>
    <row r="202" spans="2:16" ht="15">
      <c r="B202" s="75"/>
      <c r="C202" s="76"/>
      <c r="D202" s="77"/>
      <c r="E202" s="77"/>
      <c r="F202" s="75"/>
      <c r="O202" s="78"/>
      <c r="P202" s="75"/>
    </row>
    <row r="203" spans="2:16" ht="15">
      <c r="B203" s="75"/>
      <c r="C203" s="76"/>
      <c r="D203" s="77"/>
      <c r="E203" s="77"/>
      <c r="F203" s="75"/>
      <c r="O203" s="78"/>
      <c r="P203" s="75"/>
    </row>
    <row r="204" spans="2:16" ht="15">
      <c r="B204" s="75"/>
      <c r="C204" s="76"/>
      <c r="D204" s="77"/>
      <c r="E204" s="77"/>
      <c r="F204" s="75"/>
      <c r="O204" s="78"/>
      <c r="P204" s="75"/>
    </row>
    <row r="205" spans="2:16" ht="15">
      <c r="B205" s="75"/>
      <c r="C205" s="76"/>
      <c r="D205" s="77"/>
      <c r="E205" s="77"/>
      <c r="F205" s="75"/>
      <c r="O205" s="78"/>
      <c r="P205" s="75"/>
    </row>
    <row r="206" spans="2:16" ht="15">
      <c r="B206" s="75"/>
      <c r="C206" s="76"/>
      <c r="D206" s="77"/>
      <c r="E206" s="77"/>
      <c r="F206" s="75"/>
      <c r="O206" s="78"/>
      <c r="P206" s="75"/>
    </row>
    <row r="207" spans="2:16" ht="15">
      <c r="B207" s="75"/>
      <c r="C207" s="76"/>
      <c r="D207" s="77"/>
      <c r="E207" s="77"/>
      <c r="F207" s="75"/>
      <c r="O207" s="78"/>
      <c r="P207" s="75"/>
    </row>
    <row r="208" spans="2:16" ht="15">
      <c r="B208" s="75"/>
      <c r="C208" s="76"/>
      <c r="D208" s="77"/>
      <c r="E208" s="77"/>
      <c r="F208" s="75"/>
      <c r="O208" s="78"/>
      <c r="P208" s="75"/>
    </row>
    <row r="209" spans="2:16" ht="15">
      <c r="B209" s="75"/>
      <c r="C209" s="76"/>
      <c r="D209" s="77"/>
      <c r="E209" s="77"/>
      <c r="F209" s="75"/>
      <c r="O209" s="78"/>
      <c r="P209" s="75"/>
    </row>
    <row r="210" spans="2:16" ht="15">
      <c r="B210" s="75"/>
      <c r="C210" s="76"/>
      <c r="D210" s="77"/>
      <c r="E210" s="77"/>
      <c r="F210" s="75"/>
      <c r="O210" s="78"/>
      <c r="P210" s="75"/>
    </row>
    <row r="211" spans="2:16" ht="15">
      <c r="B211" s="75"/>
      <c r="C211" s="76"/>
      <c r="D211" s="77"/>
      <c r="E211" s="77"/>
      <c r="F211" s="75"/>
      <c r="O211" s="78"/>
      <c r="P211" s="75"/>
    </row>
    <row r="212" spans="2:16" ht="15">
      <c r="B212" s="75"/>
      <c r="C212" s="76"/>
      <c r="D212" s="77"/>
      <c r="E212" s="77"/>
      <c r="F212" s="75"/>
      <c r="O212" s="78"/>
      <c r="P212" s="75"/>
    </row>
    <row r="213" spans="2:16" ht="15">
      <c r="B213" s="75"/>
      <c r="C213" s="76"/>
      <c r="D213" s="77"/>
      <c r="E213" s="77"/>
      <c r="F213" s="75"/>
      <c r="O213" s="78"/>
      <c r="P213" s="75"/>
    </row>
    <row r="214" spans="2:16" ht="15">
      <c r="B214" s="75"/>
      <c r="C214" s="76"/>
      <c r="D214" s="77"/>
      <c r="E214" s="77"/>
      <c r="F214" s="75"/>
      <c r="O214" s="78"/>
      <c r="P214" s="75"/>
    </row>
    <row r="215" spans="2:16" ht="15">
      <c r="B215" s="75"/>
      <c r="C215" s="76"/>
      <c r="D215" s="77"/>
      <c r="E215" s="77"/>
      <c r="F215" s="75"/>
      <c r="O215" s="78"/>
      <c r="P215" s="75"/>
    </row>
    <row r="216" spans="2:16" ht="15">
      <c r="B216" s="75"/>
      <c r="C216" s="76"/>
      <c r="D216" s="77"/>
      <c r="E216" s="77"/>
      <c r="F216" s="75"/>
      <c r="O216" s="78"/>
      <c r="P216" s="75"/>
    </row>
    <row r="217" spans="2:16" ht="15">
      <c r="B217" s="75"/>
      <c r="C217" s="76"/>
      <c r="D217" s="77"/>
      <c r="E217" s="77"/>
      <c r="F217" s="75"/>
      <c r="O217" s="78"/>
      <c r="P217" s="75"/>
    </row>
    <row r="218" spans="2:16" ht="15">
      <c r="B218" s="75"/>
      <c r="C218" s="76"/>
      <c r="D218" s="77"/>
      <c r="E218" s="77"/>
      <c r="F218" s="75"/>
      <c r="O218" s="78"/>
      <c r="P218" s="75"/>
    </row>
    <row r="219" spans="2:16" ht="15">
      <c r="B219" s="75"/>
      <c r="C219" s="76"/>
      <c r="D219" s="77"/>
      <c r="E219" s="77"/>
      <c r="F219" s="75"/>
      <c r="O219" s="78"/>
      <c r="P219" s="75"/>
    </row>
    <row r="220" spans="2:16" ht="15">
      <c r="B220" s="75"/>
      <c r="C220" s="76"/>
      <c r="D220" s="77"/>
      <c r="E220" s="77"/>
      <c r="F220" s="75"/>
      <c r="O220" s="78"/>
      <c r="P220" s="75"/>
    </row>
    <row r="221" spans="2:16" ht="15">
      <c r="B221" s="75"/>
      <c r="C221" s="76"/>
      <c r="D221" s="77"/>
      <c r="E221" s="77"/>
      <c r="F221" s="75"/>
      <c r="O221" s="78"/>
      <c r="P221" s="75"/>
    </row>
    <row r="222" spans="2:16" ht="15">
      <c r="B222" s="75"/>
      <c r="C222" s="76"/>
      <c r="D222" s="77"/>
      <c r="E222" s="77"/>
      <c r="F222" s="75"/>
      <c r="O222" s="78"/>
      <c r="P222" s="75"/>
    </row>
    <row r="223" spans="2:16" ht="15">
      <c r="B223" s="75"/>
      <c r="C223" s="76"/>
      <c r="D223" s="77"/>
      <c r="E223" s="77"/>
      <c r="F223" s="75"/>
      <c r="O223" s="78"/>
      <c r="P223" s="75"/>
    </row>
    <row r="224" spans="2:16" ht="15">
      <c r="B224" s="75"/>
      <c r="C224" s="76"/>
      <c r="D224" s="77"/>
      <c r="E224" s="77"/>
      <c r="F224" s="75"/>
      <c r="O224" s="78"/>
      <c r="P224" s="75"/>
    </row>
    <row r="225" spans="2:16" ht="15">
      <c r="B225" s="75"/>
      <c r="C225" s="76"/>
      <c r="D225" s="77"/>
      <c r="E225" s="77"/>
      <c r="F225" s="75"/>
      <c r="O225" s="78"/>
      <c r="P225" s="75"/>
    </row>
    <row r="226" spans="2:16" ht="15">
      <c r="B226" s="75"/>
      <c r="C226" s="76"/>
      <c r="D226" s="77"/>
      <c r="E226" s="77"/>
      <c r="F226" s="75"/>
      <c r="O226" s="78"/>
      <c r="P226" s="75"/>
    </row>
    <row r="227" spans="2:16" ht="15">
      <c r="B227" s="75"/>
      <c r="C227" s="76"/>
      <c r="D227" s="77"/>
      <c r="E227" s="77"/>
      <c r="F227" s="75"/>
      <c r="O227" s="78"/>
      <c r="P227" s="75"/>
    </row>
    <row r="228" spans="2:16" ht="15">
      <c r="B228" s="75"/>
      <c r="C228" s="76"/>
      <c r="D228" s="77"/>
      <c r="E228" s="77"/>
      <c r="F228" s="75"/>
      <c r="O228" s="78"/>
      <c r="P228" s="75"/>
    </row>
    <row r="229" spans="2:16" ht="15">
      <c r="B229" s="75"/>
      <c r="C229" s="76"/>
      <c r="D229" s="77"/>
      <c r="E229" s="77"/>
      <c r="F229" s="75"/>
      <c r="O229" s="78"/>
      <c r="P229" s="75"/>
    </row>
    <row r="230" spans="2:16" ht="15">
      <c r="B230" s="75"/>
      <c r="C230" s="76"/>
      <c r="D230" s="77"/>
      <c r="E230" s="77"/>
      <c r="F230" s="75"/>
      <c r="O230" s="78"/>
      <c r="P230" s="75"/>
    </row>
    <row r="231" spans="2:16" ht="15">
      <c r="B231" s="75"/>
      <c r="C231" s="76"/>
      <c r="D231" s="77"/>
      <c r="E231" s="77"/>
      <c r="F231" s="75"/>
      <c r="O231" s="78"/>
      <c r="P231" s="75"/>
    </row>
    <row r="232" spans="2:16" ht="15">
      <c r="B232" s="75"/>
      <c r="C232" s="76"/>
      <c r="D232" s="77"/>
      <c r="E232" s="77"/>
      <c r="F232" s="75"/>
      <c r="O232" s="78"/>
      <c r="P232" s="75"/>
    </row>
    <row r="233" spans="2:16" ht="15">
      <c r="B233" s="75"/>
      <c r="C233" s="76"/>
      <c r="D233" s="77"/>
      <c r="E233" s="77"/>
      <c r="F233" s="75"/>
      <c r="O233" s="78"/>
      <c r="P233" s="75"/>
    </row>
    <row r="234" spans="2:16" ht="15">
      <c r="B234" s="75"/>
      <c r="C234" s="76"/>
      <c r="D234" s="77"/>
      <c r="E234" s="77"/>
      <c r="F234" s="75"/>
      <c r="O234" s="78"/>
      <c r="P234" s="75"/>
    </row>
    <row r="235" spans="2:16" ht="15">
      <c r="B235" s="75"/>
      <c r="C235" s="76"/>
      <c r="D235" s="77"/>
      <c r="E235" s="77"/>
      <c r="F235" s="75"/>
      <c r="O235" s="78"/>
      <c r="P235" s="75"/>
    </row>
    <row r="236" spans="2:16" ht="15">
      <c r="B236" s="75"/>
      <c r="C236" s="76"/>
      <c r="D236" s="77"/>
      <c r="E236" s="77"/>
      <c r="F236" s="75"/>
      <c r="O236" s="78"/>
      <c r="P236" s="75"/>
    </row>
    <row r="237" spans="2:16" ht="15">
      <c r="B237" s="75"/>
      <c r="C237" s="76"/>
      <c r="D237" s="77"/>
      <c r="E237" s="77"/>
      <c r="F237" s="75"/>
      <c r="O237" s="78"/>
      <c r="P237" s="75"/>
    </row>
    <row r="238" spans="2:16" ht="15">
      <c r="B238" s="75"/>
      <c r="C238" s="76"/>
      <c r="D238" s="77"/>
      <c r="E238" s="77"/>
      <c r="F238" s="75"/>
      <c r="O238" s="78"/>
      <c r="P238" s="75"/>
    </row>
    <row r="239" spans="2:16" ht="15">
      <c r="B239" s="75"/>
      <c r="C239" s="76"/>
      <c r="D239" s="77"/>
      <c r="E239" s="77"/>
      <c r="F239" s="75"/>
      <c r="O239" s="78"/>
      <c r="P239" s="75"/>
    </row>
    <row r="240" spans="2:16" ht="15">
      <c r="B240" s="75"/>
      <c r="C240" s="76"/>
      <c r="D240" s="77"/>
      <c r="E240" s="77"/>
      <c r="F240" s="75"/>
      <c r="O240" s="78"/>
      <c r="P240" s="75"/>
    </row>
    <row r="241" spans="2:16" ht="15">
      <c r="B241" s="75"/>
      <c r="C241" s="76"/>
      <c r="D241" s="77"/>
      <c r="E241" s="77"/>
      <c r="F241" s="75"/>
      <c r="O241" s="78"/>
      <c r="P241" s="75"/>
    </row>
    <row r="242" spans="2:16" ht="15">
      <c r="B242" s="75"/>
      <c r="C242" s="76"/>
      <c r="D242" s="77"/>
      <c r="E242" s="77"/>
      <c r="F242" s="75"/>
      <c r="O242" s="78"/>
      <c r="P242" s="75"/>
    </row>
    <row r="243" spans="2:16" ht="15">
      <c r="B243" s="75"/>
      <c r="C243" s="76"/>
      <c r="D243" s="77"/>
      <c r="E243" s="77"/>
      <c r="F243" s="75"/>
      <c r="O243" s="78"/>
      <c r="P243" s="75"/>
    </row>
    <row r="244" spans="2:16" ht="15">
      <c r="B244" s="75"/>
      <c r="C244" s="76"/>
      <c r="D244" s="77"/>
      <c r="E244" s="77"/>
      <c r="F244" s="75"/>
      <c r="O244" s="78"/>
      <c r="P244" s="75"/>
    </row>
    <row r="245" spans="2:16" ht="15">
      <c r="B245" s="75"/>
      <c r="C245" s="76"/>
      <c r="D245" s="77"/>
      <c r="E245" s="77"/>
      <c r="F245" s="75"/>
      <c r="O245" s="78"/>
      <c r="P245" s="75"/>
    </row>
    <row r="246" spans="2:16" ht="15">
      <c r="B246" s="75"/>
      <c r="C246" s="76"/>
      <c r="D246" s="77"/>
      <c r="E246" s="77"/>
      <c r="F246" s="75"/>
      <c r="O246" s="78"/>
      <c r="P246" s="75"/>
    </row>
    <row r="247" spans="2:16" ht="15">
      <c r="B247" s="75"/>
      <c r="C247" s="76"/>
      <c r="D247" s="77"/>
      <c r="E247" s="77"/>
      <c r="F247" s="75"/>
      <c r="O247" s="78"/>
      <c r="P247" s="75"/>
    </row>
    <row r="248" spans="2:16" ht="15">
      <c r="B248" s="75"/>
      <c r="C248" s="76"/>
      <c r="D248" s="77"/>
      <c r="E248" s="77"/>
      <c r="F248" s="75"/>
      <c r="O248" s="78"/>
      <c r="P248" s="75"/>
    </row>
    <row r="249" spans="2:16" ht="15">
      <c r="B249" s="75"/>
      <c r="C249" s="76"/>
      <c r="D249" s="77"/>
      <c r="E249" s="77"/>
      <c r="F249" s="75"/>
      <c r="O249" s="78"/>
      <c r="P249" s="75"/>
    </row>
    <row r="250" spans="2:16" ht="15">
      <c r="B250" s="75"/>
      <c r="C250" s="76"/>
      <c r="D250" s="77"/>
      <c r="E250" s="77"/>
      <c r="F250" s="75"/>
      <c r="O250" s="78"/>
      <c r="P250" s="75"/>
    </row>
    <row r="251" spans="2:16" ht="15">
      <c r="B251" s="75"/>
      <c r="C251" s="76"/>
      <c r="D251" s="77"/>
      <c r="E251" s="77"/>
      <c r="F251" s="75"/>
      <c r="O251" s="78"/>
      <c r="P251" s="75"/>
    </row>
    <row r="252" spans="2:16" ht="15">
      <c r="B252" s="75"/>
      <c r="C252" s="76"/>
      <c r="D252" s="77"/>
      <c r="E252" s="77"/>
      <c r="F252" s="75"/>
      <c r="O252" s="78"/>
      <c r="P252" s="75"/>
    </row>
    <row r="253" spans="2:16" ht="15">
      <c r="B253" s="75"/>
      <c r="C253" s="76"/>
      <c r="D253" s="77"/>
      <c r="E253" s="77"/>
      <c r="F253" s="75"/>
      <c r="O253" s="78"/>
      <c r="P253" s="75"/>
    </row>
    <row r="254" spans="2:16" ht="15">
      <c r="B254" s="75"/>
      <c r="C254" s="76"/>
      <c r="D254" s="77"/>
      <c r="E254" s="77"/>
      <c r="F254" s="75"/>
      <c r="O254" s="78"/>
      <c r="P254" s="75"/>
    </row>
    <row r="255" spans="2:16" ht="15">
      <c r="B255" s="75"/>
      <c r="C255" s="76"/>
      <c r="D255" s="77"/>
      <c r="E255" s="77"/>
      <c r="F255" s="75"/>
      <c r="O255" s="78"/>
      <c r="P255" s="75"/>
    </row>
    <row r="256" spans="2:16" ht="15">
      <c r="B256" s="75"/>
      <c r="C256" s="76"/>
      <c r="D256" s="77"/>
      <c r="E256" s="77"/>
      <c r="F256" s="75"/>
      <c r="O256" s="78"/>
      <c r="P256" s="75"/>
    </row>
    <row r="257" spans="2:16" ht="15">
      <c r="B257" s="75"/>
      <c r="C257" s="76"/>
      <c r="D257" s="77"/>
      <c r="E257" s="77"/>
      <c r="F257" s="75"/>
      <c r="O257" s="78"/>
      <c r="P257" s="75"/>
    </row>
    <row r="258" spans="2:16" ht="15">
      <c r="B258" s="75"/>
      <c r="C258" s="76"/>
      <c r="D258" s="77"/>
      <c r="E258" s="77"/>
      <c r="F258" s="75"/>
      <c r="O258" s="78"/>
      <c r="P258" s="75"/>
    </row>
    <row r="259" spans="2:16" ht="15">
      <c r="B259" s="75"/>
      <c r="C259" s="76"/>
      <c r="D259" s="77"/>
      <c r="E259" s="77"/>
      <c r="F259" s="75"/>
      <c r="O259" s="78"/>
      <c r="P259" s="75"/>
    </row>
    <row r="260" spans="2:16" ht="15">
      <c r="B260" s="75"/>
      <c r="C260" s="76"/>
      <c r="D260" s="77"/>
      <c r="E260" s="77"/>
      <c r="F260" s="75"/>
      <c r="O260" s="78"/>
      <c r="P260" s="75"/>
    </row>
    <row r="261" spans="2:16" ht="15">
      <c r="B261" s="75"/>
      <c r="C261" s="76"/>
      <c r="D261" s="77"/>
      <c r="E261" s="77"/>
      <c r="F261" s="75"/>
      <c r="O261" s="78"/>
      <c r="P261" s="75"/>
    </row>
    <row r="262" spans="2:16" ht="15">
      <c r="B262" s="75"/>
      <c r="C262" s="76"/>
      <c r="D262" s="77"/>
      <c r="E262" s="77"/>
      <c r="F262" s="75"/>
      <c r="O262" s="78"/>
      <c r="P262" s="75"/>
    </row>
    <row r="263" spans="2:16" ht="15">
      <c r="B263" s="75"/>
      <c r="C263" s="76"/>
      <c r="D263" s="77"/>
      <c r="E263" s="77"/>
      <c r="F263" s="75"/>
      <c r="O263" s="78"/>
      <c r="P263" s="75"/>
    </row>
    <row r="264" spans="2:16" ht="15">
      <c r="B264" s="75"/>
      <c r="C264" s="76"/>
      <c r="D264" s="77"/>
      <c r="E264" s="77"/>
      <c r="F264" s="75"/>
      <c r="O264" s="78"/>
      <c r="P264" s="75"/>
    </row>
    <row r="265" spans="2:16" ht="15">
      <c r="B265" s="75"/>
      <c r="C265" s="76"/>
      <c r="D265" s="77"/>
      <c r="E265" s="77"/>
      <c r="F265" s="75"/>
      <c r="O265" s="78"/>
      <c r="P265" s="75"/>
    </row>
    <row r="266" spans="2:16" ht="15">
      <c r="B266" s="75"/>
      <c r="C266" s="76"/>
      <c r="D266" s="77"/>
      <c r="E266" s="77"/>
      <c r="F266" s="75"/>
      <c r="O266" s="78"/>
      <c r="P266" s="75"/>
    </row>
    <row r="267" spans="2:16" ht="15">
      <c r="B267" s="75"/>
      <c r="C267" s="76"/>
      <c r="D267" s="77"/>
      <c r="E267" s="77"/>
      <c r="F267" s="75"/>
      <c r="O267" s="78"/>
      <c r="P267" s="75"/>
    </row>
    <row r="268" spans="2:16" ht="15">
      <c r="B268" s="75"/>
      <c r="C268" s="76"/>
      <c r="D268" s="77"/>
      <c r="E268" s="77"/>
      <c r="F268" s="75"/>
      <c r="O268" s="78"/>
      <c r="P268" s="75"/>
    </row>
    <row r="269" spans="2:16" ht="15">
      <c r="B269" s="75"/>
      <c r="C269" s="76"/>
      <c r="D269" s="77"/>
      <c r="E269" s="77"/>
      <c r="F269" s="75"/>
      <c r="O269" s="78"/>
      <c r="P269" s="75"/>
    </row>
    <row r="270" spans="2:16" ht="15">
      <c r="B270" s="75"/>
      <c r="C270" s="76"/>
      <c r="D270" s="77"/>
      <c r="E270" s="77"/>
      <c r="F270" s="75"/>
      <c r="O270" s="78"/>
      <c r="P270" s="75"/>
    </row>
    <row r="271" spans="2:16" ht="15">
      <c r="B271" s="75"/>
      <c r="C271" s="76"/>
      <c r="D271" s="77"/>
      <c r="E271" s="77"/>
      <c r="F271" s="75"/>
      <c r="O271" s="78"/>
      <c r="P271" s="75"/>
    </row>
    <row r="272" spans="2:16" ht="15">
      <c r="B272" s="75"/>
      <c r="C272" s="76"/>
      <c r="D272" s="77"/>
      <c r="E272" s="77"/>
      <c r="F272" s="75"/>
      <c r="O272" s="78"/>
      <c r="P272" s="75"/>
    </row>
    <row r="273" spans="2:16" ht="15">
      <c r="B273" s="75"/>
      <c r="C273" s="76"/>
      <c r="D273" s="77"/>
      <c r="E273" s="77"/>
      <c r="F273" s="75"/>
      <c r="O273" s="78"/>
      <c r="P273" s="75"/>
    </row>
    <row r="274" spans="2:16" ht="15">
      <c r="B274" s="75"/>
      <c r="C274" s="76"/>
      <c r="D274" s="77"/>
      <c r="E274" s="77"/>
      <c r="F274" s="75"/>
      <c r="O274" s="78"/>
      <c r="P274" s="75"/>
    </row>
    <row r="275" spans="2:16" ht="15">
      <c r="B275" s="75"/>
      <c r="C275" s="76"/>
      <c r="D275" s="77"/>
      <c r="E275" s="77"/>
      <c r="F275" s="75"/>
      <c r="O275" s="78"/>
      <c r="P275" s="75"/>
    </row>
    <row r="276" spans="2:16" ht="15">
      <c r="B276" s="75"/>
      <c r="C276" s="76"/>
      <c r="D276" s="77"/>
      <c r="E276" s="77"/>
      <c r="F276" s="75"/>
      <c r="O276" s="78"/>
      <c r="P276" s="75"/>
    </row>
    <row r="277" spans="2:16" ht="15">
      <c r="B277" s="75"/>
      <c r="C277" s="76"/>
      <c r="D277" s="77"/>
      <c r="E277" s="77"/>
      <c r="F277" s="75"/>
      <c r="O277" s="78"/>
      <c r="P277" s="75"/>
    </row>
    <row r="278" spans="2:16" ht="15">
      <c r="B278" s="75"/>
      <c r="C278" s="76"/>
      <c r="D278" s="77"/>
      <c r="E278" s="77"/>
      <c r="F278" s="75"/>
      <c r="O278" s="78"/>
      <c r="P278" s="75"/>
    </row>
    <row r="279" spans="2:16" ht="15">
      <c r="B279" s="75"/>
      <c r="C279" s="76"/>
      <c r="D279" s="77"/>
      <c r="E279" s="77"/>
      <c r="F279" s="75"/>
      <c r="O279" s="78"/>
      <c r="P279" s="75"/>
    </row>
    <row r="280" spans="2:16" ht="15">
      <c r="B280" s="75"/>
      <c r="C280" s="76"/>
      <c r="D280" s="77"/>
      <c r="E280" s="77"/>
      <c r="F280" s="75"/>
      <c r="O280" s="78"/>
      <c r="P280" s="75"/>
    </row>
    <row r="281" spans="2:16" ht="15">
      <c r="B281" s="75"/>
      <c r="C281" s="76"/>
      <c r="D281" s="77"/>
      <c r="E281" s="77"/>
      <c r="F281" s="75"/>
      <c r="O281" s="78"/>
      <c r="P281" s="75"/>
    </row>
    <row r="282" spans="2:16" ht="15">
      <c r="B282" s="75"/>
      <c r="C282" s="76"/>
      <c r="D282" s="77"/>
      <c r="E282" s="77"/>
      <c r="F282" s="75"/>
      <c r="O282" s="78"/>
      <c r="P282" s="75"/>
    </row>
    <row r="283" spans="2:16" ht="15">
      <c r="B283" s="75"/>
      <c r="C283" s="76"/>
      <c r="D283" s="77"/>
      <c r="E283" s="77"/>
      <c r="F283" s="75"/>
      <c r="O283" s="78"/>
      <c r="P283" s="75"/>
    </row>
    <row r="284" spans="2:16" ht="15">
      <c r="B284" s="75"/>
      <c r="C284" s="76"/>
      <c r="D284" s="77"/>
      <c r="E284" s="77"/>
      <c r="F284" s="75"/>
      <c r="O284" s="78"/>
      <c r="P284" s="75"/>
    </row>
    <row r="285" spans="2:16" ht="15">
      <c r="B285" s="75"/>
      <c r="C285" s="76"/>
      <c r="D285" s="77"/>
      <c r="E285" s="77"/>
      <c r="F285" s="75"/>
      <c r="O285" s="78"/>
      <c r="P285" s="75"/>
    </row>
    <row r="286" spans="2:16" ht="15">
      <c r="B286" s="75"/>
      <c r="C286" s="76"/>
      <c r="D286" s="77"/>
      <c r="E286" s="77"/>
      <c r="F286" s="75"/>
      <c r="O286" s="78"/>
      <c r="P286" s="75"/>
    </row>
    <row r="287" spans="2:16" ht="15">
      <c r="B287" s="75"/>
      <c r="C287" s="76"/>
      <c r="D287" s="77"/>
      <c r="E287" s="77"/>
      <c r="F287" s="75"/>
      <c r="O287" s="78"/>
      <c r="P287" s="75"/>
    </row>
    <row r="288" spans="2:16" ht="15">
      <c r="B288" s="75"/>
      <c r="C288" s="76"/>
      <c r="D288" s="77"/>
      <c r="E288" s="77"/>
      <c r="F288" s="75"/>
      <c r="O288" s="78"/>
      <c r="P288" s="75"/>
    </row>
    <row r="289" spans="2:16" ht="15">
      <c r="B289" s="75"/>
      <c r="C289" s="76"/>
      <c r="D289" s="77"/>
      <c r="E289" s="77"/>
      <c r="F289" s="75"/>
      <c r="O289" s="78"/>
      <c r="P289" s="75"/>
    </row>
    <row r="290" spans="2:16" ht="15">
      <c r="B290" s="75"/>
      <c r="C290" s="76"/>
      <c r="D290" s="77"/>
      <c r="E290" s="77"/>
      <c r="F290" s="75"/>
      <c r="O290" s="78"/>
      <c r="P290" s="75"/>
    </row>
    <row r="291" spans="2:16" ht="15">
      <c r="B291" s="75"/>
      <c r="C291" s="76"/>
      <c r="D291" s="77"/>
      <c r="E291" s="77"/>
      <c r="F291" s="75"/>
      <c r="O291" s="78"/>
      <c r="P291" s="75"/>
    </row>
    <row r="292" spans="2:16" ht="15">
      <c r="B292" s="75"/>
      <c r="C292" s="76"/>
      <c r="D292" s="77"/>
      <c r="E292" s="77"/>
      <c r="F292" s="75"/>
      <c r="O292" s="78"/>
      <c r="P292" s="75"/>
    </row>
    <row r="293" spans="2:16" ht="15">
      <c r="B293" s="75"/>
      <c r="C293" s="76"/>
      <c r="D293" s="77"/>
      <c r="E293" s="77"/>
      <c r="F293" s="75"/>
      <c r="O293" s="78"/>
      <c r="P293" s="75"/>
    </row>
    <row r="294" spans="2:16" ht="15">
      <c r="B294" s="75"/>
      <c r="C294" s="76"/>
      <c r="D294" s="77"/>
      <c r="E294" s="77"/>
      <c r="F294" s="75"/>
      <c r="O294" s="78"/>
      <c r="P294" s="75"/>
    </row>
    <row r="295" spans="2:16" ht="15">
      <c r="B295" s="75"/>
      <c r="C295" s="76"/>
      <c r="D295" s="77"/>
      <c r="E295" s="77"/>
      <c r="F295" s="75"/>
      <c r="O295" s="78"/>
      <c r="P295" s="75"/>
    </row>
    <row r="296" spans="2:16" ht="15">
      <c r="B296" s="75"/>
      <c r="C296" s="76"/>
      <c r="D296" s="77"/>
      <c r="E296" s="77"/>
      <c r="F296" s="75"/>
      <c r="O296" s="78"/>
      <c r="P296" s="75"/>
    </row>
    <row r="297" spans="2:16" ht="15">
      <c r="B297" s="75"/>
      <c r="C297" s="76"/>
      <c r="D297" s="77"/>
      <c r="E297" s="77"/>
      <c r="F297" s="75"/>
      <c r="O297" s="78"/>
      <c r="P297" s="75"/>
    </row>
    <row r="298" spans="2:16" ht="15">
      <c r="B298" s="75"/>
      <c r="C298" s="76"/>
      <c r="D298" s="77"/>
      <c r="E298" s="77"/>
      <c r="F298" s="75"/>
      <c r="O298" s="78"/>
      <c r="P298" s="75"/>
    </row>
    <row r="299" spans="2:16" ht="15">
      <c r="B299" s="75"/>
      <c r="C299" s="76"/>
      <c r="D299" s="77"/>
      <c r="E299" s="77"/>
      <c r="F299" s="75"/>
      <c r="O299" s="78"/>
      <c r="P299" s="75"/>
    </row>
    <row r="300" spans="2:16" ht="15">
      <c r="B300" s="75"/>
      <c r="C300" s="76"/>
      <c r="D300" s="77"/>
      <c r="E300" s="77"/>
      <c r="F300" s="75"/>
      <c r="O300" s="78"/>
      <c r="P300" s="75"/>
    </row>
    <row r="301" spans="2:16" ht="15">
      <c r="B301" s="75"/>
      <c r="C301" s="76"/>
      <c r="D301" s="77"/>
      <c r="E301" s="77"/>
      <c r="F301" s="75"/>
      <c r="O301" s="78"/>
      <c r="P301" s="75"/>
    </row>
    <row r="302" spans="2:16" ht="15">
      <c r="B302" s="75"/>
      <c r="C302" s="76"/>
      <c r="D302" s="77"/>
      <c r="E302" s="77"/>
      <c r="F302" s="75"/>
      <c r="O302" s="78"/>
      <c r="P302" s="75"/>
    </row>
    <row r="303" spans="2:16" ht="15">
      <c r="B303" s="75"/>
      <c r="C303" s="76"/>
      <c r="D303" s="77"/>
      <c r="E303" s="77"/>
      <c r="F303" s="75"/>
      <c r="O303" s="78"/>
      <c r="P303" s="75"/>
    </row>
    <row r="304" spans="2:16" ht="15">
      <c r="B304" s="75"/>
      <c r="C304" s="76"/>
      <c r="D304" s="77"/>
      <c r="E304" s="77"/>
      <c r="F304" s="75"/>
      <c r="O304" s="78"/>
      <c r="P304" s="75"/>
    </row>
    <row r="305" spans="2:16" ht="15">
      <c r="B305" s="75"/>
      <c r="C305" s="76"/>
      <c r="D305" s="77"/>
      <c r="E305" s="77"/>
      <c r="F305" s="75"/>
      <c r="O305" s="78"/>
      <c r="P305" s="75"/>
    </row>
    <row r="306" spans="2:16" ht="15">
      <c r="B306" s="75"/>
      <c r="C306" s="76"/>
      <c r="D306" s="77"/>
      <c r="E306" s="77"/>
      <c r="F306" s="75"/>
      <c r="O306" s="78"/>
      <c r="P306" s="75"/>
    </row>
    <row r="307" spans="2:16" ht="15">
      <c r="B307" s="75"/>
      <c r="C307" s="76"/>
      <c r="D307" s="77"/>
      <c r="E307" s="77"/>
      <c r="F307" s="75"/>
      <c r="O307" s="78"/>
      <c r="P307" s="75"/>
    </row>
    <row r="308" spans="2:16" ht="15">
      <c r="B308" s="75"/>
      <c r="C308" s="76"/>
      <c r="D308" s="77"/>
      <c r="E308" s="77"/>
      <c r="F308" s="75"/>
      <c r="O308" s="78"/>
      <c r="P308" s="75"/>
    </row>
    <row r="309" spans="2:16" ht="15">
      <c r="B309" s="75"/>
      <c r="C309" s="76"/>
      <c r="D309" s="77"/>
      <c r="E309" s="77"/>
      <c r="F309" s="75"/>
      <c r="O309" s="78"/>
      <c r="P309" s="75"/>
    </row>
    <row r="310" spans="2:16" ht="15">
      <c r="B310" s="75"/>
      <c r="C310" s="76"/>
      <c r="D310" s="77"/>
      <c r="E310" s="77"/>
      <c r="F310" s="75"/>
      <c r="O310" s="78"/>
      <c r="P310" s="75"/>
    </row>
    <row r="311" spans="2:16" ht="15">
      <c r="B311" s="75"/>
      <c r="C311" s="76"/>
      <c r="D311" s="77"/>
      <c r="E311" s="77"/>
      <c r="F311" s="75"/>
      <c r="O311" s="78"/>
      <c r="P311" s="75"/>
    </row>
    <row r="312" spans="2:16" ht="15">
      <c r="B312" s="75"/>
      <c r="C312" s="76"/>
      <c r="D312" s="77"/>
      <c r="E312" s="77"/>
      <c r="F312" s="75"/>
      <c r="O312" s="78"/>
      <c r="P312" s="75"/>
    </row>
    <row r="313" spans="2:16" ht="15">
      <c r="B313" s="75"/>
      <c r="C313" s="76"/>
      <c r="D313" s="77"/>
      <c r="E313" s="77"/>
      <c r="F313" s="75"/>
      <c r="O313" s="78"/>
      <c r="P313" s="75"/>
    </row>
    <row r="314" spans="2:16" ht="15">
      <c r="B314" s="75"/>
      <c r="C314" s="76"/>
      <c r="D314" s="77"/>
      <c r="E314" s="77"/>
      <c r="F314" s="75"/>
      <c r="O314" s="78"/>
      <c r="P314" s="75"/>
    </row>
    <row r="315" spans="2:16" ht="15">
      <c r="B315" s="75"/>
      <c r="C315" s="76"/>
      <c r="D315" s="77"/>
      <c r="E315" s="77"/>
      <c r="F315" s="75"/>
      <c r="O315" s="78"/>
      <c r="P315" s="75"/>
    </row>
    <row r="316" spans="2:16" ht="15">
      <c r="B316" s="75"/>
      <c r="C316" s="76"/>
      <c r="D316" s="77"/>
      <c r="E316" s="77"/>
      <c r="F316" s="75"/>
      <c r="O316" s="78"/>
      <c r="P316" s="75"/>
    </row>
    <row r="317" spans="2:16" ht="15">
      <c r="B317" s="75"/>
      <c r="C317" s="76"/>
      <c r="D317" s="77"/>
      <c r="E317" s="77"/>
      <c r="F317" s="75"/>
      <c r="O317" s="78"/>
      <c r="P317" s="75"/>
    </row>
    <row r="318" spans="2:16" ht="15">
      <c r="B318" s="75"/>
      <c r="C318" s="76"/>
      <c r="D318" s="77"/>
      <c r="E318" s="77"/>
      <c r="F318" s="75"/>
      <c r="O318" s="78"/>
      <c r="P318" s="75"/>
    </row>
    <row r="319" spans="2:16" ht="15">
      <c r="B319" s="75"/>
      <c r="C319" s="76"/>
      <c r="D319" s="77"/>
      <c r="E319" s="77"/>
      <c r="F319" s="75"/>
      <c r="O319" s="78"/>
      <c r="P319" s="75"/>
    </row>
    <row r="320" spans="2:16" ht="15">
      <c r="B320" s="75"/>
      <c r="C320" s="76"/>
      <c r="D320" s="77"/>
      <c r="E320" s="77"/>
      <c r="F320" s="75"/>
      <c r="O320" s="78"/>
      <c r="P320" s="75"/>
    </row>
    <row r="321" spans="2:16" ht="15">
      <c r="B321" s="75"/>
      <c r="C321" s="76"/>
      <c r="D321" s="77"/>
      <c r="E321" s="77"/>
      <c r="F321" s="75"/>
      <c r="O321" s="78"/>
      <c r="P321" s="75"/>
    </row>
    <row r="322" spans="2:16" ht="15">
      <c r="B322" s="75"/>
      <c r="C322" s="76"/>
      <c r="D322" s="77"/>
      <c r="E322" s="77"/>
      <c r="F322" s="75"/>
      <c r="O322" s="78"/>
      <c r="P322" s="75"/>
    </row>
    <row r="323" spans="2:16" ht="15">
      <c r="B323" s="75"/>
      <c r="C323" s="76"/>
      <c r="D323" s="77"/>
      <c r="E323" s="77"/>
      <c r="F323" s="75"/>
      <c r="O323" s="78"/>
      <c r="P323" s="75"/>
    </row>
    <row r="324" spans="2:16" ht="15">
      <c r="B324" s="75"/>
      <c r="C324" s="76"/>
      <c r="D324" s="77"/>
      <c r="E324" s="77"/>
      <c r="F324" s="75"/>
      <c r="O324" s="78"/>
      <c r="P324" s="75"/>
    </row>
    <row r="325" spans="2:16" ht="15">
      <c r="B325" s="75"/>
      <c r="C325" s="76"/>
      <c r="D325" s="77"/>
      <c r="E325" s="77"/>
      <c r="F325" s="75"/>
      <c r="O325" s="78"/>
      <c r="P325" s="75"/>
    </row>
    <row r="326" spans="2:16" ht="15">
      <c r="B326" s="75"/>
      <c r="C326" s="76"/>
      <c r="D326" s="77"/>
      <c r="E326" s="77"/>
      <c r="F326" s="75"/>
      <c r="O326" s="78"/>
      <c r="P326" s="75"/>
    </row>
    <row r="327" spans="2:16" ht="15">
      <c r="B327" s="75"/>
      <c r="C327" s="76"/>
      <c r="D327" s="77"/>
      <c r="E327" s="77"/>
      <c r="F327" s="75"/>
      <c r="O327" s="78"/>
      <c r="P327" s="75"/>
    </row>
    <row r="328" spans="2:16" ht="15">
      <c r="B328" s="75"/>
      <c r="C328" s="76"/>
      <c r="D328" s="77"/>
      <c r="E328" s="77"/>
      <c r="F328" s="75"/>
      <c r="O328" s="78"/>
      <c r="P328" s="75"/>
    </row>
    <row r="329" spans="2:16" ht="15">
      <c r="B329" s="75"/>
      <c r="C329" s="76"/>
      <c r="D329" s="77"/>
      <c r="E329" s="77"/>
      <c r="F329" s="75"/>
      <c r="O329" s="78"/>
      <c r="P329" s="75"/>
    </row>
    <row r="330" spans="2:16" ht="15">
      <c r="B330" s="75"/>
      <c r="C330" s="76"/>
      <c r="D330" s="77"/>
      <c r="E330" s="77"/>
      <c r="F330" s="75"/>
      <c r="O330" s="78"/>
      <c r="P330" s="75"/>
    </row>
    <row r="331" spans="2:16" ht="15">
      <c r="B331" s="75"/>
      <c r="C331" s="76"/>
      <c r="D331" s="77"/>
      <c r="E331" s="77"/>
      <c r="F331" s="75"/>
      <c r="O331" s="78"/>
      <c r="P331" s="75"/>
    </row>
    <row r="332" spans="2:16" ht="15">
      <c r="B332" s="75"/>
      <c r="C332" s="76"/>
      <c r="D332" s="77"/>
      <c r="E332" s="77"/>
      <c r="F332" s="75"/>
      <c r="O332" s="78"/>
      <c r="P332" s="75"/>
    </row>
    <row r="333" spans="2:16" ht="15">
      <c r="B333" s="75"/>
      <c r="C333" s="76"/>
      <c r="D333" s="77"/>
      <c r="E333" s="77"/>
      <c r="F333" s="75"/>
      <c r="O333" s="78"/>
      <c r="P333" s="75"/>
    </row>
    <row r="334" spans="2:16" ht="15">
      <c r="B334" s="75"/>
      <c r="C334" s="76"/>
      <c r="D334" s="77"/>
      <c r="E334" s="77"/>
      <c r="F334" s="75"/>
      <c r="O334" s="78"/>
      <c r="P334" s="75"/>
    </row>
    <row r="335" spans="2:16" ht="15">
      <c r="B335" s="75"/>
      <c r="C335" s="76"/>
      <c r="D335" s="77"/>
      <c r="E335" s="77"/>
      <c r="F335" s="75"/>
      <c r="O335" s="78"/>
      <c r="P335" s="75"/>
    </row>
    <row r="336" spans="2:16" ht="15">
      <c r="B336" s="75"/>
      <c r="C336" s="76"/>
      <c r="D336" s="77"/>
      <c r="E336" s="77"/>
      <c r="F336" s="75"/>
      <c r="O336" s="78"/>
      <c r="P336" s="75"/>
    </row>
    <row r="337" spans="2:16" ht="15">
      <c r="B337" s="75"/>
      <c r="C337" s="76"/>
      <c r="D337" s="77"/>
      <c r="E337" s="77"/>
      <c r="F337" s="75"/>
      <c r="O337" s="78"/>
      <c r="P337" s="75"/>
    </row>
    <row r="338" spans="2:16" ht="15">
      <c r="B338" s="75"/>
      <c r="C338" s="76"/>
      <c r="D338" s="77"/>
      <c r="E338" s="77"/>
      <c r="F338" s="75"/>
      <c r="O338" s="78"/>
      <c r="P338" s="75"/>
    </row>
    <row r="339" spans="2:16" ht="15">
      <c r="B339" s="75"/>
      <c r="C339" s="76"/>
      <c r="D339" s="77"/>
      <c r="E339" s="77"/>
      <c r="F339" s="75"/>
      <c r="O339" s="78"/>
      <c r="P339" s="75"/>
    </row>
    <row r="340" spans="2:16" ht="15">
      <c r="B340" s="75"/>
      <c r="C340" s="76"/>
      <c r="D340" s="77"/>
      <c r="E340" s="77"/>
      <c r="F340" s="75"/>
      <c r="O340" s="78"/>
      <c r="P340" s="75"/>
    </row>
    <row r="341" spans="2:16" ht="15">
      <c r="B341" s="75"/>
      <c r="C341" s="76"/>
      <c r="D341" s="77"/>
      <c r="E341" s="77"/>
      <c r="F341" s="75"/>
      <c r="O341" s="78"/>
      <c r="P341" s="75"/>
    </row>
    <row r="342" spans="2:16" ht="15">
      <c r="B342" s="75"/>
      <c r="C342" s="76"/>
      <c r="D342" s="77"/>
      <c r="E342" s="77"/>
      <c r="F342" s="75"/>
      <c r="O342" s="78"/>
      <c r="P342" s="75"/>
    </row>
    <row r="343" spans="2:16" ht="15">
      <c r="B343" s="75"/>
      <c r="C343" s="76"/>
      <c r="D343" s="77"/>
      <c r="E343" s="77"/>
      <c r="F343" s="75"/>
      <c r="O343" s="78"/>
      <c r="P343" s="75"/>
    </row>
    <row r="344" spans="2:16" ht="15">
      <c r="B344" s="75"/>
      <c r="C344" s="76"/>
      <c r="D344" s="77"/>
      <c r="E344" s="77"/>
      <c r="F344" s="75"/>
      <c r="O344" s="78"/>
      <c r="P344" s="75"/>
    </row>
    <row r="345" spans="2:16" ht="15">
      <c r="B345" s="75"/>
      <c r="C345" s="76"/>
      <c r="D345" s="77"/>
      <c r="E345" s="77"/>
      <c r="F345" s="75"/>
      <c r="O345" s="78"/>
      <c r="P345" s="75"/>
    </row>
    <row r="346" spans="2:16" ht="15">
      <c r="B346" s="75"/>
      <c r="C346" s="76"/>
      <c r="D346" s="77"/>
      <c r="E346" s="77"/>
      <c r="F346" s="75"/>
      <c r="O346" s="78"/>
      <c r="P346" s="75"/>
    </row>
    <row r="347" spans="2:16" ht="15">
      <c r="B347" s="75"/>
      <c r="C347" s="76"/>
      <c r="D347" s="77"/>
      <c r="E347" s="77"/>
      <c r="F347" s="75"/>
      <c r="O347" s="78"/>
      <c r="P347" s="75"/>
    </row>
    <row r="348" spans="2:16" ht="15">
      <c r="B348" s="75"/>
      <c r="C348" s="76"/>
      <c r="D348" s="77"/>
      <c r="E348" s="77"/>
      <c r="F348" s="75"/>
      <c r="O348" s="78"/>
      <c r="P348" s="75"/>
    </row>
    <row r="349" spans="2:16" ht="15">
      <c r="B349" s="75"/>
      <c r="C349" s="76"/>
      <c r="D349" s="77"/>
      <c r="E349" s="77"/>
      <c r="F349" s="75"/>
      <c r="O349" s="78"/>
      <c r="P349" s="75"/>
    </row>
    <row r="350" spans="2:16" ht="15">
      <c r="B350" s="75"/>
      <c r="C350" s="76"/>
      <c r="D350" s="77"/>
      <c r="E350" s="77"/>
      <c r="F350" s="75"/>
      <c r="O350" s="78"/>
      <c r="P350" s="75"/>
    </row>
    <row r="351" spans="2:16" ht="15">
      <c r="B351" s="75"/>
      <c r="C351" s="76"/>
      <c r="D351" s="77"/>
      <c r="E351" s="77"/>
      <c r="F351" s="75"/>
      <c r="O351" s="78"/>
      <c r="P351" s="75"/>
    </row>
    <row r="352" spans="2:16" ht="15">
      <c r="B352" s="75"/>
      <c r="C352" s="76"/>
      <c r="D352" s="77"/>
      <c r="E352" s="77"/>
      <c r="F352" s="75"/>
      <c r="O352" s="78"/>
      <c r="P352" s="75"/>
    </row>
    <row r="353" spans="2:16" ht="15">
      <c r="B353" s="75"/>
      <c r="C353" s="76"/>
      <c r="D353" s="77"/>
      <c r="E353" s="77"/>
      <c r="F353" s="75"/>
      <c r="O353" s="78"/>
      <c r="P353" s="75"/>
    </row>
    <row r="354" spans="2:16" ht="15">
      <c r="B354" s="75"/>
      <c r="C354" s="76"/>
      <c r="D354" s="77"/>
      <c r="E354" s="77"/>
      <c r="F354" s="75"/>
      <c r="O354" s="78"/>
      <c r="P354" s="75"/>
    </row>
    <row r="355" spans="2:16" ht="15">
      <c r="B355" s="75"/>
      <c r="C355" s="76"/>
      <c r="D355" s="77"/>
      <c r="E355" s="77"/>
      <c r="F355" s="75"/>
      <c r="O355" s="78"/>
      <c r="P355" s="75"/>
    </row>
    <row r="356" spans="2:16" ht="15">
      <c r="B356" s="75"/>
      <c r="C356" s="76"/>
      <c r="D356" s="77"/>
      <c r="E356" s="77"/>
      <c r="F356" s="75"/>
      <c r="O356" s="78"/>
      <c r="P356" s="75"/>
    </row>
    <row r="357" spans="2:16" ht="15">
      <c r="B357" s="75"/>
      <c r="C357" s="76"/>
      <c r="D357" s="77"/>
      <c r="E357" s="77"/>
      <c r="F357" s="75"/>
      <c r="O357" s="78"/>
      <c r="P357" s="75"/>
    </row>
    <row r="358" spans="2:16" ht="15">
      <c r="B358" s="75"/>
      <c r="C358" s="76"/>
      <c r="D358" s="77"/>
      <c r="E358" s="77"/>
      <c r="F358" s="75"/>
      <c r="O358" s="78"/>
      <c r="P358" s="75"/>
    </row>
    <row r="359" spans="2:16" ht="15">
      <c r="B359" s="75"/>
      <c r="C359" s="76"/>
      <c r="D359" s="77"/>
      <c r="E359" s="77"/>
      <c r="F359" s="75"/>
      <c r="O359" s="78"/>
      <c r="P359" s="75"/>
    </row>
    <row r="360" spans="2:16" ht="15">
      <c r="B360" s="75"/>
      <c r="C360" s="76"/>
      <c r="D360" s="77"/>
      <c r="E360" s="77"/>
      <c r="F360" s="75"/>
      <c r="O360" s="78"/>
      <c r="P360" s="75"/>
    </row>
    <row r="361" spans="2:16" ht="15">
      <c r="B361" s="75"/>
      <c r="C361" s="76"/>
      <c r="D361" s="77"/>
      <c r="E361" s="77"/>
      <c r="F361" s="75"/>
      <c r="O361" s="78"/>
      <c r="P361" s="75"/>
    </row>
    <row r="362" spans="2:16" ht="15">
      <c r="B362" s="75"/>
      <c r="C362" s="76"/>
      <c r="D362" s="77"/>
      <c r="E362" s="77"/>
      <c r="F362" s="75"/>
      <c r="O362" s="78"/>
      <c r="P362" s="75"/>
    </row>
    <row r="363" spans="2:16" ht="15">
      <c r="B363" s="75"/>
      <c r="C363" s="76"/>
      <c r="D363" s="77"/>
      <c r="E363" s="77"/>
      <c r="F363" s="75"/>
      <c r="O363" s="78"/>
      <c r="P363" s="75"/>
    </row>
    <row r="364" spans="2:16" ht="15">
      <c r="B364" s="75"/>
      <c r="C364" s="76"/>
      <c r="D364" s="77"/>
      <c r="E364" s="77"/>
      <c r="F364" s="75"/>
      <c r="O364" s="78"/>
      <c r="P364" s="75"/>
    </row>
    <row r="365" spans="2:16" ht="15">
      <c r="B365" s="75"/>
      <c r="C365" s="76"/>
      <c r="D365" s="77"/>
      <c r="E365" s="77"/>
      <c r="F365" s="75"/>
      <c r="O365" s="78"/>
      <c r="P365" s="75"/>
    </row>
    <row r="366" spans="2:16" ht="15">
      <c r="B366" s="75"/>
      <c r="C366" s="76"/>
      <c r="D366" s="77"/>
      <c r="E366" s="77"/>
      <c r="F366" s="75"/>
      <c r="O366" s="78"/>
      <c r="P366" s="75"/>
    </row>
    <row r="367" spans="2:16" ht="15">
      <c r="B367" s="75"/>
      <c r="C367" s="76"/>
      <c r="D367" s="77"/>
      <c r="E367" s="77"/>
      <c r="F367" s="75"/>
      <c r="O367" s="78"/>
      <c r="P367" s="75"/>
    </row>
    <row r="368" spans="2:16" ht="15">
      <c r="B368" s="75"/>
      <c r="C368" s="76"/>
      <c r="D368" s="77"/>
      <c r="E368" s="77"/>
      <c r="F368" s="75"/>
      <c r="O368" s="78"/>
      <c r="P368" s="75"/>
    </row>
    <row r="369" spans="2:16" ht="15">
      <c r="B369" s="75"/>
      <c r="C369" s="76"/>
      <c r="D369" s="77"/>
      <c r="E369" s="77"/>
      <c r="F369" s="75"/>
      <c r="O369" s="78"/>
      <c r="P369" s="75"/>
    </row>
    <row r="370" spans="2:16" ht="15">
      <c r="B370" s="75"/>
      <c r="C370" s="76"/>
      <c r="D370" s="77"/>
      <c r="E370" s="77"/>
      <c r="F370" s="75"/>
      <c r="O370" s="78"/>
      <c r="P370" s="75"/>
    </row>
    <row r="371" spans="2:16" ht="15">
      <c r="B371" s="75"/>
      <c r="C371" s="76"/>
      <c r="D371" s="77"/>
      <c r="E371" s="77"/>
      <c r="F371" s="75"/>
      <c r="O371" s="78"/>
      <c r="P371" s="75"/>
    </row>
    <row r="372" spans="2:16" ht="15">
      <c r="B372" s="75"/>
      <c r="C372" s="76"/>
      <c r="D372" s="77"/>
      <c r="E372" s="77"/>
      <c r="F372" s="75"/>
      <c r="O372" s="78"/>
      <c r="P372" s="75"/>
    </row>
    <row r="373" spans="2:16" ht="15">
      <c r="B373" s="75"/>
      <c r="C373" s="76"/>
      <c r="D373" s="77"/>
      <c r="E373" s="77"/>
      <c r="F373" s="75"/>
      <c r="O373" s="78"/>
      <c r="P373" s="75"/>
    </row>
    <row r="374" spans="2:16" ht="15">
      <c r="B374" s="75"/>
      <c r="C374" s="76"/>
      <c r="D374" s="77"/>
      <c r="E374" s="77"/>
      <c r="F374" s="75"/>
      <c r="O374" s="78"/>
      <c r="P374" s="75"/>
    </row>
    <row r="375" spans="2:16" ht="15">
      <c r="B375" s="75"/>
      <c r="C375" s="76"/>
      <c r="D375" s="77"/>
      <c r="E375" s="77"/>
      <c r="F375" s="75"/>
      <c r="O375" s="78"/>
      <c r="P375" s="75"/>
    </row>
    <row r="376" spans="2:16" ht="15">
      <c r="B376" s="75"/>
      <c r="C376" s="76"/>
      <c r="D376" s="77"/>
      <c r="E376" s="77"/>
      <c r="F376" s="75"/>
      <c r="O376" s="78"/>
      <c r="P376" s="75"/>
    </row>
    <row r="377" spans="2:16" ht="15">
      <c r="B377" s="75"/>
      <c r="C377" s="76"/>
      <c r="D377" s="77"/>
      <c r="E377" s="77"/>
      <c r="F377" s="75"/>
      <c r="O377" s="78"/>
      <c r="P377" s="75"/>
    </row>
    <row r="378" spans="2:16" ht="15">
      <c r="B378" s="75"/>
      <c r="C378" s="76"/>
      <c r="D378" s="77"/>
      <c r="E378" s="77"/>
      <c r="F378" s="75"/>
      <c r="O378" s="78"/>
      <c r="P378" s="75"/>
    </row>
    <row r="379" spans="2:16" ht="15">
      <c r="B379" s="75"/>
      <c r="C379" s="76"/>
      <c r="D379" s="77"/>
      <c r="E379" s="77"/>
      <c r="F379" s="75"/>
      <c r="O379" s="78"/>
      <c r="P379" s="75"/>
    </row>
    <row r="380" spans="2:16" ht="15">
      <c r="B380" s="75"/>
      <c r="C380" s="76"/>
      <c r="D380" s="77"/>
      <c r="E380" s="77"/>
      <c r="F380" s="75"/>
      <c r="O380" s="78"/>
      <c r="P380" s="75"/>
    </row>
    <row r="381" spans="2:16" ht="15">
      <c r="B381" s="75"/>
      <c r="C381" s="76"/>
      <c r="D381" s="77"/>
      <c r="E381" s="77"/>
      <c r="F381" s="75"/>
      <c r="O381" s="78"/>
      <c r="P381" s="75"/>
    </row>
    <row r="382" spans="2:16" ht="15">
      <c r="B382" s="75"/>
      <c r="C382" s="76"/>
      <c r="D382" s="77"/>
      <c r="E382" s="77"/>
      <c r="F382" s="75"/>
      <c r="O382" s="78"/>
      <c r="P382" s="75"/>
    </row>
    <row r="383" spans="2:16" ht="15">
      <c r="B383" s="75"/>
      <c r="C383" s="76"/>
      <c r="D383" s="77"/>
      <c r="E383" s="77"/>
      <c r="F383" s="75"/>
      <c r="O383" s="78"/>
      <c r="P383" s="75"/>
    </row>
    <row r="384" spans="2:16" ht="15">
      <c r="B384" s="75"/>
      <c r="C384" s="76"/>
      <c r="D384" s="77"/>
      <c r="E384" s="77"/>
      <c r="F384" s="75"/>
      <c r="O384" s="78"/>
      <c r="P384" s="75"/>
    </row>
    <row r="385" spans="2:16" ht="15">
      <c r="B385" s="75"/>
      <c r="C385" s="76"/>
      <c r="D385" s="77"/>
      <c r="E385" s="77"/>
      <c r="F385" s="75"/>
      <c r="O385" s="78"/>
      <c r="P385" s="75"/>
    </row>
    <row r="386" spans="2:16" ht="15">
      <c r="B386" s="75"/>
      <c r="C386" s="76"/>
      <c r="D386" s="77"/>
      <c r="E386" s="77"/>
      <c r="F386" s="75"/>
      <c r="O386" s="78"/>
      <c r="P386" s="75"/>
    </row>
    <row r="387" spans="2:16" ht="15">
      <c r="B387" s="75"/>
      <c r="C387" s="76"/>
      <c r="D387" s="77"/>
      <c r="E387" s="77"/>
      <c r="F387" s="75"/>
      <c r="O387" s="78"/>
      <c r="P387" s="75"/>
    </row>
    <row r="388" spans="2:16" ht="15">
      <c r="B388" s="75"/>
      <c r="C388" s="76"/>
      <c r="D388" s="77"/>
      <c r="E388" s="77"/>
      <c r="F388" s="75"/>
      <c r="O388" s="78"/>
      <c r="P388" s="75"/>
    </row>
    <row r="389" spans="2:16" ht="15">
      <c r="B389" s="75"/>
      <c r="C389" s="76"/>
      <c r="D389" s="77"/>
      <c r="E389" s="77"/>
      <c r="F389" s="75"/>
      <c r="O389" s="78"/>
      <c r="P389" s="75"/>
    </row>
    <row r="390" spans="2:16" ht="15">
      <c r="B390" s="75"/>
      <c r="C390" s="76"/>
      <c r="D390" s="77"/>
      <c r="E390" s="77"/>
      <c r="F390" s="75"/>
      <c r="O390" s="78"/>
      <c r="P390" s="75"/>
    </row>
    <row r="391" spans="2:16" ht="15">
      <c r="B391" s="75"/>
      <c r="C391" s="76"/>
      <c r="D391" s="77"/>
      <c r="E391" s="77"/>
      <c r="F391" s="75"/>
      <c r="O391" s="78"/>
      <c r="P391" s="75"/>
    </row>
    <row r="392" spans="2:16" ht="15">
      <c r="B392" s="75"/>
      <c r="C392" s="76"/>
      <c r="D392" s="77"/>
      <c r="E392" s="77"/>
      <c r="F392" s="75"/>
      <c r="O392" s="78"/>
      <c r="P392" s="75"/>
    </row>
    <row r="393" spans="2:16" ht="15">
      <c r="B393" s="75"/>
      <c r="C393" s="76"/>
      <c r="D393" s="77"/>
      <c r="E393" s="77"/>
      <c r="F393" s="75"/>
      <c r="O393" s="78"/>
      <c r="P393" s="75"/>
    </row>
    <row r="394" spans="2:16" ht="15">
      <c r="B394" s="75"/>
      <c r="C394" s="76"/>
      <c r="D394" s="77"/>
      <c r="E394" s="77"/>
      <c r="F394" s="75"/>
      <c r="O394" s="78"/>
      <c r="P394" s="75"/>
    </row>
    <row r="395" spans="2:16" ht="15">
      <c r="B395" s="75"/>
      <c r="C395" s="76"/>
      <c r="D395" s="77"/>
      <c r="E395" s="77"/>
      <c r="F395" s="75"/>
      <c r="O395" s="78"/>
      <c r="P395" s="75"/>
    </row>
    <row r="396" spans="2:16" ht="15">
      <c r="B396" s="75"/>
      <c r="C396" s="76"/>
      <c r="D396" s="77"/>
      <c r="E396" s="77"/>
      <c r="F396" s="75"/>
      <c r="O396" s="78"/>
      <c r="P396" s="75"/>
    </row>
    <row r="397" spans="2:16" ht="15">
      <c r="B397" s="75"/>
      <c r="C397" s="76"/>
      <c r="D397" s="77"/>
      <c r="E397" s="77"/>
      <c r="F397" s="75"/>
      <c r="O397" s="78"/>
      <c r="P397" s="75"/>
    </row>
    <row r="398" spans="2:16" ht="15">
      <c r="B398" s="75"/>
      <c r="C398" s="76"/>
      <c r="D398" s="77"/>
      <c r="E398" s="77"/>
      <c r="F398" s="75"/>
      <c r="O398" s="78"/>
      <c r="P398" s="75"/>
    </row>
    <row r="399" spans="2:16" ht="15">
      <c r="B399" s="75"/>
      <c r="C399" s="76"/>
      <c r="D399" s="77"/>
      <c r="E399" s="77"/>
      <c r="F399" s="75"/>
      <c r="O399" s="78"/>
      <c r="P399" s="75"/>
    </row>
    <row r="400" spans="2:16" ht="15">
      <c r="B400" s="75"/>
      <c r="C400" s="76"/>
      <c r="D400" s="77"/>
      <c r="E400" s="77"/>
      <c r="F400" s="75"/>
      <c r="O400" s="78"/>
      <c r="P400" s="75"/>
    </row>
    <row r="401" spans="2:16" ht="15">
      <c r="B401" s="75"/>
      <c r="C401" s="76"/>
      <c r="D401" s="77"/>
      <c r="E401" s="77"/>
      <c r="F401" s="75"/>
      <c r="O401" s="78"/>
      <c r="P401" s="75"/>
    </row>
    <row r="402" spans="2:16" ht="15">
      <c r="B402" s="75"/>
      <c r="C402" s="76"/>
      <c r="D402" s="77"/>
      <c r="E402" s="77"/>
      <c r="F402" s="75"/>
      <c r="O402" s="78"/>
      <c r="P402" s="75"/>
    </row>
    <row r="403" spans="2:16" ht="15">
      <c r="B403" s="75"/>
      <c r="C403" s="76"/>
      <c r="D403" s="77"/>
      <c r="E403" s="77"/>
      <c r="F403" s="75"/>
      <c r="O403" s="78"/>
      <c r="P403" s="75"/>
    </row>
    <row r="404" spans="2:16" ht="15">
      <c r="B404" s="75"/>
      <c r="C404" s="76"/>
      <c r="D404" s="77"/>
      <c r="E404" s="77"/>
      <c r="F404" s="75"/>
      <c r="O404" s="78"/>
      <c r="P404" s="75"/>
    </row>
    <row r="405" spans="2:16" ht="15">
      <c r="B405" s="75"/>
      <c r="C405" s="76"/>
      <c r="D405" s="77"/>
      <c r="E405" s="77"/>
      <c r="F405" s="75"/>
      <c r="O405" s="78"/>
      <c r="P405" s="75"/>
    </row>
    <row r="406" spans="2:16" ht="15">
      <c r="B406" s="75"/>
      <c r="C406" s="76"/>
      <c r="D406" s="77"/>
      <c r="E406" s="77"/>
      <c r="F406" s="75"/>
      <c r="O406" s="78"/>
      <c r="P406" s="75"/>
    </row>
    <row r="407" spans="2:16" ht="15">
      <c r="B407" s="75"/>
      <c r="C407" s="76"/>
      <c r="D407" s="77"/>
      <c r="E407" s="77"/>
      <c r="F407" s="75"/>
      <c r="O407" s="78"/>
      <c r="P407" s="75"/>
    </row>
    <row r="408" spans="2:16" ht="15">
      <c r="B408" s="75"/>
      <c r="C408" s="76"/>
      <c r="D408" s="77"/>
      <c r="E408" s="77"/>
      <c r="F408" s="75"/>
      <c r="O408" s="78"/>
      <c r="P408" s="75"/>
    </row>
    <row r="409" spans="2:16" ht="15">
      <c r="B409" s="75"/>
      <c r="C409" s="76"/>
      <c r="D409" s="77"/>
      <c r="E409" s="77"/>
      <c r="F409" s="75"/>
      <c r="O409" s="78"/>
      <c r="P409" s="75"/>
    </row>
    <row r="410" spans="2:16" ht="15">
      <c r="B410" s="75"/>
      <c r="C410" s="76"/>
      <c r="D410" s="77"/>
      <c r="E410" s="77"/>
      <c r="F410" s="75"/>
      <c r="O410" s="78"/>
      <c r="P410" s="75"/>
    </row>
    <row r="411" spans="2:16" ht="15">
      <c r="B411" s="75"/>
      <c r="C411" s="76"/>
      <c r="D411" s="77"/>
      <c r="E411" s="77"/>
      <c r="F411" s="75"/>
      <c r="O411" s="78"/>
      <c r="P411" s="75"/>
    </row>
    <row r="412" spans="2:16" ht="15">
      <c r="B412" s="75"/>
      <c r="C412" s="76"/>
      <c r="D412" s="77"/>
      <c r="E412" s="77"/>
      <c r="F412" s="75"/>
      <c r="O412" s="78"/>
      <c r="P412" s="75"/>
    </row>
    <row r="413" spans="2:16" ht="15">
      <c r="B413" s="75"/>
      <c r="C413" s="76"/>
      <c r="D413" s="77"/>
      <c r="E413" s="77"/>
      <c r="F413" s="75"/>
      <c r="O413" s="78"/>
      <c r="P413" s="75"/>
    </row>
    <row r="414" spans="2:16" ht="15">
      <c r="B414" s="75"/>
      <c r="C414" s="76"/>
      <c r="D414" s="77"/>
      <c r="E414" s="77"/>
      <c r="F414" s="75"/>
      <c r="O414" s="78"/>
      <c r="P414" s="75"/>
    </row>
    <row r="415" spans="2:16" ht="15">
      <c r="B415" s="75"/>
      <c r="C415" s="76"/>
      <c r="D415" s="77"/>
      <c r="E415" s="77"/>
      <c r="F415" s="75"/>
      <c r="O415" s="78"/>
      <c r="P415" s="75"/>
    </row>
    <row r="416" spans="2:16" ht="15">
      <c r="B416" s="75"/>
      <c r="C416" s="76"/>
      <c r="D416" s="77"/>
      <c r="E416" s="77"/>
      <c r="F416" s="75"/>
      <c r="O416" s="78"/>
      <c r="P416" s="75"/>
    </row>
    <row r="417" spans="2:16" ht="15">
      <c r="B417" s="75"/>
      <c r="C417" s="76"/>
      <c r="D417" s="77"/>
      <c r="E417" s="77"/>
      <c r="F417" s="75"/>
      <c r="O417" s="78"/>
      <c r="P417" s="75"/>
    </row>
    <row r="418" spans="2:16" ht="15">
      <c r="B418" s="75"/>
      <c r="C418" s="76"/>
      <c r="D418" s="77"/>
      <c r="E418" s="77"/>
      <c r="F418" s="75"/>
      <c r="O418" s="78"/>
      <c r="P418" s="75"/>
    </row>
    <row r="419" spans="2:16" ht="15">
      <c r="B419" s="75"/>
      <c r="C419" s="76"/>
      <c r="D419" s="77"/>
      <c r="E419" s="77"/>
      <c r="F419" s="75"/>
      <c r="O419" s="78"/>
      <c r="P419" s="75"/>
    </row>
    <row r="420" spans="2:16" ht="15">
      <c r="B420" s="75"/>
      <c r="C420" s="76"/>
      <c r="D420" s="77"/>
      <c r="E420" s="77"/>
      <c r="F420" s="75"/>
      <c r="O420" s="78"/>
      <c r="P420" s="75"/>
    </row>
    <row r="421" spans="2:16" ht="15">
      <c r="B421" s="75"/>
      <c r="C421" s="76"/>
      <c r="D421" s="77"/>
      <c r="E421" s="77"/>
      <c r="F421" s="75"/>
      <c r="O421" s="78"/>
      <c r="P421" s="75"/>
    </row>
    <row r="422" spans="2:16" ht="15">
      <c r="B422" s="75"/>
      <c r="C422" s="76"/>
      <c r="D422" s="77"/>
      <c r="E422" s="77"/>
      <c r="F422" s="75"/>
      <c r="O422" s="78"/>
      <c r="P422" s="75"/>
    </row>
    <row r="423" spans="2:16" ht="15">
      <c r="B423" s="75"/>
      <c r="C423" s="76"/>
      <c r="D423" s="77"/>
      <c r="E423" s="77"/>
      <c r="F423" s="75"/>
      <c r="O423" s="78"/>
      <c r="P423" s="75"/>
    </row>
    <row r="424" spans="2:16" ht="15">
      <c r="B424" s="75"/>
      <c r="C424" s="76"/>
      <c r="D424" s="77"/>
      <c r="E424" s="77"/>
      <c r="F424" s="75"/>
      <c r="O424" s="78"/>
      <c r="P424" s="75"/>
    </row>
    <row r="425" spans="2:16" ht="15">
      <c r="B425" s="75"/>
      <c r="C425" s="76"/>
      <c r="D425" s="77"/>
      <c r="E425" s="77"/>
      <c r="F425" s="75"/>
      <c r="O425" s="78"/>
      <c r="P425" s="75"/>
    </row>
    <row r="426" spans="2:16" ht="15">
      <c r="B426" s="75"/>
      <c r="C426" s="76"/>
      <c r="D426" s="77"/>
      <c r="E426" s="77"/>
      <c r="F426" s="75"/>
      <c r="O426" s="78"/>
      <c r="P426" s="75"/>
    </row>
    <row r="427" spans="2:16" ht="15">
      <c r="B427" s="75"/>
      <c r="C427" s="76"/>
      <c r="D427" s="77"/>
      <c r="E427" s="77"/>
      <c r="F427" s="75"/>
      <c r="O427" s="78"/>
      <c r="P427" s="75"/>
    </row>
    <row r="428" spans="2:16" ht="15">
      <c r="B428" s="75"/>
      <c r="C428" s="76"/>
      <c r="D428" s="77"/>
      <c r="E428" s="77"/>
      <c r="F428" s="75"/>
      <c r="O428" s="78"/>
      <c r="P428" s="75"/>
    </row>
    <row r="429" spans="2:16" ht="15">
      <c r="B429" s="75"/>
      <c r="C429" s="76"/>
      <c r="D429" s="77"/>
      <c r="E429" s="77"/>
      <c r="F429" s="75"/>
      <c r="O429" s="78"/>
      <c r="P429" s="75"/>
    </row>
    <row r="430" spans="2:16" ht="15">
      <c r="B430" s="75"/>
      <c r="C430" s="76"/>
      <c r="D430" s="77"/>
      <c r="E430" s="77"/>
      <c r="F430" s="75"/>
      <c r="O430" s="78"/>
      <c r="P430" s="75"/>
    </row>
    <row r="431" spans="2:16" ht="15">
      <c r="B431" s="75"/>
      <c r="C431" s="76"/>
      <c r="D431" s="77"/>
      <c r="E431" s="77"/>
      <c r="F431" s="75"/>
      <c r="O431" s="78"/>
      <c r="P431" s="75"/>
    </row>
    <row r="432" spans="2:16" ht="15">
      <c r="B432" s="75"/>
      <c r="C432" s="76"/>
      <c r="D432" s="77"/>
      <c r="E432" s="77"/>
      <c r="F432" s="75"/>
      <c r="O432" s="78"/>
      <c r="P432" s="75"/>
    </row>
    <row r="433" spans="2:16" ht="15">
      <c r="B433" s="75"/>
      <c r="C433" s="76"/>
      <c r="D433" s="77"/>
      <c r="E433" s="77"/>
      <c r="F433" s="75"/>
      <c r="O433" s="78"/>
      <c r="P433" s="75"/>
    </row>
    <row r="434" spans="2:16" ht="15">
      <c r="B434" s="75"/>
      <c r="C434" s="76"/>
      <c r="D434" s="77"/>
      <c r="E434" s="77"/>
      <c r="F434" s="75"/>
      <c r="O434" s="78"/>
      <c r="P434" s="75"/>
    </row>
    <row r="435" spans="2:16" ht="15">
      <c r="B435" s="75"/>
      <c r="C435" s="76"/>
      <c r="D435" s="77"/>
      <c r="E435" s="77"/>
      <c r="F435" s="75"/>
      <c r="O435" s="78"/>
      <c r="P435" s="75"/>
    </row>
    <row r="436" spans="2:16" ht="15">
      <c r="B436" s="75"/>
      <c r="C436" s="76"/>
      <c r="D436" s="77"/>
      <c r="E436" s="77"/>
      <c r="F436" s="75"/>
      <c r="O436" s="78"/>
      <c r="P436" s="75"/>
    </row>
    <row r="437" spans="2:16" ht="15">
      <c r="B437" s="75"/>
      <c r="C437" s="76"/>
      <c r="D437" s="77"/>
      <c r="E437" s="77"/>
      <c r="F437" s="75"/>
      <c r="O437" s="78"/>
      <c r="P437" s="75"/>
    </row>
    <row r="438" spans="2:16" ht="15">
      <c r="B438" s="75"/>
      <c r="C438" s="76"/>
      <c r="D438" s="77"/>
      <c r="E438" s="77"/>
      <c r="F438" s="75"/>
      <c r="O438" s="78"/>
      <c r="P438" s="75"/>
    </row>
    <row r="439" spans="2:16" ht="15">
      <c r="B439" s="75"/>
      <c r="C439" s="76"/>
      <c r="D439" s="77"/>
      <c r="E439" s="77"/>
      <c r="F439" s="75"/>
      <c r="O439" s="78"/>
      <c r="P439" s="75"/>
    </row>
    <row r="440" spans="2:16" ht="15">
      <c r="B440" s="75"/>
      <c r="C440" s="76"/>
      <c r="D440" s="77"/>
      <c r="E440" s="77"/>
      <c r="F440" s="75"/>
      <c r="O440" s="78"/>
      <c r="P440" s="75"/>
    </row>
    <row r="441" spans="2:16" ht="15">
      <c r="B441" s="75"/>
      <c r="C441" s="76"/>
      <c r="D441" s="77"/>
      <c r="E441" s="77"/>
      <c r="F441" s="75"/>
      <c r="O441" s="78"/>
      <c r="P441" s="75"/>
    </row>
    <row r="442" spans="2:16" ht="15">
      <c r="B442" s="75"/>
      <c r="C442" s="76"/>
      <c r="D442" s="77"/>
      <c r="E442" s="77"/>
      <c r="F442" s="75"/>
      <c r="O442" s="78"/>
      <c r="P442" s="75"/>
    </row>
    <row r="443" spans="2:16" ht="15">
      <c r="B443" s="75"/>
      <c r="C443" s="76"/>
      <c r="D443" s="77"/>
      <c r="E443" s="77"/>
      <c r="F443" s="75"/>
      <c r="O443" s="78"/>
      <c r="P443" s="75"/>
    </row>
    <row r="444" spans="2:16" ht="15">
      <c r="B444" s="75"/>
      <c r="C444" s="76"/>
      <c r="D444" s="77"/>
      <c r="E444" s="77"/>
      <c r="F444" s="75"/>
      <c r="O444" s="78"/>
      <c r="P444" s="75"/>
    </row>
    <row r="445" spans="2:16" ht="15">
      <c r="B445" s="75"/>
      <c r="C445" s="76"/>
      <c r="D445" s="77"/>
      <c r="E445" s="77"/>
      <c r="F445" s="75"/>
      <c r="O445" s="78"/>
      <c r="P445" s="75"/>
    </row>
    <row r="446" spans="2:16" ht="15">
      <c r="B446" s="75"/>
      <c r="C446" s="76"/>
      <c r="D446" s="77"/>
      <c r="E446" s="77"/>
      <c r="F446" s="75"/>
      <c r="O446" s="78"/>
      <c r="P446" s="75"/>
    </row>
    <row r="447" spans="2:16" ht="15">
      <c r="B447" s="75"/>
      <c r="C447" s="76"/>
      <c r="D447" s="77"/>
      <c r="E447" s="77"/>
      <c r="F447" s="75"/>
      <c r="O447" s="78"/>
      <c r="P447" s="75"/>
    </row>
    <row r="448" spans="2:16" ht="15">
      <c r="B448" s="75"/>
      <c r="C448" s="76"/>
      <c r="D448" s="77"/>
      <c r="E448" s="77"/>
      <c r="F448" s="75"/>
      <c r="O448" s="78"/>
      <c r="P448" s="75"/>
    </row>
    <row r="449" spans="2:16" ht="15">
      <c r="B449" s="75"/>
      <c r="C449" s="76"/>
      <c r="D449" s="77"/>
      <c r="E449" s="77"/>
      <c r="F449" s="75"/>
      <c r="O449" s="78"/>
      <c r="P449" s="75"/>
    </row>
    <row r="450" spans="2:16" ht="15">
      <c r="B450" s="75"/>
      <c r="C450" s="76"/>
      <c r="D450" s="77"/>
      <c r="E450" s="77"/>
      <c r="F450" s="75"/>
      <c r="O450" s="78"/>
      <c r="P450" s="75"/>
    </row>
    <row r="451" spans="2:16" ht="15">
      <c r="B451" s="75"/>
      <c r="C451" s="76"/>
      <c r="D451" s="77"/>
      <c r="E451" s="77"/>
      <c r="F451" s="75"/>
      <c r="O451" s="78"/>
      <c r="P451" s="75"/>
    </row>
    <row r="452" spans="2:16" ht="15">
      <c r="B452" s="75"/>
      <c r="C452" s="76"/>
      <c r="D452" s="77"/>
      <c r="E452" s="77"/>
      <c r="F452" s="75"/>
      <c r="O452" s="78"/>
      <c r="P452" s="75"/>
    </row>
    <row r="453" spans="2:16" ht="15">
      <c r="B453" s="75"/>
      <c r="C453" s="76"/>
      <c r="D453" s="77"/>
      <c r="E453" s="77"/>
      <c r="F453" s="75"/>
      <c r="O453" s="78"/>
      <c r="P453" s="75"/>
    </row>
    <row r="454" spans="2:16" ht="15">
      <c r="B454" s="75"/>
      <c r="C454" s="76"/>
      <c r="D454" s="77"/>
      <c r="E454" s="77"/>
      <c r="F454" s="75"/>
      <c r="O454" s="78"/>
      <c r="P454" s="75"/>
    </row>
    <row r="455" spans="2:16" ht="15">
      <c r="B455" s="75"/>
      <c r="C455" s="76"/>
      <c r="D455" s="77"/>
      <c r="E455" s="77"/>
      <c r="F455" s="75"/>
      <c r="O455" s="78"/>
      <c r="P455" s="75"/>
    </row>
    <row r="456" spans="2:16" ht="15">
      <c r="B456" s="75"/>
      <c r="C456" s="76"/>
      <c r="D456" s="77"/>
      <c r="E456" s="77"/>
      <c r="F456" s="75"/>
      <c r="O456" s="78"/>
      <c r="P456" s="75"/>
    </row>
    <row r="457" spans="2:16" ht="15">
      <c r="B457" s="75"/>
      <c r="C457" s="76"/>
      <c r="D457" s="77"/>
      <c r="E457" s="77"/>
      <c r="F457" s="75"/>
      <c r="O457" s="78"/>
      <c r="P457" s="75"/>
    </row>
    <row r="458" spans="2:16" ht="15">
      <c r="B458" s="75"/>
      <c r="C458" s="76"/>
      <c r="D458" s="77"/>
      <c r="E458" s="77"/>
      <c r="F458" s="75"/>
      <c r="O458" s="78"/>
      <c r="P458" s="75"/>
    </row>
    <row r="459" spans="2:16" ht="15">
      <c r="B459" s="75"/>
      <c r="C459" s="76"/>
      <c r="D459" s="77"/>
      <c r="E459" s="77"/>
      <c r="F459" s="75"/>
      <c r="O459" s="78"/>
      <c r="P459" s="75"/>
    </row>
    <row r="460" spans="2:16" ht="15">
      <c r="B460" s="75"/>
      <c r="C460" s="76"/>
      <c r="D460" s="77"/>
      <c r="E460" s="77"/>
      <c r="F460" s="75"/>
      <c r="O460" s="78"/>
      <c r="P460" s="75"/>
    </row>
    <row r="461" spans="2:16" ht="15">
      <c r="B461" s="75"/>
      <c r="C461" s="76"/>
      <c r="D461" s="77"/>
      <c r="E461" s="77"/>
      <c r="F461" s="75"/>
      <c r="O461" s="78"/>
      <c r="P461" s="75"/>
    </row>
    <row r="462" spans="2:16" ht="15">
      <c r="B462" s="75"/>
      <c r="C462" s="76"/>
      <c r="D462" s="77"/>
      <c r="E462" s="77"/>
      <c r="F462" s="75"/>
      <c r="O462" s="78"/>
      <c r="P462" s="75"/>
    </row>
    <row r="463" spans="2:16" ht="15">
      <c r="B463" s="75"/>
      <c r="C463" s="76"/>
      <c r="D463" s="77"/>
      <c r="E463" s="77"/>
      <c r="F463" s="75"/>
      <c r="O463" s="78"/>
      <c r="P463" s="75"/>
    </row>
    <row r="464" spans="2:16" ht="15">
      <c r="B464" s="75"/>
      <c r="C464" s="76"/>
      <c r="D464" s="77"/>
      <c r="E464" s="77"/>
      <c r="F464" s="75"/>
      <c r="O464" s="78"/>
      <c r="P464" s="75"/>
    </row>
    <row r="465" spans="2:16" ht="15">
      <c r="B465" s="75"/>
      <c r="C465" s="76"/>
      <c r="D465" s="77"/>
      <c r="E465" s="77"/>
      <c r="F465" s="75"/>
      <c r="O465" s="78"/>
      <c r="P465" s="75"/>
    </row>
    <row r="466" spans="2:16" ht="15">
      <c r="B466" s="75"/>
      <c r="C466" s="76"/>
      <c r="D466" s="77"/>
      <c r="E466" s="77"/>
      <c r="F466" s="75"/>
      <c r="O466" s="78"/>
      <c r="P466" s="75"/>
    </row>
    <row r="467" spans="2:16" ht="15">
      <c r="B467" s="75"/>
      <c r="C467" s="76"/>
      <c r="D467" s="77"/>
      <c r="E467" s="77"/>
      <c r="F467" s="75"/>
      <c r="O467" s="78"/>
      <c r="P467" s="75"/>
    </row>
    <row r="468" spans="2:16" ht="15">
      <c r="B468" s="75"/>
      <c r="C468" s="76"/>
      <c r="D468" s="77"/>
      <c r="E468" s="77"/>
      <c r="F468" s="75"/>
      <c r="O468" s="78"/>
      <c r="P468" s="75"/>
    </row>
    <row r="469" spans="2:16" ht="15">
      <c r="B469" s="75"/>
      <c r="C469" s="76"/>
      <c r="D469" s="77"/>
      <c r="E469" s="77"/>
      <c r="F469" s="75"/>
      <c r="O469" s="78"/>
      <c r="P469" s="75"/>
    </row>
    <row r="470" spans="2:16" ht="15">
      <c r="B470" s="75"/>
      <c r="C470" s="76"/>
      <c r="D470" s="77"/>
      <c r="E470" s="77"/>
      <c r="F470" s="75"/>
      <c r="O470" s="78"/>
      <c r="P470" s="75"/>
    </row>
    <row r="471" spans="2:16" ht="15">
      <c r="B471" s="75"/>
      <c r="C471" s="76"/>
      <c r="D471" s="77"/>
      <c r="E471" s="77"/>
      <c r="F471" s="75"/>
      <c r="O471" s="78"/>
      <c r="P471" s="75"/>
    </row>
    <row r="472" spans="2:16" ht="15">
      <c r="B472" s="75"/>
      <c r="C472" s="76"/>
      <c r="D472" s="77"/>
      <c r="E472" s="77"/>
      <c r="F472" s="75"/>
      <c r="O472" s="78"/>
      <c r="P472" s="75"/>
    </row>
    <row r="473" spans="2:16" ht="15">
      <c r="B473" s="75"/>
      <c r="C473" s="76"/>
      <c r="D473" s="77"/>
      <c r="E473" s="77"/>
      <c r="F473" s="75"/>
      <c r="O473" s="78"/>
      <c r="P473" s="75"/>
    </row>
    <row r="474" spans="2:16" ht="15">
      <c r="B474" s="75"/>
      <c r="C474" s="76"/>
      <c r="D474" s="77"/>
      <c r="E474" s="77"/>
      <c r="F474" s="75"/>
      <c r="O474" s="78"/>
      <c r="P474" s="75"/>
    </row>
    <row r="475" spans="2:16" ht="15">
      <c r="B475" s="75"/>
      <c r="C475" s="76"/>
      <c r="D475" s="77"/>
      <c r="E475" s="77"/>
      <c r="F475" s="75"/>
      <c r="O475" s="78"/>
      <c r="P475" s="75"/>
    </row>
    <row r="476" spans="2:16" ht="15">
      <c r="B476" s="75"/>
      <c r="C476" s="76"/>
      <c r="D476" s="77"/>
      <c r="E476" s="77"/>
      <c r="F476" s="75"/>
      <c r="O476" s="78"/>
      <c r="P476" s="75"/>
    </row>
    <row r="477" spans="2:16" ht="15">
      <c r="B477" s="75"/>
      <c r="C477" s="76"/>
      <c r="D477" s="77"/>
      <c r="E477" s="77"/>
      <c r="F477" s="75"/>
      <c r="O477" s="78"/>
      <c r="P477" s="75"/>
    </row>
    <row r="478" spans="2:16" ht="15">
      <c r="B478" s="75"/>
      <c r="C478" s="76"/>
      <c r="D478" s="77"/>
      <c r="E478" s="77"/>
      <c r="F478" s="75"/>
      <c r="O478" s="78"/>
      <c r="P478" s="75"/>
    </row>
    <row r="479" spans="2:16" ht="15">
      <c r="B479" s="75"/>
      <c r="C479" s="76"/>
      <c r="D479" s="77"/>
      <c r="E479" s="77"/>
      <c r="F479" s="75"/>
      <c r="O479" s="78"/>
      <c r="P479" s="75"/>
    </row>
    <row r="480" spans="2:16" ht="15">
      <c r="B480" s="75"/>
      <c r="C480" s="76"/>
      <c r="D480" s="77"/>
      <c r="E480" s="77"/>
      <c r="F480" s="75"/>
      <c r="O480" s="78"/>
      <c r="P480" s="75"/>
    </row>
    <row r="481" spans="2:16" ht="15">
      <c r="B481" s="75"/>
      <c r="C481" s="76"/>
      <c r="D481" s="77"/>
      <c r="E481" s="77"/>
      <c r="F481" s="75"/>
      <c r="O481" s="78"/>
      <c r="P481" s="75"/>
    </row>
    <row r="482" spans="2:16" ht="15">
      <c r="B482" s="75"/>
      <c r="C482" s="76"/>
      <c r="D482" s="77"/>
      <c r="E482" s="77"/>
      <c r="F482" s="75"/>
      <c r="O482" s="78"/>
      <c r="P482" s="75"/>
    </row>
    <row r="483" spans="2:16" ht="15">
      <c r="B483" s="75"/>
      <c r="C483" s="76"/>
      <c r="D483" s="77"/>
      <c r="E483" s="77"/>
      <c r="F483" s="75"/>
      <c r="O483" s="78"/>
      <c r="P483" s="75"/>
    </row>
    <row r="484" spans="2:16" ht="15">
      <c r="B484" s="75"/>
      <c r="C484" s="76"/>
      <c r="D484" s="77"/>
      <c r="E484" s="77"/>
      <c r="F484" s="75"/>
      <c r="O484" s="78"/>
      <c r="P484" s="75"/>
    </row>
    <row r="485" spans="2:16" ht="15">
      <c r="B485" s="75"/>
      <c r="C485" s="76"/>
      <c r="D485" s="77"/>
      <c r="E485" s="77"/>
      <c r="F485" s="75"/>
      <c r="O485" s="78"/>
      <c r="P485" s="75"/>
    </row>
    <row r="486" spans="2:16" ht="15">
      <c r="B486" s="75"/>
      <c r="C486" s="76"/>
      <c r="D486" s="77"/>
      <c r="E486" s="77"/>
      <c r="F486" s="75"/>
      <c r="O486" s="78"/>
      <c r="P486" s="75"/>
    </row>
    <row r="487" spans="2:16" ht="15">
      <c r="B487" s="75"/>
      <c r="C487" s="76"/>
      <c r="D487" s="77"/>
      <c r="E487" s="77"/>
      <c r="F487" s="75"/>
      <c r="O487" s="78"/>
      <c r="P487" s="75"/>
    </row>
    <row r="488" spans="2:16" ht="15">
      <c r="B488" s="75"/>
      <c r="C488" s="76"/>
      <c r="D488" s="77"/>
      <c r="E488" s="77"/>
      <c r="F488" s="75"/>
      <c r="O488" s="78"/>
      <c r="P488" s="75"/>
    </row>
    <row r="489" spans="2:16" ht="15">
      <c r="B489" s="75"/>
      <c r="C489" s="76"/>
      <c r="D489" s="77"/>
      <c r="E489" s="77"/>
      <c r="F489" s="75"/>
      <c r="O489" s="78"/>
      <c r="P489" s="75"/>
    </row>
    <row r="490" spans="2:16" ht="15">
      <c r="B490" s="75"/>
      <c r="C490" s="76"/>
      <c r="D490" s="77"/>
      <c r="E490" s="77"/>
      <c r="F490" s="75"/>
      <c r="O490" s="78"/>
      <c r="P490" s="75"/>
    </row>
    <row r="491" spans="2:16" ht="15">
      <c r="B491" s="75"/>
      <c r="C491" s="76"/>
      <c r="D491" s="77"/>
      <c r="E491" s="77"/>
      <c r="F491" s="75"/>
      <c r="O491" s="78"/>
      <c r="P491" s="75"/>
    </row>
    <row r="492" spans="2:16" ht="15">
      <c r="B492" s="75"/>
      <c r="C492" s="76"/>
      <c r="D492" s="77"/>
      <c r="E492" s="77"/>
      <c r="F492" s="75"/>
      <c r="O492" s="78"/>
      <c r="P492" s="75"/>
    </row>
    <row r="493" spans="2:16" ht="15">
      <c r="B493" s="75"/>
      <c r="C493" s="76"/>
      <c r="D493" s="77"/>
      <c r="E493" s="77"/>
      <c r="F493" s="75"/>
      <c r="O493" s="78"/>
      <c r="P493" s="75"/>
    </row>
    <row r="494" spans="2:16" ht="15">
      <c r="B494" s="75"/>
      <c r="C494" s="76"/>
      <c r="D494" s="77"/>
      <c r="E494" s="77"/>
      <c r="F494" s="75"/>
      <c r="O494" s="78"/>
      <c r="P494" s="75"/>
    </row>
    <row r="495" spans="2:16" ht="15">
      <c r="B495" s="75"/>
      <c r="C495" s="76"/>
      <c r="D495" s="77"/>
      <c r="E495" s="77"/>
      <c r="F495" s="75"/>
      <c r="O495" s="78"/>
      <c r="P495" s="75"/>
    </row>
    <row r="496" spans="2:16" ht="15">
      <c r="B496" s="75"/>
      <c r="C496" s="76"/>
      <c r="D496" s="77"/>
      <c r="E496" s="77"/>
      <c r="F496" s="75"/>
      <c r="O496" s="78"/>
      <c r="P496" s="75"/>
    </row>
    <row r="497" spans="2:16" ht="15">
      <c r="B497" s="75"/>
      <c r="C497" s="76"/>
      <c r="D497" s="77"/>
      <c r="E497" s="77"/>
      <c r="F497" s="75"/>
      <c r="O497" s="78"/>
      <c r="P497" s="75"/>
    </row>
    <row r="498" spans="2:16" ht="15">
      <c r="B498" s="75"/>
      <c r="C498" s="76"/>
      <c r="D498" s="77"/>
      <c r="E498" s="77"/>
      <c r="F498" s="75"/>
      <c r="O498" s="78"/>
      <c r="P498" s="75"/>
    </row>
    <row r="499" spans="2:16" ht="15">
      <c r="B499" s="75"/>
      <c r="C499" s="76"/>
      <c r="D499" s="77"/>
      <c r="E499" s="77"/>
      <c r="F499" s="75"/>
      <c r="O499" s="78"/>
      <c r="P499" s="75"/>
    </row>
    <row r="500" spans="2:16" ht="15">
      <c r="B500" s="75"/>
      <c r="C500" s="76"/>
      <c r="D500" s="77"/>
      <c r="E500" s="77"/>
      <c r="F500" s="75"/>
      <c r="O500" s="78"/>
      <c r="P500" s="75"/>
    </row>
    <row r="501" spans="2:16" ht="15">
      <c r="B501" s="75"/>
      <c r="C501" s="76"/>
      <c r="D501" s="77"/>
      <c r="E501" s="77"/>
      <c r="F501" s="75"/>
      <c r="O501" s="78"/>
      <c r="P501" s="75"/>
    </row>
    <row r="502" spans="2:16" ht="15">
      <c r="B502" s="75"/>
      <c r="C502" s="76"/>
      <c r="D502" s="77"/>
      <c r="E502" s="77"/>
      <c r="F502" s="75"/>
      <c r="O502" s="78"/>
      <c r="P502" s="75"/>
    </row>
    <row r="503" spans="2:16" ht="15">
      <c r="B503" s="75"/>
      <c r="C503" s="76"/>
      <c r="D503" s="77"/>
      <c r="E503" s="77"/>
      <c r="F503" s="75"/>
      <c r="O503" s="78"/>
      <c r="P503" s="75"/>
    </row>
    <row r="504" spans="2:16" ht="15">
      <c r="B504" s="75"/>
      <c r="C504" s="76"/>
      <c r="D504" s="77"/>
      <c r="E504" s="77"/>
      <c r="F504" s="75"/>
      <c r="O504" s="78"/>
      <c r="P504" s="75"/>
    </row>
    <row r="505" spans="2:16" ht="15">
      <c r="B505" s="75"/>
      <c r="C505" s="76"/>
      <c r="D505" s="77"/>
      <c r="E505" s="77"/>
      <c r="F505" s="75"/>
      <c r="O505" s="78"/>
      <c r="P505" s="75"/>
    </row>
    <row r="506" spans="2:16" ht="15">
      <c r="B506" s="75"/>
      <c r="C506" s="76"/>
      <c r="D506" s="77"/>
      <c r="E506" s="77"/>
      <c r="F506" s="75"/>
      <c r="O506" s="78"/>
      <c r="P506" s="75"/>
    </row>
    <row r="507" spans="2:16" ht="15">
      <c r="B507" s="75"/>
      <c r="C507" s="76"/>
      <c r="D507" s="77"/>
      <c r="E507" s="77"/>
      <c r="F507" s="75"/>
      <c r="O507" s="78"/>
      <c r="P507" s="75"/>
    </row>
    <row r="508" spans="2:16" ht="15">
      <c r="B508" s="75"/>
      <c r="C508" s="76"/>
      <c r="D508" s="77"/>
      <c r="E508" s="77"/>
      <c r="F508" s="75"/>
      <c r="O508" s="78"/>
      <c r="P508" s="75"/>
    </row>
    <row r="509" spans="2:16" ht="15">
      <c r="B509" s="75"/>
      <c r="C509" s="76"/>
      <c r="D509" s="77"/>
      <c r="E509" s="77"/>
      <c r="F509" s="75"/>
      <c r="O509" s="78"/>
      <c r="P509" s="75"/>
    </row>
    <row r="510" spans="2:16" ht="15">
      <c r="B510" s="75"/>
      <c r="C510" s="76"/>
      <c r="D510" s="77"/>
      <c r="E510" s="77"/>
      <c r="F510" s="75"/>
      <c r="O510" s="78"/>
      <c r="P510" s="75"/>
    </row>
    <row r="511" spans="2:16" ht="15">
      <c r="B511" s="75"/>
      <c r="C511" s="76"/>
      <c r="D511" s="77"/>
      <c r="E511" s="77"/>
      <c r="F511" s="75"/>
      <c r="O511" s="78"/>
      <c r="P511" s="75"/>
    </row>
    <row r="512" spans="2:16" ht="15">
      <c r="B512" s="75"/>
      <c r="C512" s="76"/>
      <c r="D512" s="77"/>
      <c r="E512" s="77"/>
      <c r="F512" s="75"/>
      <c r="O512" s="78"/>
      <c r="P512" s="75"/>
    </row>
    <row r="513" spans="2:16" ht="15">
      <c r="B513" s="75"/>
      <c r="C513" s="76"/>
      <c r="D513" s="77"/>
      <c r="E513" s="77"/>
      <c r="F513" s="75"/>
      <c r="O513" s="78"/>
      <c r="P513" s="75"/>
    </row>
    <row r="514" spans="2:16" ht="15">
      <c r="B514" s="75"/>
      <c r="C514" s="76"/>
      <c r="D514" s="77"/>
      <c r="E514" s="77"/>
      <c r="F514" s="75"/>
      <c r="O514" s="78"/>
      <c r="P514" s="75"/>
    </row>
    <row r="515" spans="2:16" ht="15">
      <c r="B515" s="75"/>
      <c r="C515" s="76"/>
      <c r="D515" s="77"/>
      <c r="E515" s="77"/>
      <c r="F515" s="75"/>
      <c r="O515" s="78"/>
      <c r="P515" s="75"/>
    </row>
    <row r="516" spans="2:16" ht="15">
      <c r="B516" s="75"/>
      <c r="C516" s="76"/>
      <c r="D516" s="77"/>
      <c r="E516" s="77"/>
      <c r="F516" s="75"/>
      <c r="O516" s="78"/>
      <c r="P516" s="75"/>
    </row>
    <row r="517" spans="2:16" ht="15">
      <c r="B517" s="75"/>
      <c r="C517" s="76"/>
      <c r="D517" s="77"/>
      <c r="E517" s="77"/>
      <c r="F517" s="75"/>
      <c r="O517" s="78"/>
      <c r="P517" s="75"/>
    </row>
    <row r="518" spans="2:16" ht="15">
      <c r="B518" s="75"/>
      <c r="C518" s="76"/>
      <c r="D518" s="77"/>
      <c r="E518" s="77"/>
      <c r="F518" s="75"/>
      <c r="O518" s="78"/>
      <c r="P518" s="75"/>
    </row>
    <row r="519" spans="2:16" ht="15">
      <c r="B519" s="75"/>
      <c r="C519" s="76"/>
      <c r="D519" s="77"/>
      <c r="E519" s="77"/>
      <c r="F519" s="75"/>
      <c r="O519" s="78"/>
      <c r="P519" s="75"/>
    </row>
    <row r="520" spans="2:16" ht="15">
      <c r="B520" s="75"/>
      <c r="C520" s="76"/>
      <c r="D520" s="77"/>
      <c r="E520" s="77"/>
      <c r="F520" s="75"/>
      <c r="O520" s="78"/>
      <c r="P520" s="75"/>
    </row>
    <row r="521" spans="2:16" ht="15">
      <c r="B521" s="75"/>
      <c r="C521" s="76"/>
      <c r="D521" s="77"/>
      <c r="E521" s="77"/>
      <c r="F521" s="75"/>
      <c r="O521" s="78"/>
      <c r="P521" s="75"/>
    </row>
    <row r="522" spans="2:16" ht="15">
      <c r="B522" s="75"/>
      <c r="C522" s="76"/>
      <c r="D522" s="77"/>
      <c r="E522" s="77"/>
      <c r="F522" s="75"/>
      <c r="O522" s="78"/>
      <c r="P522" s="75"/>
    </row>
    <row r="523" spans="2:16" ht="15">
      <c r="B523" s="75"/>
      <c r="C523" s="76"/>
      <c r="D523" s="77"/>
      <c r="E523" s="77"/>
      <c r="F523" s="75"/>
      <c r="O523" s="78"/>
      <c r="P523" s="75"/>
    </row>
    <row r="524" spans="2:16" ht="15">
      <c r="B524" s="75"/>
      <c r="C524" s="76"/>
      <c r="D524" s="77"/>
      <c r="E524" s="77"/>
      <c r="F524" s="75"/>
      <c r="O524" s="78"/>
      <c r="P524" s="75"/>
    </row>
    <row r="525" spans="2:16" ht="15">
      <c r="B525" s="75"/>
      <c r="C525" s="76"/>
      <c r="D525" s="77"/>
      <c r="E525" s="77"/>
      <c r="F525" s="75"/>
      <c r="O525" s="78"/>
      <c r="P525" s="75"/>
    </row>
    <row r="526" spans="2:16" ht="15">
      <c r="B526" s="75"/>
      <c r="C526" s="76"/>
      <c r="D526" s="77"/>
      <c r="E526" s="77"/>
      <c r="F526" s="75"/>
      <c r="O526" s="78"/>
      <c r="P526" s="75"/>
    </row>
    <row r="527" spans="2:16" ht="15">
      <c r="B527" s="75"/>
      <c r="C527" s="76"/>
      <c r="D527" s="77"/>
      <c r="E527" s="77"/>
      <c r="F527" s="75"/>
      <c r="O527" s="78"/>
      <c r="P527" s="75"/>
    </row>
    <row r="528" spans="2:16" ht="15">
      <c r="B528" s="75"/>
      <c r="C528" s="76"/>
      <c r="D528" s="77"/>
      <c r="E528" s="77"/>
      <c r="F528" s="75"/>
      <c r="O528" s="78"/>
      <c r="P528" s="75"/>
    </row>
    <row r="529" spans="2:16" ht="15">
      <c r="B529" s="75"/>
      <c r="C529" s="76"/>
      <c r="D529" s="77"/>
      <c r="E529" s="77"/>
      <c r="F529" s="75"/>
      <c r="O529" s="78"/>
      <c r="P529" s="75"/>
    </row>
    <row r="530" spans="2:16" ht="15">
      <c r="B530" s="75"/>
      <c r="C530" s="76"/>
      <c r="D530" s="77"/>
      <c r="E530" s="77"/>
      <c r="F530" s="75"/>
      <c r="O530" s="78"/>
      <c r="P530" s="75"/>
    </row>
    <row r="531" spans="2:16" ht="15">
      <c r="B531" s="75"/>
      <c r="C531" s="76"/>
      <c r="D531" s="77"/>
      <c r="E531" s="77"/>
      <c r="F531" s="75"/>
      <c r="O531" s="78"/>
      <c r="P531" s="75"/>
    </row>
    <row r="532" spans="2:16" ht="15">
      <c r="B532" s="75"/>
      <c r="C532" s="76"/>
      <c r="D532" s="77"/>
      <c r="E532" s="77"/>
      <c r="F532" s="75"/>
      <c r="O532" s="78"/>
      <c r="P532" s="75"/>
    </row>
    <row r="533" spans="2:16" ht="15">
      <c r="B533" s="75"/>
      <c r="C533" s="76"/>
      <c r="D533" s="77"/>
      <c r="E533" s="77"/>
      <c r="F533" s="75"/>
      <c r="O533" s="78"/>
      <c r="P533" s="75"/>
    </row>
    <row r="534" spans="2:16" ht="15">
      <c r="B534" s="75"/>
      <c r="C534" s="76"/>
      <c r="D534" s="77"/>
      <c r="E534" s="77"/>
      <c r="F534" s="75"/>
      <c r="O534" s="78"/>
      <c r="P534" s="75"/>
    </row>
    <row r="535" spans="2:16" ht="15">
      <c r="B535" s="75"/>
      <c r="C535" s="76"/>
      <c r="D535" s="77"/>
      <c r="E535" s="77"/>
      <c r="F535" s="75"/>
      <c r="O535" s="78"/>
      <c r="P535" s="75"/>
    </row>
    <row r="536" spans="2:16" ht="15">
      <c r="B536" s="75"/>
      <c r="C536" s="76"/>
      <c r="D536" s="77"/>
      <c r="E536" s="77"/>
      <c r="F536" s="75"/>
      <c r="O536" s="78"/>
      <c r="P536" s="75"/>
    </row>
    <row r="537" spans="2:16" ht="15">
      <c r="B537" s="75"/>
      <c r="C537" s="76"/>
      <c r="D537" s="77"/>
      <c r="E537" s="77"/>
      <c r="F537" s="75"/>
      <c r="O537" s="78"/>
      <c r="P537" s="75"/>
    </row>
    <row r="538" spans="2:16" ht="15">
      <c r="B538" s="75"/>
      <c r="C538" s="76"/>
      <c r="D538" s="77"/>
      <c r="E538" s="77"/>
      <c r="F538" s="75"/>
      <c r="O538" s="78"/>
      <c r="P538" s="75"/>
    </row>
    <row r="539" spans="2:16" ht="15">
      <c r="B539" s="75"/>
      <c r="C539" s="76"/>
      <c r="D539" s="77"/>
      <c r="E539" s="77"/>
      <c r="F539" s="75"/>
      <c r="O539" s="78"/>
      <c r="P539" s="75"/>
    </row>
    <row r="540" spans="2:16" ht="15">
      <c r="B540" s="75"/>
      <c r="C540" s="76"/>
      <c r="D540" s="77"/>
      <c r="E540" s="77"/>
      <c r="F540" s="75"/>
      <c r="O540" s="78"/>
      <c r="P540" s="75"/>
    </row>
    <row r="541" spans="2:16" ht="15">
      <c r="B541" s="75"/>
      <c r="C541" s="76"/>
      <c r="D541" s="77"/>
      <c r="E541" s="77"/>
      <c r="F541" s="75"/>
      <c r="O541" s="78"/>
      <c r="P541" s="75"/>
    </row>
    <row r="542" spans="2:16" ht="15">
      <c r="B542" s="75"/>
      <c r="C542" s="76"/>
      <c r="D542" s="77"/>
      <c r="E542" s="77"/>
      <c r="F542" s="75"/>
      <c r="O542" s="78"/>
      <c r="P542" s="75"/>
    </row>
    <row r="543" spans="2:16" ht="15">
      <c r="B543" s="75"/>
      <c r="C543" s="76"/>
      <c r="D543" s="77"/>
      <c r="E543" s="77"/>
      <c r="F543" s="75"/>
      <c r="O543" s="78"/>
      <c r="P543" s="75"/>
    </row>
    <row r="544" spans="2:16" ht="15">
      <c r="B544" s="75"/>
      <c r="C544" s="76"/>
      <c r="D544" s="77"/>
      <c r="E544" s="77"/>
      <c r="F544" s="75"/>
      <c r="O544" s="78"/>
      <c r="P544" s="75"/>
    </row>
    <row r="545" spans="2:16" ht="15">
      <c r="B545" s="75"/>
      <c r="C545" s="76"/>
      <c r="D545" s="77"/>
      <c r="E545" s="77"/>
      <c r="F545" s="75"/>
      <c r="O545" s="78"/>
      <c r="P545" s="75"/>
    </row>
    <row r="546" spans="2:16" ht="15">
      <c r="B546" s="75"/>
      <c r="C546" s="76"/>
      <c r="D546" s="77"/>
      <c r="E546" s="77"/>
      <c r="F546" s="75"/>
      <c r="O546" s="78"/>
      <c r="P546" s="75"/>
    </row>
    <row r="547" spans="2:16" ht="15">
      <c r="B547" s="75"/>
      <c r="C547" s="76"/>
      <c r="D547" s="77"/>
      <c r="E547" s="77"/>
      <c r="F547" s="75"/>
      <c r="O547" s="78"/>
      <c r="P547" s="75"/>
    </row>
    <row r="548" spans="2:16" ht="15">
      <c r="B548" s="75"/>
      <c r="C548" s="76"/>
      <c r="D548" s="77"/>
      <c r="E548" s="77"/>
      <c r="F548" s="75"/>
      <c r="O548" s="78"/>
      <c r="P548" s="75"/>
    </row>
    <row r="549" spans="2:16" ht="15">
      <c r="B549" s="75"/>
      <c r="C549" s="76"/>
      <c r="D549" s="77"/>
      <c r="E549" s="77"/>
      <c r="F549" s="75"/>
      <c r="O549" s="78"/>
      <c r="P549" s="75"/>
    </row>
    <row r="550" spans="2:16" ht="15">
      <c r="B550" s="75"/>
      <c r="C550" s="76"/>
      <c r="D550" s="77"/>
      <c r="E550" s="77"/>
      <c r="F550" s="75"/>
      <c r="O550" s="78"/>
      <c r="P550" s="75"/>
    </row>
    <row r="551" spans="2:16" ht="15">
      <c r="B551" s="75"/>
      <c r="C551" s="76"/>
      <c r="D551" s="77"/>
      <c r="E551" s="77"/>
      <c r="F551" s="75"/>
      <c r="O551" s="78"/>
      <c r="P551" s="75"/>
    </row>
    <row r="552" spans="2:16" ht="15">
      <c r="B552" s="75"/>
      <c r="C552" s="76"/>
      <c r="D552" s="77"/>
      <c r="E552" s="77"/>
      <c r="F552" s="75"/>
      <c r="O552" s="78"/>
      <c r="P552" s="75"/>
    </row>
    <row r="553" spans="2:16" ht="15">
      <c r="B553" s="75"/>
      <c r="C553" s="76"/>
      <c r="D553" s="77"/>
      <c r="E553" s="77"/>
      <c r="F553" s="75"/>
      <c r="O553" s="78"/>
      <c r="P553" s="75"/>
    </row>
    <row r="554" spans="2:16" ht="15">
      <c r="B554" s="75"/>
      <c r="C554" s="76"/>
      <c r="D554" s="77"/>
      <c r="E554" s="77"/>
      <c r="F554" s="75"/>
      <c r="O554" s="78"/>
      <c r="P554" s="75"/>
    </row>
    <row r="555" spans="2:16" ht="15">
      <c r="B555" s="75"/>
      <c r="C555" s="76"/>
      <c r="D555" s="77"/>
      <c r="E555" s="77"/>
      <c r="F555" s="75"/>
      <c r="O555" s="78"/>
      <c r="P555" s="75"/>
    </row>
    <row r="556" spans="2:16" ht="15">
      <c r="B556" s="75"/>
      <c r="C556" s="76"/>
      <c r="D556" s="77"/>
      <c r="E556" s="77"/>
      <c r="F556" s="75"/>
      <c r="O556" s="78"/>
      <c r="P556" s="75"/>
    </row>
    <row r="557" spans="2:16" ht="15">
      <c r="B557" s="75"/>
      <c r="C557" s="76"/>
      <c r="D557" s="77"/>
      <c r="E557" s="77"/>
      <c r="F557" s="75"/>
      <c r="O557" s="78"/>
      <c r="P557" s="75"/>
    </row>
    <row r="558" spans="2:16" ht="15">
      <c r="B558" s="75"/>
      <c r="C558" s="76"/>
      <c r="D558" s="77"/>
      <c r="E558" s="77"/>
      <c r="F558" s="75"/>
      <c r="O558" s="78"/>
      <c r="P558" s="75"/>
    </row>
    <row r="559" spans="2:16" ht="15">
      <c r="B559" s="75"/>
      <c r="C559" s="76"/>
      <c r="D559" s="77"/>
      <c r="E559" s="77"/>
      <c r="F559" s="75"/>
      <c r="O559" s="78"/>
      <c r="P559" s="75"/>
    </row>
    <row r="560" spans="2:16" ht="15">
      <c r="B560" s="75"/>
      <c r="C560" s="76"/>
      <c r="D560" s="77"/>
      <c r="E560" s="77"/>
      <c r="F560" s="75"/>
      <c r="O560" s="78"/>
      <c r="P560" s="75"/>
    </row>
    <row r="561" spans="2:16" ht="15">
      <c r="B561" s="75"/>
      <c r="C561" s="76"/>
      <c r="D561" s="77"/>
      <c r="E561" s="77"/>
      <c r="F561" s="75"/>
      <c r="O561" s="78"/>
      <c r="P561" s="75"/>
    </row>
    <row r="562" spans="2:16" ht="15">
      <c r="B562" s="75"/>
      <c r="C562" s="76"/>
      <c r="D562" s="77"/>
      <c r="E562" s="77"/>
      <c r="F562" s="75"/>
      <c r="O562" s="78"/>
      <c r="P562" s="75"/>
    </row>
    <row r="563" spans="2:16" ht="15">
      <c r="B563" s="75"/>
      <c r="C563" s="76"/>
      <c r="D563" s="77"/>
      <c r="E563" s="77"/>
      <c r="F563" s="75"/>
      <c r="O563" s="78"/>
      <c r="P563" s="75"/>
    </row>
    <row r="564" spans="2:16" ht="15">
      <c r="B564" s="75"/>
      <c r="C564" s="76"/>
      <c r="D564" s="77"/>
      <c r="E564" s="77"/>
      <c r="F564" s="75"/>
      <c r="O564" s="78"/>
      <c r="P564" s="75"/>
    </row>
    <row r="565" spans="2:16" ht="15">
      <c r="B565" s="75"/>
      <c r="C565" s="76"/>
      <c r="D565" s="77"/>
      <c r="E565" s="77"/>
      <c r="F565" s="75"/>
      <c r="O565" s="78"/>
      <c r="P565" s="75"/>
    </row>
    <row r="566" spans="2:16" ht="15">
      <c r="B566" s="75"/>
      <c r="C566" s="76"/>
      <c r="D566" s="77"/>
      <c r="E566" s="77"/>
      <c r="F566" s="75"/>
      <c r="O566" s="78"/>
      <c r="P566" s="75"/>
    </row>
    <row r="567" spans="2:16" ht="15">
      <c r="B567" s="75"/>
      <c r="C567" s="76"/>
      <c r="D567" s="77"/>
      <c r="E567" s="77"/>
      <c r="F567" s="75"/>
      <c r="O567" s="78"/>
      <c r="P567" s="75"/>
    </row>
    <row r="568" spans="2:16" ht="15">
      <c r="B568" s="75"/>
      <c r="C568" s="76"/>
      <c r="D568" s="77"/>
      <c r="E568" s="77"/>
      <c r="F568" s="75"/>
      <c r="O568" s="78"/>
      <c r="P568" s="75"/>
    </row>
    <row r="569" spans="2:16" ht="15">
      <c r="B569" s="75"/>
      <c r="C569" s="76"/>
      <c r="D569" s="77"/>
      <c r="E569" s="77"/>
      <c r="F569" s="75"/>
      <c r="O569" s="78"/>
      <c r="P569" s="75"/>
    </row>
    <row r="570" spans="2:16" ht="15">
      <c r="B570" s="75"/>
      <c r="C570" s="76"/>
      <c r="D570" s="77"/>
      <c r="E570" s="77"/>
      <c r="F570" s="75"/>
      <c r="O570" s="78"/>
      <c r="P570" s="75"/>
    </row>
    <row r="571" spans="2:16" ht="15">
      <c r="B571" s="75"/>
      <c r="C571" s="76"/>
      <c r="D571" s="77"/>
      <c r="E571" s="77"/>
      <c r="F571" s="75"/>
      <c r="O571" s="78"/>
      <c r="P571" s="75"/>
    </row>
    <row r="572" spans="2:16" ht="15">
      <c r="B572" s="75"/>
      <c r="C572" s="76"/>
      <c r="D572" s="77"/>
      <c r="E572" s="77"/>
      <c r="F572" s="75"/>
      <c r="O572" s="78"/>
      <c r="P572" s="75"/>
    </row>
    <row r="573" spans="2:16" ht="15">
      <c r="B573" s="75"/>
      <c r="C573" s="76"/>
      <c r="D573" s="77"/>
      <c r="E573" s="77"/>
      <c r="F573" s="75"/>
      <c r="O573" s="78"/>
      <c r="P573" s="75"/>
    </row>
    <row r="574" spans="2:16" ht="15">
      <c r="B574" s="75"/>
      <c r="C574" s="76"/>
      <c r="D574" s="77"/>
      <c r="E574" s="77"/>
      <c r="F574" s="75"/>
      <c r="O574" s="78"/>
      <c r="P574" s="75"/>
    </row>
    <row r="575" spans="2:16" ht="15">
      <c r="B575" s="75"/>
      <c r="C575" s="76"/>
      <c r="D575" s="77"/>
      <c r="E575" s="77"/>
      <c r="F575" s="75"/>
      <c r="O575" s="78"/>
      <c r="P575" s="75"/>
    </row>
    <row r="576" spans="2:16" ht="15">
      <c r="B576" s="75"/>
      <c r="C576" s="76"/>
      <c r="D576" s="77"/>
      <c r="E576" s="77"/>
      <c r="F576" s="75"/>
      <c r="O576" s="78"/>
      <c r="P576" s="75"/>
    </row>
    <row r="577" spans="2:16" ht="15">
      <c r="B577" s="75"/>
      <c r="C577" s="76"/>
      <c r="D577" s="77"/>
      <c r="E577" s="77"/>
      <c r="F577" s="75"/>
      <c r="O577" s="78"/>
      <c r="P577" s="75"/>
    </row>
    <row r="578" spans="2:16" ht="15">
      <c r="B578" s="75"/>
      <c r="C578" s="76"/>
      <c r="D578" s="77"/>
      <c r="E578" s="77"/>
      <c r="F578" s="75"/>
      <c r="O578" s="78"/>
      <c r="P578" s="75"/>
    </row>
    <row r="579" spans="2:16" ht="15">
      <c r="B579" s="75"/>
      <c r="C579" s="76"/>
      <c r="D579" s="77"/>
      <c r="E579" s="77"/>
      <c r="F579" s="75"/>
      <c r="O579" s="78"/>
      <c r="P579" s="75"/>
    </row>
    <row r="580" spans="2:16" ht="15">
      <c r="B580" s="75"/>
      <c r="C580" s="76"/>
      <c r="D580" s="77"/>
      <c r="E580" s="77"/>
      <c r="F580" s="75"/>
      <c r="O580" s="78"/>
      <c r="P580" s="75"/>
    </row>
    <row r="581" spans="2:16" ht="15">
      <c r="B581" s="75"/>
      <c r="C581" s="76"/>
      <c r="D581" s="77"/>
      <c r="E581" s="77"/>
      <c r="F581" s="75"/>
      <c r="O581" s="78"/>
      <c r="P581" s="75"/>
    </row>
    <row r="582" spans="2:16" ht="15">
      <c r="B582" s="75"/>
      <c r="C582" s="76"/>
      <c r="D582" s="77"/>
      <c r="E582" s="77"/>
      <c r="F582" s="75"/>
      <c r="O582" s="78"/>
      <c r="P582" s="75"/>
    </row>
    <row r="583" spans="2:16" ht="15">
      <c r="B583" s="75"/>
      <c r="C583" s="76"/>
      <c r="D583" s="77"/>
      <c r="E583" s="77"/>
      <c r="F583" s="75"/>
      <c r="O583" s="78"/>
      <c r="P583" s="75"/>
    </row>
    <row r="584" spans="2:16" ht="15">
      <c r="B584" s="75"/>
      <c r="C584" s="76"/>
      <c r="D584" s="77"/>
      <c r="E584" s="77"/>
      <c r="F584" s="75"/>
      <c r="O584" s="78"/>
      <c r="P584" s="75"/>
    </row>
    <row r="585" spans="2:16" ht="15">
      <c r="B585" s="75"/>
      <c r="C585" s="76"/>
      <c r="D585" s="77"/>
      <c r="E585" s="77"/>
      <c r="F585" s="75"/>
      <c r="O585" s="78"/>
      <c r="P585" s="75"/>
    </row>
    <row r="586" spans="2:16" ht="15">
      <c r="B586" s="75"/>
      <c r="C586" s="76"/>
      <c r="D586" s="77"/>
      <c r="E586" s="77"/>
      <c r="F586" s="75"/>
      <c r="O586" s="78"/>
      <c r="P586" s="75"/>
    </row>
    <row r="587" spans="2:16" ht="15">
      <c r="B587" s="75"/>
      <c r="C587" s="76"/>
      <c r="D587" s="77"/>
      <c r="E587" s="77"/>
      <c r="F587" s="75"/>
      <c r="O587" s="78"/>
      <c r="P587" s="75"/>
    </row>
    <row r="588" spans="2:16" ht="15">
      <c r="B588" s="75"/>
      <c r="C588" s="76"/>
      <c r="D588" s="77"/>
      <c r="E588" s="77"/>
      <c r="F588" s="75"/>
      <c r="O588" s="78"/>
      <c r="P588" s="75"/>
    </row>
    <row r="589" spans="2:16" ht="15">
      <c r="B589" s="75"/>
      <c r="C589" s="76"/>
      <c r="D589" s="77"/>
      <c r="E589" s="77"/>
      <c r="F589" s="75"/>
      <c r="O589" s="78"/>
      <c r="P589" s="75"/>
    </row>
    <row r="590" spans="2:16" ht="15">
      <c r="B590" s="75"/>
      <c r="C590" s="76"/>
      <c r="D590" s="77"/>
      <c r="E590" s="77"/>
      <c r="F590" s="75"/>
      <c r="O590" s="78"/>
      <c r="P590" s="75"/>
    </row>
    <row r="591" spans="2:16" ht="15">
      <c r="B591" s="75"/>
      <c r="C591" s="76"/>
      <c r="D591" s="77"/>
      <c r="E591" s="77"/>
      <c r="F591" s="75"/>
      <c r="O591" s="78"/>
      <c r="P591" s="75"/>
    </row>
    <row r="592" spans="2:16" ht="15">
      <c r="B592" s="75"/>
      <c r="C592" s="76"/>
      <c r="D592" s="77"/>
      <c r="E592" s="77"/>
      <c r="F592" s="75"/>
      <c r="O592" s="78"/>
      <c r="P592" s="75"/>
    </row>
    <row r="593" spans="2:16" ht="15">
      <c r="B593" s="75"/>
      <c r="C593" s="76"/>
      <c r="D593" s="77"/>
      <c r="E593" s="77"/>
      <c r="F593" s="75"/>
      <c r="O593" s="78"/>
      <c r="P593" s="75"/>
    </row>
    <row r="594" spans="2:16" ht="15">
      <c r="B594" s="75"/>
      <c r="C594" s="76"/>
      <c r="D594" s="77"/>
      <c r="E594" s="77"/>
      <c r="F594" s="75"/>
      <c r="O594" s="78"/>
      <c r="P594" s="75"/>
    </row>
    <row r="595" spans="2:16" ht="15">
      <c r="B595" s="75"/>
      <c r="C595" s="76"/>
      <c r="D595" s="77"/>
      <c r="E595" s="77"/>
      <c r="F595" s="75"/>
      <c r="O595" s="78"/>
      <c r="P595" s="75"/>
    </row>
    <row r="596" spans="2:16" ht="15">
      <c r="B596" s="75"/>
      <c r="C596" s="76"/>
      <c r="D596" s="77"/>
      <c r="E596" s="77"/>
      <c r="F596" s="75"/>
      <c r="O596" s="78"/>
      <c r="P596" s="75"/>
    </row>
    <row r="597" spans="2:16" ht="15">
      <c r="B597" s="75"/>
      <c r="C597" s="76"/>
      <c r="D597" s="77"/>
      <c r="E597" s="77"/>
      <c r="F597" s="75"/>
      <c r="O597" s="78"/>
      <c r="P597" s="75"/>
    </row>
    <row r="598" spans="2:16" ht="15">
      <c r="B598" s="75"/>
      <c r="C598" s="76"/>
      <c r="D598" s="77"/>
      <c r="E598" s="77"/>
      <c r="F598" s="75"/>
      <c r="O598" s="78"/>
      <c r="P598" s="75"/>
    </row>
    <row r="599" spans="2:16" ht="15">
      <c r="B599" s="75"/>
      <c r="C599" s="76"/>
      <c r="D599" s="77"/>
      <c r="E599" s="77"/>
      <c r="F599" s="75"/>
      <c r="O599" s="78"/>
      <c r="P599" s="75"/>
    </row>
    <row r="600" spans="2:16" ht="15">
      <c r="B600" s="75"/>
      <c r="C600" s="76"/>
      <c r="D600" s="77"/>
      <c r="E600" s="77"/>
      <c r="F600" s="75"/>
      <c r="O600" s="78"/>
      <c r="P600" s="75"/>
    </row>
    <row r="601" spans="2:16" ht="15">
      <c r="B601" s="75"/>
      <c r="C601" s="76"/>
      <c r="D601" s="77"/>
      <c r="E601" s="77"/>
      <c r="F601" s="75"/>
      <c r="O601" s="78"/>
      <c r="P601" s="75"/>
    </row>
    <row r="602" spans="2:16" ht="15">
      <c r="B602" s="75"/>
      <c r="C602" s="76"/>
      <c r="D602" s="77"/>
      <c r="E602" s="77"/>
      <c r="F602" s="75"/>
      <c r="O602" s="78"/>
      <c r="P602" s="75"/>
    </row>
    <row r="603" spans="2:16" ht="15">
      <c r="B603" s="75"/>
      <c r="C603" s="76"/>
      <c r="D603" s="77"/>
      <c r="E603" s="77"/>
      <c r="F603" s="75"/>
      <c r="O603" s="78"/>
      <c r="P603" s="75"/>
    </row>
    <row r="604" spans="2:16" ht="15">
      <c r="B604" s="75"/>
      <c r="C604" s="76"/>
      <c r="D604" s="77"/>
      <c r="E604" s="77"/>
      <c r="F604" s="75"/>
      <c r="O604" s="78"/>
      <c r="P604" s="75"/>
    </row>
    <row r="605" spans="2:16" ht="15">
      <c r="B605" s="75"/>
      <c r="C605" s="76"/>
      <c r="D605" s="77"/>
      <c r="E605" s="77"/>
      <c r="F605" s="75"/>
      <c r="O605" s="78"/>
      <c r="P605" s="75"/>
    </row>
    <row r="606" spans="2:16" ht="15">
      <c r="B606" s="75"/>
      <c r="C606" s="76"/>
      <c r="D606" s="77"/>
      <c r="E606" s="77"/>
      <c r="F606" s="75"/>
      <c r="O606" s="78"/>
      <c r="P606" s="75"/>
    </row>
    <row r="607" spans="2:16" ht="15">
      <c r="B607" s="75"/>
      <c r="C607" s="76"/>
      <c r="D607" s="77"/>
      <c r="E607" s="77"/>
      <c r="F607" s="75"/>
      <c r="O607" s="78"/>
      <c r="P607" s="75"/>
    </row>
    <row r="608" spans="2:16" ht="15">
      <c r="B608" s="75"/>
      <c r="C608" s="76"/>
      <c r="D608" s="77"/>
      <c r="E608" s="77"/>
      <c r="F608" s="75"/>
      <c r="O608" s="78"/>
      <c r="P608" s="75"/>
    </row>
    <row r="609" spans="2:16" ht="15">
      <c r="B609" s="75"/>
      <c r="C609" s="76"/>
      <c r="D609" s="77"/>
      <c r="E609" s="77"/>
      <c r="F609" s="75"/>
      <c r="O609" s="78"/>
      <c r="P609" s="75"/>
    </row>
    <row r="610" spans="2:16" ht="15">
      <c r="B610" s="75"/>
      <c r="C610" s="76"/>
      <c r="D610" s="77"/>
      <c r="E610" s="77"/>
      <c r="F610" s="75"/>
      <c r="O610" s="78"/>
      <c r="P610" s="75"/>
    </row>
    <row r="611" spans="2:16" ht="15">
      <c r="B611" s="75"/>
      <c r="C611" s="76"/>
      <c r="D611" s="77"/>
      <c r="E611" s="77"/>
      <c r="F611" s="75"/>
      <c r="O611" s="78"/>
      <c r="P611" s="75"/>
    </row>
    <row r="612" spans="2:16" ht="15">
      <c r="B612" s="75"/>
      <c r="C612" s="76"/>
      <c r="D612" s="77"/>
      <c r="E612" s="77"/>
      <c r="F612" s="75"/>
      <c r="O612" s="78"/>
      <c r="P612" s="75"/>
    </row>
    <row r="613" spans="2:16" ht="15">
      <c r="B613" s="75"/>
      <c r="C613" s="76"/>
      <c r="D613" s="77"/>
      <c r="E613" s="77"/>
      <c r="F613" s="75"/>
      <c r="O613" s="78"/>
      <c r="P613" s="75"/>
    </row>
    <row r="614" spans="2:16" ht="15">
      <c r="B614" s="75"/>
      <c r="C614" s="76"/>
      <c r="D614" s="77"/>
      <c r="E614" s="77"/>
      <c r="F614" s="75"/>
      <c r="O614" s="78"/>
      <c r="P614" s="75"/>
    </row>
    <row r="615" spans="2:16" ht="15">
      <c r="B615" s="75"/>
      <c r="C615" s="76"/>
      <c r="D615" s="77"/>
      <c r="E615" s="77"/>
      <c r="F615" s="75"/>
      <c r="O615" s="78"/>
      <c r="P615" s="75"/>
    </row>
    <row r="616" spans="2:16" ht="15">
      <c r="B616" s="75"/>
      <c r="C616" s="76"/>
      <c r="D616" s="77"/>
      <c r="E616" s="77"/>
      <c r="F616" s="75"/>
      <c r="O616" s="78"/>
      <c r="P616" s="75"/>
    </row>
    <row r="617" spans="2:16" ht="15">
      <c r="B617" s="75"/>
      <c r="C617" s="76"/>
      <c r="D617" s="77"/>
      <c r="E617" s="77"/>
      <c r="F617" s="75"/>
      <c r="O617" s="78"/>
      <c r="P617" s="75"/>
    </row>
    <row r="618" spans="2:16" ht="15">
      <c r="B618" s="75"/>
      <c r="C618" s="76"/>
      <c r="D618" s="77"/>
      <c r="E618" s="77"/>
      <c r="F618" s="75"/>
      <c r="O618" s="78"/>
      <c r="P618" s="75"/>
    </row>
    <row r="619" spans="2:16" ht="15">
      <c r="B619" s="75"/>
      <c r="C619" s="76"/>
      <c r="D619" s="77"/>
      <c r="E619" s="77"/>
      <c r="F619" s="75"/>
      <c r="O619" s="78"/>
      <c r="P619" s="75"/>
    </row>
    <row r="620" spans="2:16" ht="15">
      <c r="B620" s="75"/>
      <c r="C620" s="76"/>
      <c r="D620" s="77"/>
      <c r="E620" s="77"/>
      <c r="F620" s="75"/>
      <c r="O620" s="78"/>
      <c r="P620" s="75"/>
    </row>
    <row r="621" spans="2:16" ht="15">
      <c r="B621" s="75"/>
      <c r="C621" s="76"/>
      <c r="D621" s="77"/>
      <c r="E621" s="77"/>
      <c r="F621" s="75"/>
      <c r="O621" s="78"/>
      <c r="P621" s="75"/>
    </row>
    <row r="622" spans="2:16" ht="15">
      <c r="B622" s="75"/>
      <c r="C622" s="76"/>
      <c r="D622" s="77"/>
      <c r="E622" s="77"/>
      <c r="F622" s="75"/>
      <c r="O622" s="78"/>
      <c r="P622" s="75"/>
    </row>
    <row r="623" spans="2:16" ht="15">
      <c r="B623" s="75"/>
      <c r="C623" s="76"/>
      <c r="D623" s="77"/>
      <c r="E623" s="77"/>
      <c r="F623" s="75"/>
      <c r="O623" s="78"/>
      <c r="P623" s="75"/>
    </row>
    <row r="624" spans="2:16" ht="15">
      <c r="B624" s="75"/>
      <c r="C624" s="76"/>
      <c r="D624" s="77"/>
      <c r="E624" s="77"/>
      <c r="F624" s="75"/>
      <c r="O624" s="78"/>
      <c r="P624" s="75"/>
    </row>
    <row r="625" spans="2:16" ht="15">
      <c r="B625" s="75"/>
      <c r="C625" s="76"/>
      <c r="D625" s="77"/>
      <c r="E625" s="77"/>
      <c r="F625" s="75"/>
      <c r="O625" s="78"/>
      <c r="P625" s="75"/>
    </row>
    <row r="626" spans="2:16" ht="15">
      <c r="B626" s="75"/>
      <c r="C626" s="76"/>
      <c r="D626" s="77"/>
      <c r="E626" s="77"/>
      <c r="F626" s="75"/>
      <c r="O626" s="78"/>
      <c r="P626" s="75"/>
    </row>
    <row r="627" spans="2:16" ht="15">
      <c r="B627" s="75"/>
      <c r="C627" s="76"/>
      <c r="D627" s="77"/>
      <c r="E627" s="77"/>
      <c r="F627" s="75"/>
      <c r="O627" s="78"/>
      <c r="P627" s="75"/>
    </row>
    <row r="628" spans="2:16" ht="15">
      <c r="B628" s="75"/>
      <c r="C628" s="76"/>
      <c r="D628" s="77"/>
      <c r="E628" s="77"/>
      <c r="F628" s="75"/>
      <c r="O628" s="78"/>
      <c r="P628" s="75"/>
    </row>
    <row r="629" spans="2:16" ht="15">
      <c r="B629" s="75"/>
      <c r="C629" s="76"/>
      <c r="D629" s="77"/>
      <c r="E629" s="77"/>
      <c r="F629" s="75"/>
      <c r="O629" s="78"/>
      <c r="P629" s="75"/>
    </row>
    <row r="630" spans="2:16" ht="15">
      <c r="B630" s="75"/>
      <c r="C630" s="76"/>
      <c r="D630" s="77"/>
      <c r="E630" s="77"/>
      <c r="F630" s="75"/>
      <c r="O630" s="78"/>
      <c r="P630" s="75"/>
    </row>
    <row r="631" spans="2:16" ht="15">
      <c r="B631" s="75"/>
      <c r="C631" s="76"/>
      <c r="D631" s="77"/>
      <c r="E631" s="77"/>
      <c r="F631" s="75"/>
      <c r="O631" s="78"/>
      <c r="P631" s="75"/>
    </row>
    <row r="632" spans="2:16" ht="15">
      <c r="B632" s="75"/>
      <c r="C632" s="76"/>
      <c r="D632" s="77"/>
      <c r="E632" s="77"/>
      <c r="F632" s="75"/>
      <c r="O632" s="78"/>
      <c r="P632" s="75"/>
    </row>
    <row r="633" spans="2:16" ht="15">
      <c r="B633" s="75"/>
      <c r="C633" s="76"/>
      <c r="D633" s="77"/>
      <c r="E633" s="77"/>
      <c r="F633" s="75"/>
      <c r="O633" s="78"/>
      <c r="P633" s="75"/>
    </row>
    <row r="634" spans="2:16" ht="15">
      <c r="B634" s="75"/>
      <c r="C634" s="76"/>
      <c r="D634" s="77"/>
      <c r="E634" s="77"/>
      <c r="F634" s="75"/>
      <c r="O634" s="78"/>
      <c r="P634" s="75"/>
    </row>
    <row r="635" spans="2:16" ht="15">
      <c r="B635" s="75"/>
      <c r="C635" s="76"/>
      <c r="D635" s="77"/>
      <c r="E635" s="77"/>
      <c r="F635" s="75"/>
      <c r="O635" s="78"/>
      <c r="P635" s="75"/>
    </row>
    <row r="636" spans="2:16" ht="15">
      <c r="B636" s="75"/>
      <c r="C636" s="76"/>
      <c r="D636" s="77"/>
      <c r="E636" s="77"/>
      <c r="F636" s="75"/>
      <c r="O636" s="78"/>
      <c r="P636" s="75"/>
    </row>
    <row r="637" spans="2:16" ht="15">
      <c r="B637" s="75"/>
      <c r="C637" s="76"/>
      <c r="D637" s="77"/>
      <c r="E637" s="77"/>
      <c r="F637" s="75"/>
      <c r="O637" s="78"/>
      <c r="P637" s="75"/>
    </row>
    <row r="638" spans="2:16" ht="15">
      <c r="B638" s="75"/>
      <c r="C638" s="76"/>
      <c r="D638" s="77"/>
      <c r="E638" s="77"/>
      <c r="F638" s="75"/>
      <c r="O638" s="78"/>
      <c r="P638" s="75"/>
    </row>
    <row r="639" spans="2:16" ht="15">
      <c r="B639" s="75"/>
      <c r="C639" s="76"/>
      <c r="D639" s="77"/>
      <c r="E639" s="77"/>
      <c r="F639" s="75"/>
      <c r="O639" s="78"/>
      <c r="P639" s="75"/>
    </row>
    <row r="640" spans="2:16" ht="15">
      <c r="B640" s="75"/>
      <c r="C640" s="76"/>
      <c r="D640" s="77"/>
      <c r="E640" s="77"/>
      <c r="F640" s="75"/>
      <c r="O640" s="78"/>
      <c r="P640" s="75"/>
    </row>
    <row r="641" spans="2:16" ht="15">
      <c r="B641" s="75"/>
      <c r="C641" s="76"/>
      <c r="D641" s="77"/>
      <c r="E641" s="77"/>
      <c r="F641" s="75"/>
      <c r="O641" s="78"/>
      <c r="P641" s="75"/>
    </row>
    <row r="642" spans="2:16" ht="15">
      <c r="B642" s="75"/>
      <c r="C642" s="76"/>
      <c r="D642" s="77"/>
      <c r="E642" s="77"/>
      <c r="F642" s="75"/>
      <c r="O642" s="78"/>
      <c r="P642" s="75"/>
    </row>
    <row r="643" spans="2:16" ht="15">
      <c r="B643" s="75"/>
      <c r="C643" s="76"/>
      <c r="D643" s="77"/>
      <c r="E643" s="77"/>
      <c r="F643" s="75"/>
      <c r="O643" s="78"/>
      <c r="P643" s="75"/>
    </row>
    <row r="644" spans="2:16" ht="15">
      <c r="B644" s="75"/>
      <c r="C644" s="76"/>
      <c r="D644" s="77"/>
      <c r="E644" s="77"/>
      <c r="F644" s="75"/>
      <c r="O644" s="78"/>
      <c r="P644" s="75"/>
    </row>
    <row r="645" spans="2:16" ht="15">
      <c r="B645" s="75"/>
      <c r="C645" s="76"/>
      <c r="D645" s="77"/>
      <c r="E645" s="77"/>
      <c r="F645" s="75"/>
      <c r="O645" s="78"/>
      <c r="P645" s="75"/>
    </row>
    <row r="646" spans="2:16" ht="15">
      <c r="B646" s="75"/>
      <c r="C646" s="76"/>
      <c r="D646" s="77"/>
      <c r="E646" s="77"/>
      <c r="F646" s="75"/>
      <c r="O646" s="78"/>
      <c r="P646" s="75"/>
    </row>
    <row r="647" spans="2:16" ht="15">
      <c r="B647" s="75"/>
      <c r="C647" s="76"/>
      <c r="D647" s="77"/>
      <c r="E647" s="77"/>
      <c r="F647" s="75"/>
      <c r="O647" s="78"/>
      <c r="P647" s="75"/>
    </row>
    <row r="648" spans="2:16" ht="15">
      <c r="B648" s="75"/>
      <c r="C648" s="76"/>
      <c r="D648" s="77"/>
      <c r="E648" s="77"/>
      <c r="F648" s="75"/>
      <c r="O648" s="78"/>
      <c r="P648" s="75"/>
    </row>
    <row r="649" spans="2:16" ht="15">
      <c r="B649" s="75"/>
      <c r="C649" s="76"/>
      <c r="D649" s="77"/>
      <c r="E649" s="77"/>
      <c r="F649" s="75"/>
      <c r="O649" s="78"/>
      <c r="P649" s="75"/>
    </row>
    <row r="650" spans="2:16" ht="15">
      <c r="B650" s="75"/>
      <c r="C650" s="76"/>
      <c r="D650" s="77"/>
      <c r="E650" s="77"/>
      <c r="F650" s="75"/>
      <c r="O650" s="78"/>
      <c r="P650" s="75"/>
    </row>
    <row r="651" spans="2:16" ht="15">
      <c r="B651" s="75"/>
      <c r="C651" s="76"/>
      <c r="D651" s="77"/>
      <c r="E651" s="77"/>
      <c r="F651" s="75"/>
      <c r="O651" s="78"/>
      <c r="P651" s="75"/>
    </row>
    <row r="652" spans="2:16" ht="15">
      <c r="B652" s="75"/>
      <c r="C652" s="76"/>
      <c r="D652" s="77"/>
      <c r="E652" s="77"/>
      <c r="F652" s="75"/>
      <c r="O652" s="78"/>
      <c r="P652" s="75"/>
    </row>
    <row r="653" spans="2:16" ht="15">
      <c r="B653" s="75"/>
      <c r="C653" s="76"/>
      <c r="D653" s="77"/>
      <c r="E653" s="77"/>
      <c r="F653" s="75"/>
      <c r="O653" s="78"/>
      <c r="P653" s="75"/>
    </row>
    <row r="654" spans="2:16" ht="15">
      <c r="B654" s="75"/>
      <c r="C654" s="76"/>
      <c r="D654" s="77"/>
      <c r="E654" s="77"/>
      <c r="F654" s="75"/>
      <c r="O654" s="78"/>
      <c r="P654" s="75"/>
    </row>
    <row r="655" spans="2:16" ht="15">
      <c r="B655" s="75"/>
      <c r="C655" s="76"/>
      <c r="D655" s="77"/>
      <c r="E655" s="77"/>
      <c r="F655" s="75"/>
      <c r="O655" s="78"/>
      <c r="P655" s="75"/>
    </row>
    <row r="656" spans="2:16" ht="15">
      <c r="B656" s="75"/>
      <c r="C656" s="76"/>
      <c r="D656" s="77"/>
      <c r="E656" s="77"/>
      <c r="F656" s="75"/>
      <c r="O656" s="78"/>
      <c r="P656" s="75"/>
    </row>
    <row r="657" spans="2:16" ht="15">
      <c r="B657" s="75"/>
      <c r="C657" s="76"/>
      <c r="D657" s="77"/>
      <c r="E657" s="77"/>
      <c r="F657" s="75"/>
      <c r="O657" s="78"/>
      <c r="P657" s="75"/>
    </row>
    <row r="658" spans="2:16" ht="15">
      <c r="B658" s="75"/>
      <c r="C658" s="76"/>
      <c r="D658" s="77"/>
      <c r="E658" s="77"/>
      <c r="F658" s="75"/>
      <c r="O658" s="78"/>
      <c r="P658" s="75"/>
    </row>
    <row r="659" spans="2:16" ht="15">
      <c r="B659" s="75"/>
      <c r="C659" s="76"/>
      <c r="D659" s="77"/>
      <c r="E659" s="77"/>
      <c r="F659" s="75"/>
      <c r="O659" s="78"/>
      <c r="P659" s="75"/>
    </row>
    <row r="660" spans="2:16" ht="15">
      <c r="B660" s="75"/>
      <c r="C660" s="76"/>
      <c r="D660" s="77"/>
      <c r="E660" s="77"/>
      <c r="F660" s="75"/>
      <c r="O660" s="78"/>
      <c r="P660" s="75"/>
    </row>
    <row r="661" spans="2:16" ht="15">
      <c r="B661" s="75"/>
      <c r="C661" s="76"/>
      <c r="D661" s="77"/>
      <c r="E661" s="77"/>
      <c r="F661" s="75"/>
      <c r="O661" s="78"/>
      <c r="P661" s="75"/>
    </row>
    <row r="662" spans="2:16" ht="15">
      <c r="B662" s="75"/>
      <c r="C662" s="76"/>
      <c r="D662" s="77"/>
      <c r="E662" s="77"/>
      <c r="F662" s="75"/>
      <c r="O662" s="78"/>
      <c r="P662" s="75"/>
    </row>
    <row r="663" spans="2:16" ht="15">
      <c r="B663" s="75"/>
      <c r="C663" s="76"/>
      <c r="D663" s="77"/>
      <c r="E663" s="77"/>
      <c r="F663" s="75"/>
      <c r="O663" s="78"/>
      <c r="P663" s="75"/>
    </row>
    <row r="664" spans="2:16" ht="15">
      <c r="B664" s="75"/>
      <c r="C664" s="76"/>
      <c r="D664" s="77"/>
      <c r="E664" s="77"/>
      <c r="F664" s="75"/>
      <c r="O664" s="78"/>
      <c r="P664" s="75"/>
    </row>
    <row r="665" spans="2:16" ht="15">
      <c r="B665" s="75"/>
      <c r="C665" s="76"/>
      <c r="D665" s="77"/>
      <c r="E665" s="77"/>
      <c r="F665" s="75"/>
      <c r="O665" s="78"/>
      <c r="P665" s="75"/>
    </row>
    <row r="666" spans="2:16" ht="15">
      <c r="B666" s="75"/>
      <c r="C666" s="76"/>
      <c r="D666" s="77"/>
      <c r="E666" s="77"/>
      <c r="F666" s="75"/>
      <c r="O666" s="78"/>
      <c r="P666" s="75"/>
    </row>
    <row r="667" spans="2:16" ht="15">
      <c r="B667" s="75"/>
      <c r="C667" s="76"/>
      <c r="D667" s="77"/>
      <c r="E667" s="77"/>
      <c r="F667" s="75"/>
      <c r="O667" s="78"/>
      <c r="P667" s="75"/>
    </row>
    <row r="668" spans="2:16" ht="15">
      <c r="B668" s="75"/>
      <c r="C668" s="76"/>
      <c r="D668" s="77"/>
      <c r="E668" s="77"/>
      <c r="F668" s="75"/>
      <c r="O668" s="78"/>
      <c r="P668" s="75"/>
    </row>
    <row r="669" spans="2:16" ht="15">
      <c r="B669" s="75"/>
      <c r="C669" s="76"/>
      <c r="D669" s="77"/>
      <c r="E669" s="77"/>
      <c r="F669" s="75"/>
      <c r="O669" s="78"/>
      <c r="P669" s="75"/>
    </row>
    <row r="670" spans="2:16" ht="15">
      <c r="B670" s="75"/>
      <c r="C670" s="76"/>
      <c r="D670" s="77"/>
      <c r="E670" s="77"/>
      <c r="F670" s="75"/>
      <c r="O670" s="78"/>
      <c r="P670" s="75"/>
    </row>
    <row r="671" spans="2:16" ht="15">
      <c r="B671" s="75"/>
      <c r="C671" s="76"/>
      <c r="D671" s="77"/>
      <c r="E671" s="77"/>
      <c r="F671" s="75"/>
      <c r="O671" s="78"/>
      <c r="P671" s="75"/>
    </row>
    <row r="672" spans="2:16" ht="15">
      <c r="B672" s="75"/>
      <c r="C672" s="76"/>
      <c r="D672" s="77"/>
      <c r="E672" s="77"/>
      <c r="F672" s="75"/>
      <c r="O672" s="78"/>
      <c r="P672" s="75"/>
    </row>
    <row r="673" spans="2:16" ht="15">
      <c r="B673" s="75"/>
      <c r="C673" s="76"/>
      <c r="D673" s="77"/>
      <c r="E673" s="77"/>
      <c r="F673" s="75"/>
      <c r="O673" s="78"/>
      <c r="P673" s="75"/>
    </row>
    <row r="674" spans="2:16" ht="15">
      <c r="B674" s="75"/>
      <c r="C674" s="76"/>
      <c r="D674" s="77"/>
      <c r="E674" s="77"/>
      <c r="F674" s="75"/>
      <c r="O674" s="78"/>
      <c r="P674" s="75"/>
    </row>
    <row r="675" spans="2:16" ht="15">
      <c r="B675" s="75"/>
      <c r="C675" s="76"/>
      <c r="D675" s="77"/>
      <c r="E675" s="77"/>
      <c r="F675" s="75"/>
      <c r="O675" s="78"/>
      <c r="P675" s="75"/>
    </row>
    <row r="676" spans="2:16" ht="15">
      <c r="B676" s="75"/>
      <c r="C676" s="76"/>
      <c r="D676" s="77"/>
      <c r="E676" s="77"/>
      <c r="F676" s="75"/>
      <c r="O676" s="78"/>
      <c r="P676" s="75"/>
    </row>
    <row r="677" spans="2:16" ht="15">
      <c r="B677" s="75"/>
      <c r="C677" s="76"/>
      <c r="D677" s="77"/>
      <c r="E677" s="77"/>
      <c r="F677" s="75"/>
      <c r="O677" s="78"/>
      <c r="P677" s="75"/>
    </row>
    <row r="678" spans="2:16" ht="15">
      <c r="B678" s="75"/>
      <c r="C678" s="76"/>
      <c r="D678" s="77"/>
      <c r="E678" s="77"/>
      <c r="F678" s="75"/>
      <c r="O678" s="78"/>
      <c r="P678" s="75"/>
    </row>
    <row r="679" spans="2:16" ht="15">
      <c r="B679" s="75"/>
      <c r="C679" s="76"/>
      <c r="D679" s="77"/>
      <c r="E679" s="77"/>
      <c r="F679" s="75"/>
      <c r="O679" s="78"/>
      <c r="P679" s="75"/>
    </row>
    <row r="680" spans="2:16" ht="15">
      <c r="B680" s="75"/>
      <c r="C680" s="76"/>
      <c r="D680" s="77"/>
      <c r="E680" s="77"/>
      <c r="F680" s="75"/>
      <c r="O680" s="78"/>
      <c r="P680" s="75"/>
    </row>
    <row r="681" spans="2:16" ht="15">
      <c r="B681" s="75"/>
      <c r="C681" s="76"/>
      <c r="D681" s="77"/>
      <c r="E681" s="77"/>
      <c r="F681" s="75"/>
      <c r="O681" s="78"/>
      <c r="P681" s="75"/>
    </row>
    <row r="682" spans="2:16" ht="15">
      <c r="B682" s="75"/>
      <c r="C682" s="76"/>
      <c r="D682" s="77"/>
      <c r="E682" s="77"/>
      <c r="F682" s="75"/>
      <c r="O682" s="78"/>
      <c r="P682" s="75"/>
    </row>
    <row r="683" spans="2:16" ht="15">
      <c r="B683" s="75"/>
      <c r="C683" s="76"/>
      <c r="D683" s="77"/>
      <c r="E683" s="77"/>
      <c r="F683" s="75"/>
      <c r="O683" s="78"/>
      <c r="P683" s="75"/>
    </row>
    <row r="684" spans="2:16" ht="15">
      <c r="B684" s="75"/>
      <c r="C684" s="76"/>
      <c r="D684" s="77"/>
      <c r="E684" s="77"/>
      <c r="F684" s="75"/>
      <c r="O684" s="78"/>
      <c r="P684" s="75"/>
    </row>
    <row r="685" spans="2:16" ht="15">
      <c r="B685" s="75"/>
      <c r="C685" s="76"/>
      <c r="D685" s="77"/>
      <c r="E685" s="77"/>
      <c r="F685" s="75"/>
      <c r="O685" s="78"/>
      <c r="P685" s="75"/>
    </row>
    <row r="686" spans="2:16" ht="15">
      <c r="B686" s="75"/>
      <c r="C686" s="76"/>
      <c r="D686" s="77"/>
      <c r="E686" s="77"/>
      <c r="F686" s="75"/>
      <c r="O686" s="78"/>
      <c r="P686" s="75"/>
    </row>
    <row r="687" spans="2:16" ht="15">
      <c r="B687" s="75"/>
      <c r="C687" s="76"/>
      <c r="D687" s="77"/>
      <c r="E687" s="77"/>
      <c r="F687" s="75"/>
      <c r="O687" s="78"/>
      <c r="P687" s="75"/>
    </row>
    <row r="688" spans="2:16" ht="15">
      <c r="B688" s="75"/>
      <c r="C688" s="76"/>
      <c r="D688" s="77"/>
      <c r="E688" s="77"/>
      <c r="F688" s="75"/>
      <c r="O688" s="78"/>
      <c r="P688" s="75"/>
    </row>
    <row r="689" spans="2:16" ht="15">
      <c r="B689" s="75"/>
      <c r="C689" s="76"/>
      <c r="D689" s="77"/>
      <c r="E689" s="77"/>
      <c r="F689" s="75"/>
      <c r="O689" s="78"/>
      <c r="P689" s="75"/>
    </row>
    <row r="690" spans="2:16" ht="15">
      <c r="B690" s="75"/>
      <c r="C690" s="76"/>
      <c r="D690" s="77"/>
      <c r="E690" s="77"/>
      <c r="F690" s="75"/>
      <c r="O690" s="78"/>
      <c r="P690" s="75"/>
    </row>
    <row r="691" spans="2:16" ht="15">
      <c r="B691" s="75"/>
      <c r="C691" s="76"/>
      <c r="D691" s="77"/>
      <c r="E691" s="77"/>
      <c r="F691" s="75"/>
      <c r="O691" s="78"/>
      <c r="P691" s="75"/>
    </row>
    <row r="692" spans="2:16" ht="15">
      <c r="B692" s="75"/>
      <c r="C692" s="76"/>
      <c r="D692" s="77"/>
      <c r="E692" s="77"/>
      <c r="F692" s="75"/>
      <c r="O692" s="78"/>
      <c r="P692" s="75"/>
    </row>
    <row r="693" spans="2:16" ht="15">
      <c r="B693" s="75"/>
      <c r="C693" s="76"/>
      <c r="D693" s="77"/>
      <c r="E693" s="77"/>
      <c r="F693" s="75"/>
      <c r="O693" s="78"/>
      <c r="P693" s="75"/>
    </row>
    <row r="694" spans="2:16" ht="15">
      <c r="B694" s="75"/>
      <c r="C694" s="76"/>
      <c r="D694" s="77"/>
      <c r="E694" s="77"/>
      <c r="F694" s="75"/>
      <c r="O694" s="78"/>
      <c r="P694" s="75"/>
    </row>
    <row r="695" spans="2:16" ht="15">
      <c r="B695" s="75"/>
      <c r="C695" s="76"/>
      <c r="D695" s="77"/>
      <c r="E695" s="77"/>
      <c r="F695" s="75"/>
      <c r="O695" s="78"/>
      <c r="P695" s="75"/>
    </row>
    <row r="696" spans="2:16" ht="15">
      <c r="B696" s="75"/>
      <c r="C696" s="76"/>
      <c r="D696" s="77"/>
      <c r="E696" s="77"/>
      <c r="F696" s="75"/>
      <c r="O696" s="78"/>
      <c r="P696" s="75"/>
    </row>
    <row r="697" spans="2:16" ht="15">
      <c r="B697" s="75"/>
      <c r="C697" s="76"/>
      <c r="D697" s="77"/>
      <c r="E697" s="77"/>
      <c r="F697" s="75"/>
      <c r="O697" s="78"/>
      <c r="P697" s="75"/>
    </row>
    <row r="698" spans="2:16" ht="15">
      <c r="B698" s="75"/>
      <c r="C698" s="76"/>
      <c r="D698" s="77"/>
      <c r="E698" s="77"/>
      <c r="F698" s="75"/>
      <c r="O698" s="78"/>
      <c r="P698" s="75"/>
    </row>
    <row r="699" spans="2:16" ht="15">
      <c r="B699" s="75"/>
      <c r="C699" s="76"/>
      <c r="D699" s="77"/>
      <c r="E699" s="77"/>
      <c r="F699" s="75"/>
      <c r="O699" s="78"/>
      <c r="P699" s="75"/>
    </row>
    <row r="700" spans="2:16" ht="15">
      <c r="B700" s="75"/>
      <c r="C700" s="76"/>
      <c r="D700" s="77"/>
      <c r="E700" s="77"/>
      <c r="F700" s="75"/>
      <c r="O700" s="78"/>
      <c r="P700" s="75"/>
    </row>
    <row r="701" spans="2:16" ht="15">
      <c r="B701" s="75"/>
      <c r="C701" s="76"/>
      <c r="D701" s="77"/>
      <c r="E701" s="77"/>
      <c r="F701" s="75"/>
      <c r="O701" s="78"/>
      <c r="P701" s="75"/>
    </row>
    <row r="702" spans="2:16" ht="15">
      <c r="B702" s="75"/>
      <c r="C702" s="76"/>
      <c r="D702" s="77"/>
      <c r="E702" s="77"/>
      <c r="F702" s="75"/>
      <c r="O702" s="78"/>
      <c r="P702" s="75"/>
    </row>
    <row r="703" spans="2:16" ht="15">
      <c r="B703" s="75"/>
      <c r="C703" s="76"/>
      <c r="D703" s="77"/>
      <c r="E703" s="77"/>
      <c r="F703" s="75"/>
      <c r="O703" s="78"/>
      <c r="P703" s="75"/>
    </row>
    <row r="704" spans="2:16" ht="15">
      <c r="B704" s="75"/>
      <c r="C704" s="76"/>
      <c r="D704" s="77"/>
      <c r="E704" s="77"/>
      <c r="F704" s="75"/>
      <c r="O704" s="78"/>
      <c r="P704" s="75"/>
    </row>
    <row r="705" spans="2:16" ht="15">
      <c r="B705" s="75"/>
      <c r="C705" s="76"/>
      <c r="D705" s="77"/>
      <c r="E705" s="77"/>
      <c r="F705" s="75"/>
      <c r="O705" s="78"/>
      <c r="P705" s="75"/>
    </row>
    <row r="706" spans="2:16" ht="15">
      <c r="B706" s="75"/>
      <c r="C706" s="76"/>
      <c r="D706" s="77"/>
      <c r="E706" s="77"/>
      <c r="F706" s="75"/>
      <c r="O706" s="78"/>
      <c r="P706" s="75"/>
    </row>
    <row r="707" spans="2:16" ht="15">
      <c r="B707" s="75"/>
      <c r="C707" s="76"/>
      <c r="D707" s="77"/>
      <c r="E707" s="77"/>
      <c r="F707" s="75"/>
      <c r="O707" s="78"/>
      <c r="P707" s="75"/>
    </row>
    <row r="708" spans="2:16" ht="15">
      <c r="B708" s="75"/>
      <c r="C708" s="76"/>
      <c r="D708" s="77"/>
      <c r="E708" s="77"/>
      <c r="F708" s="75"/>
      <c r="O708" s="78"/>
      <c r="P708" s="75"/>
    </row>
    <row r="709" spans="2:16" ht="15">
      <c r="B709" s="75"/>
      <c r="C709" s="76"/>
      <c r="D709" s="77"/>
      <c r="E709" s="77"/>
      <c r="F709" s="75"/>
      <c r="O709" s="78"/>
      <c r="P709" s="75"/>
    </row>
    <row r="710" spans="2:16" ht="15">
      <c r="B710" s="75"/>
      <c r="C710" s="76"/>
      <c r="D710" s="77"/>
      <c r="E710" s="77"/>
      <c r="F710" s="75"/>
      <c r="O710" s="78"/>
      <c r="P710" s="75"/>
    </row>
    <row r="711" spans="2:16" ht="15">
      <c r="B711" s="75"/>
      <c r="C711" s="76"/>
      <c r="D711" s="77"/>
      <c r="E711" s="77"/>
      <c r="F711" s="75"/>
      <c r="O711" s="78"/>
      <c r="P711" s="75"/>
    </row>
    <row r="712" spans="2:16" ht="15">
      <c r="B712" s="75"/>
      <c r="C712" s="76"/>
      <c r="D712" s="77"/>
      <c r="E712" s="77"/>
      <c r="F712" s="75"/>
      <c r="O712" s="78"/>
      <c r="P712" s="75"/>
    </row>
    <row r="713" spans="2:16" ht="15">
      <c r="B713" s="75"/>
      <c r="C713" s="76"/>
      <c r="D713" s="77"/>
      <c r="E713" s="77"/>
      <c r="F713" s="75"/>
      <c r="O713" s="78"/>
      <c r="P713" s="75"/>
    </row>
    <row r="714" spans="2:16" ht="15">
      <c r="B714" s="75"/>
      <c r="C714" s="76"/>
      <c r="D714" s="77"/>
      <c r="E714" s="77"/>
      <c r="F714" s="75"/>
      <c r="O714" s="78"/>
      <c r="P714" s="75"/>
    </row>
    <row r="715" spans="2:16" ht="15">
      <c r="B715" s="75"/>
      <c r="C715" s="76"/>
      <c r="D715" s="77"/>
      <c r="E715" s="77"/>
      <c r="F715" s="75"/>
      <c r="O715" s="78"/>
      <c r="P715" s="75"/>
    </row>
    <row r="716" spans="2:16" ht="15">
      <c r="B716" s="75"/>
      <c r="C716" s="76"/>
      <c r="D716" s="77"/>
      <c r="E716" s="77"/>
      <c r="F716" s="75"/>
      <c r="O716" s="78"/>
      <c r="P716" s="75"/>
    </row>
    <row r="717" spans="2:16" ht="15">
      <c r="B717" s="75"/>
      <c r="C717" s="76"/>
      <c r="D717" s="77"/>
      <c r="E717" s="77"/>
      <c r="F717" s="75"/>
      <c r="O717" s="78"/>
      <c r="P717" s="75"/>
    </row>
    <row r="718" spans="2:16" ht="15">
      <c r="B718" s="75"/>
      <c r="C718" s="76"/>
      <c r="D718" s="77"/>
      <c r="E718" s="77"/>
      <c r="F718" s="75"/>
      <c r="O718" s="78"/>
      <c r="P718" s="75"/>
    </row>
    <row r="719" spans="2:16" ht="15">
      <c r="B719" s="75"/>
      <c r="C719" s="76"/>
      <c r="D719" s="77"/>
      <c r="E719" s="77"/>
      <c r="F719" s="75"/>
      <c r="O719" s="78"/>
      <c r="P719" s="75"/>
    </row>
    <row r="720" spans="2:16" ht="15">
      <c r="B720" s="75"/>
      <c r="C720" s="76"/>
      <c r="D720" s="77"/>
      <c r="E720" s="77"/>
      <c r="F720" s="75"/>
      <c r="O720" s="78"/>
      <c r="P720" s="75"/>
    </row>
    <row r="721" spans="2:16" ht="15">
      <c r="B721" s="75"/>
      <c r="C721" s="76"/>
      <c r="D721" s="77"/>
      <c r="E721" s="77"/>
      <c r="F721" s="75"/>
      <c r="O721" s="78"/>
      <c r="P721" s="75"/>
    </row>
    <row r="722" spans="2:16" ht="15">
      <c r="B722" s="75"/>
      <c r="C722" s="76"/>
      <c r="D722" s="77"/>
      <c r="E722" s="77"/>
      <c r="F722" s="75"/>
      <c r="O722" s="78"/>
      <c r="P722" s="75"/>
    </row>
    <row r="723" spans="2:16" ht="15">
      <c r="B723" s="75"/>
      <c r="C723" s="76"/>
      <c r="D723" s="77"/>
      <c r="E723" s="77"/>
      <c r="F723" s="75"/>
      <c r="O723" s="78"/>
      <c r="P723" s="75"/>
    </row>
    <row r="724" spans="2:16" ht="15">
      <c r="B724" s="75"/>
      <c r="C724" s="76"/>
      <c r="D724" s="77"/>
      <c r="E724" s="77"/>
      <c r="F724" s="75"/>
      <c r="O724" s="78"/>
      <c r="P724" s="75"/>
    </row>
    <row r="725" spans="2:16" ht="15">
      <c r="B725" s="75"/>
      <c r="C725" s="76"/>
      <c r="D725" s="77"/>
      <c r="E725" s="77"/>
      <c r="F725" s="75"/>
      <c r="O725" s="78"/>
      <c r="P725" s="75"/>
    </row>
    <row r="726" spans="2:16" ht="15">
      <c r="B726" s="75"/>
      <c r="C726" s="76"/>
      <c r="D726" s="77"/>
      <c r="E726" s="77"/>
      <c r="F726" s="75"/>
      <c r="O726" s="78"/>
      <c r="P726" s="75"/>
    </row>
    <row r="727" spans="2:16" ht="15">
      <c r="B727" s="75"/>
      <c r="C727" s="76"/>
      <c r="D727" s="77"/>
      <c r="E727" s="77"/>
      <c r="F727" s="75"/>
      <c r="O727" s="78"/>
      <c r="P727" s="75"/>
    </row>
    <row r="728" spans="2:16" ht="15">
      <c r="B728" s="75"/>
      <c r="C728" s="76"/>
      <c r="D728" s="77"/>
      <c r="E728" s="77"/>
      <c r="F728" s="75"/>
      <c r="O728" s="78"/>
      <c r="P728" s="75"/>
    </row>
    <row r="729" spans="2:16" ht="15">
      <c r="B729" s="75"/>
      <c r="C729" s="76"/>
      <c r="D729" s="77"/>
      <c r="E729" s="77"/>
      <c r="F729" s="75"/>
      <c r="O729" s="78"/>
      <c r="P729" s="75"/>
    </row>
    <row r="730" spans="2:16" ht="15">
      <c r="B730" s="75"/>
      <c r="C730" s="76"/>
      <c r="D730" s="77"/>
      <c r="E730" s="77"/>
      <c r="F730" s="75"/>
      <c r="O730" s="78"/>
      <c r="P730" s="75"/>
    </row>
    <row r="731" spans="2:16" ht="15">
      <c r="B731" s="75"/>
      <c r="C731" s="76"/>
      <c r="D731" s="77"/>
      <c r="E731" s="77"/>
      <c r="F731" s="75"/>
      <c r="O731" s="78"/>
      <c r="P731" s="75"/>
    </row>
    <row r="732" spans="2:16" ht="15">
      <c r="B732" s="75"/>
      <c r="C732" s="76"/>
      <c r="D732" s="77"/>
      <c r="E732" s="77"/>
      <c r="F732" s="75"/>
      <c r="O732" s="78"/>
      <c r="P732" s="75"/>
    </row>
    <row r="733" spans="2:16" ht="15">
      <c r="B733" s="75"/>
      <c r="C733" s="76"/>
      <c r="D733" s="77"/>
      <c r="E733" s="77"/>
      <c r="F733" s="75"/>
      <c r="O733" s="78"/>
      <c r="P733" s="75"/>
    </row>
    <row r="734" spans="2:16" ht="15">
      <c r="B734" s="75"/>
      <c r="C734" s="76"/>
      <c r="D734" s="77"/>
      <c r="E734" s="77"/>
      <c r="F734" s="75"/>
      <c r="O734" s="78"/>
      <c r="P734" s="75"/>
    </row>
    <row r="735" spans="2:16" ht="15">
      <c r="B735" s="75"/>
      <c r="C735" s="76"/>
      <c r="D735" s="77"/>
      <c r="E735" s="77"/>
      <c r="F735" s="75"/>
      <c r="O735" s="78"/>
      <c r="P735" s="75"/>
    </row>
    <row r="736" spans="2:16" ht="15">
      <c r="B736" s="75"/>
      <c r="C736" s="76"/>
      <c r="D736" s="77"/>
      <c r="E736" s="77"/>
      <c r="F736" s="75"/>
      <c r="O736" s="78"/>
      <c r="P736" s="75"/>
    </row>
    <row r="737" spans="2:16" ht="15">
      <c r="B737" s="75"/>
      <c r="C737" s="76"/>
      <c r="D737" s="77"/>
      <c r="E737" s="77"/>
      <c r="F737" s="75"/>
      <c r="O737" s="78"/>
      <c r="P737" s="75"/>
    </row>
    <row r="738" spans="2:16" ht="15">
      <c r="B738" s="75"/>
      <c r="C738" s="76"/>
      <c r="D738" s="77"/>
      <c r="E738" s="77"/>
      <c r="F738" s="75"/>
      <c r="O738" s="78"/>
      <c r="P738" s="75"/>
    </row>
    <row r="739" spans="2:16" ht="15">
      <c r="B739" s="75"/>
      <c r="C739" s="76"/>
      <c r="D739" s="77"/>
      <c r="E739" s="77"/>
      <c r="F739" s="75"/>
      <c r="O739" s="78"/>
      <c r="P739" s="75"/>
    </row>
    <row r="740" spans="2:16" ht="15">
      <c r="B740" s="75"/>
      <c r="C740" s="76"/>
      <c r="D740" s="77"/>
      <c r="E740" s="77"/>
      <c r="F740" s="75"/>
      <c r="O740" s="78"/>
      <c r="P740" s="75"/>
    </row>
    <row r="741" spans="2:16" ht="15">
      <c r="B741" s="75"/>
      <c r="C741" s="76"/>
      <c r="D741" s="77"/>
      <c r="E741" s="77"/>
      <c r="F741" s="75"/>
      <c r="O741" s="78"/>
      <c r="P741" s="75"/>
    </row>
    <row r="742" spans="2:16" ht="15">
      <c r="B742" s="75"/>
      <c r="C742" s="76"/>
      <c r="D742" s="77"/>
      <c r="E742" s="77"/>
      <c r="F742" s="75"/>
      <c r="O742" s="78"/>
      <c r="P742" s="75"/>
    </row>
    <row r="743" spans="2:16" ht="15">
      <c r="B743" s="75"/>
      <c r="C743" s="76"/>
      <c r="D743" s="77"/>
      <c r="E743" s="77"/>
      <c r="F743" s="75"/>
      <c r="O743" s="78"/>
      <c r="P743" s="75"/>
    </row>
    <row r="744" spans="2:16" ht="15">
      <c r="B744" s="75"/>
      <c r="C744" s="76"/>
      <c r="D744" s="77"/>
      <c r="E744" s="77"/>
      <c r="F744" s="75"/>
      <c r="O744" s="78"/>
      <c r="P744" s="75"/>
    </row>
    <row r="745" spans="2:16" ht="15">
      <c r="B745" s="75"/>
      <c r="C745" s="76"/>
      <c r="D745" s="77"/>
      <c r="E745" s="77"/>
      <c r="F745" s="75"/>
      <c r="O745" s="78"/>
      <c r="P745" s="75"/>
    </row>
    <row r="746" spans="2:16" ht="15">
      <c r="B746" s="75"/>
      <c r="C746" s="76"/>
      <c r="D746" s="77"/>
      <c r="E746" s="77"/>
      <c r="F746" s="75"/>
      <c r="O746" s="78"/>
      <c r="P746" s="75"/>
    </row>
    <row r="747" spans="2:16" ht="15">
      <c r="B747" s="75"/>
      <c r="C747" s="76"/>
      <c r="D747" s="77"/>
      <c r="E747" s="77"/>
      <c r="F747" s="75"/>
      <c r="O747" s="78"/>
      <c r="P747" s="75"/>
    </row>
    <row r="748" spans="2:16" ht="15">
      <c r="B748" s="75"/>
      <c r="C748" s="76"/>
      <c r="D748" s="77"/>
      <c r="E748" s="77"/>
      <c r="F748" s="75"/>
      <c r="O748" s="78"/>
      <c r="P748" s="75"/>
    </row>
    <row r="749" spans="2:16" ht="15">
      <c r="B749" s="75"/>
      <c r="C749" s="76"/>
      <c r="D749" s="77"/>
      <c r="E749" s="77"/>
      <c r="F749" s="75"/>
      <c r="O749" s="78"/>
      <c r="P749" s="75"/>
    </row>
    <row r="750" spans="2:16" ht="15">
      <c r="B750" s="75"/>
      <c r="C750" s="76"/>
      <c r="D750" s="77"/>
      <c r="E750" s="77"/>
      <c r="F750" s="75"/>
      <c r="O750" s="78"/>
      <c r="P750" s="75"/>
    </row>
    <row r="751" spans="2:16" ht="15">
      <c r="B751" s="75"/>
      <c r="C751" s="76"/>
      <c r="D751" s="77"/>
      <c r="E751" s="77"/>
      <c r="F751" s="75"/>
      <c r="O751" s="78"/>
      <c r="P751" s="75"/>
    </row>
    <row r="752" spans="2:16" ht="15">
      <c r="B752" s="75"/>
      <c r="C752" s="76"/>
      <c r="D752" s="77"/>
      <c r="E752" s="77"/>
      <c r="F752" s="75"/>
      <c r="O752" s="78"/>
      <c r="P752" s="75"/>
    </row>
    <row r="753" spans="2:16" ht="15">
      <c r="B753" s="75"/>
      <c r="C753" s="76"/>
      <c r="D753" s="77"/>
      <c r="E753" s="77"/>
      <c r="F753" s="75"/>
      <c r="O753" s="78"/>
      <c r="P753" s="75"/>
    </row>
    <row r="754" spans="2:16" ht="15">
      <c r="B754" s="75"/>
      <c r="C754" s="76"/>
      <c r="D754" s="77"/>
      <c r="E754" s="77"/>
      <c r="F754" s="75"/>
      <c r="O754" s="78"/>
      <c r="P754" s="75"/>
    </row>
    <row r="755" spans="2:16" ht="15">
      <c r="B755" s="75"/>
      <c r="C755" s="76"/>
      <c r="D755" s="77"/>
      <c r="E755" s="77"/>
      <c r="F755" s="75"/>
      <c r="O755" s="78"/>
      <c r="P755" s="75"/>
    </row>
    <row r="756" spans="2:16" ht="15">
      <c r="B756" s="75"/>
      <c r="C756" s="76"/>
      <c r="D756" s="77"/>
      <c r="E756" s="77"/>
      <c r="F756" s="75"/>
      <c r="O756" s="78"/>
      <c r="P756" s="75"/>
    </row>
    <row r="757" spans="2:16" ht="15">
      <c r="B757" s="75"/>
      <c r="C757" s="76"/>
      <c r="D757" s="77"/>
      <c r="E757" s="77"/>
      <c r="F757" s="75"/>
      <c r="O757" s="78"/>
      <c r="P757" s="75"/>
    </row>
    <row r="758" spans="2:16" ht="15">
      <c r="B758" s="75"/>
      <c r="C758" s="76"/>
      <c r="D758" s="77"/>
      <c r="E758" s="77"/>
      <c r="F758" s="75"/>
      <c r="O758" s="78"/>
      <c r="P758" s="75"/>
    </row>
    <row r="759" spans="2:16" ht="15">
      <c r="B759" s="75"/>
      <c r="C759" s="76"/>
      <c r="D759" s="77"/>
      <c r="E759" s="77"/>
      <c r="F759" s="75"/>
      <c r="O759" s="78"/>
      <c r="P759" s="75"/>
    </row>
    <row r="760" spans="2:16" ht="15">
      <c r="B760" s="75"/>
      <c r="C760" s="76"/>
      <c r="D760" s="77"/>
      <c r="E760" s="77"/>
      <c r="F760" s="75"/>
      <c r="O760" s="78"/>
      <c r="P760" s="75"/>
    </row>
    <row r="761" spans="2:16" ht="15">
      <c r="B761" s="75"/>
      <c r="C761" s="76"/>
      <c r="D761" s="77"/>
      <c r="E761" s="77"/>
      <c r="F761" s="75"/>
      <c r="O761" s="78"/>
      <c r="P761" s="75"/>
    </row>
    <row r="762" spans="2:16" ht="15">
      <c r="B762" s="75"/>
      <c r="C762" s="76"/>
      <c r="D762" s="77"/>
      <c r="E762" s="77"/>
      <c r="F762" s="75"/>
      <c r="O762" s="78"/>
      <c r="P762" s="75"/>
    </row>
    <row r="763" spans="2:16" ht="15">
      <c r="B763" s="75"/>
      <c r="C763" s="76"/>
      <c r="D763" s="77"/>
      <c r="E763" s="77"/>
      <c r="F763" s="75"/>
      <c r="O763" s="78"/>
      <c r="P763" s="75"/>
    </row>
    <row r="764" spans="2:16" ht="15">
      <c r="B764" s="75"/>
      <c r="C764" s="76"/>
      <c r="D764" s="77"/>
      <c r="E764" s="77"/>
      <c r="F764" s="75"/>
      <c r="O764" s="78"/>
      <c r="P764" s="75"/>
    </row>
    <row r="765" spans="2:16" ht="15">
      <c r="B765" s="75"/>
      <c r="C765" s="76"/>
      <c r="D765" s="77"/>
      <c r="E765" s="77"/>
      <c r="F765" s="75"/>
      <c r="O765" s="78"/>
      <c r="P765" s="75"/>
    </row>
    <row r="766" spans="2:16" ht="15">
      <c r="B766" s="75"/>
      <c r="C766" s="76"/>
      <c r="D766" s="77"/>
      <c r="E766" s="77"/>
      <c r="F766" s="75"/>
      <c r="O766" s="78"/>
      <c r="P766" s="75"/>
    </row>
    <row r="767" spans="2:16" ht="15">
      <c r="B767" s="75"/>
      <c r="C767" s="76"/>
      <c r="D767" s="77"/>
      <c r="E767" s="77"/>
      <c r="F767" s="75"/>
      <c r="O767" s="78"/>
      <c r="P767" s="75"/>
    </row>
    <row r="768" spans="2:16" ht="15">
      <c r="B768" s="75"/>
      <c r="C768" s="76"/>
      <c r="D768" s="77"/>
      <c r="E768" s="77"/>
      <c r="F768" s="75"/>
      <c r="O768" s="78"/>
      <c r="P768" s="75"/>
    </row>
    <row r="769" spans="2:16" ht="15">
      <c r="B769" s="75"/>
      <c r="C769" s="76"/>
      <c r="D769" s="77"/>
      <c r="E769" s="77"/>
      <c r="F769" s="75"/>
      <c r="O769" s="78"/>
      <c r="P769" s="75"/>
    </row>
    <row r="770" spans="2:16" ht="15">
      <c r="B770" s="75"/>
      <c r="C770" s="76"/>
      <c r="D770" s="77"/>
      <c r="E770" s="77"/>
      <c r="F770" s="75"/>
      <c r="O770" s="78"/>
      <c r="P770" s="75"/>
    </row>
    <row r="771" spans="2:16" ht="15">
      <c r="B771" s="75"/>
      <c r="C771" s="76"/>
      <c r="D771" s="77"/>
      <c r="E771" s="77"/>
      <c r="F771" s="75"/>
      <c r="O771" s="78"/>
      <c r="P771" s="75"/>
    </row>
    <row r="772" spans="2:16" ht="15">
      <c r="B772" s="75"/>
      <c r="C772" s="76"/>
      <c r="D772" s="77"/>
      <c r="E772" s="77"/>
      <c r="F772" s="75"/>
      <c r="O772" s="78"/>
      <c r="P772" s="75"/>
    </row>
    <row r="773" spans="2:16" ht="15">
      <c r="B773" s="75"/>
      <c r="C773" s="76"/>
      <c r="D773" s="77"/>
      <c r="E773" s="77"/>
      <c r="F773" s="75"/>
      <c r="O773" s="78"/>
      <c r="P773" s="75"/>
    </row>
    <row r="774" spans="2:16" ht="15">
      <c r="B774" s="75"/>
      <c r="C774" s="76"/>
      <c r="D774" s="77"/>
      <c r="E774" s="77"/>
      <c r="F774" s="75"/>
      <c r="O774" s="78"/>
      <c r="P774" s="75"/>
    </row>
    <row r="775" spans="2:16" ht="15">
      <c r="B775" s="75"/>
      <c r="C775" s="76"/>
      <c r="D775" s="77"/>
      <c r="E775" s="77"/>
      <c r="F775" s="75"/>
      <c r="O775" s="78"/>
      <c r="P775" s="75"/>
    </row>
    <row r="776" spans="2:16" ht="15">
      <c r="B776" s="75"/>
      <c r="C776" s="76"/>
      <c r="D776" s="77"/>
      <c r="E776" s="77"/>
      <c r="F776" s="75"/>
      <c r="O776" s="78"/>
      <c r="P776" s="75"/>
    </row>
    <row r="777" spans="2:16" ht="15">
      <c r="B777" s="75"/>
      <c r="C777" s="76"/>
      <c r="D777" s="77"/>
      <c r="E777" s="77"/>
      <c r="F777" s="75"/>
      <c r="O777" s="78"/>
      <c r="P777" s="75"/>
    </row>
    <row r="778" spans="2:16" ht="15">
      <c r="B778" s="75"/>
      <c r="C778" s="76"/>
      <c r="D778" s="77"/>
      <c r="E778" s="77"/>
      <c r="F778" s="75"/>
      <c r="O778" s="78"/>
      <c r="P778" s="75"/>
    </row>
    <row r="779" spans="2:16" ht="15">
      <c r="B779" s="75"/>
      <c r="C779" s="76"/>
      <c r="D779" s="77"/>
      <c r="E779" s="77"/>
      <c r="F779" s="75"/>
      <c r="O779" s="78"/>
      <c r="P779" s="75"/>
    </row>
    <row r="780" spans="2:16" ht="15">
      <c r="B780" s="75"/>
      <c r="C780" s="76"/>
      <c r="D780" s="77"/>
      <c r="E780" s="77"/>
      <c r="F780" s="75"/>
      <c r="O780" s="78"/>
      <c r="P780" s="75"/>
    </row>
    <row r="781" spans="2:16" ht="15">
      <c r="B781" s="75"/>
      <c r="C781" s="76"/>
      <c r="D781" s="77"/>
      <c r="E781" s="77"/>
      <c r="F781" s="75"/>
      <c r="O781" s="78"/>
      <c r="P781" s="75"/>
    </row>
    <row r="782" spans="2:16" ht="15">
      <c r="B782" s="75"/>
      <c r="C782" s="76"/>
      <c r="D782" s="77"/>
      <c r="E782" s="77"/>
      <c r="F782" s="75"/>
      <c r="O782" s="78"/>
      <c r="P782" s="75"/>
    </row>
    <row r="783" spans="2:16" ht="15">
      <c r="B783" s="75"/>
      <c r="C783" s="76"/>
      <c r="D783" s="77"/>
      <c r="E783" s="77"/>
      <c r="F783" s="75"/>
      <c r="O783" s="78"/>
      <c r="P783" s="75"/>
    </row>
    <row r="784" spans="2:16" ht="15">
      <c r="B784" s="75"/>
      <c r="C784" s="76"/>
      <c r="D784" s="77"/>
      <c r="E784" s="77"/>
      <c r="F784" s="75"/>
      <c r="O784" s="78"/>
      <c r="P784" s="75"/>
    </row>
    <row r="785" spans="2:16" ht="15">
      <c r="B785" s="75"/>
      <c r="C785" s="76"/>
      <c r="D785" s="77"/>
      <c r="E785" s="77"/>
      <c r="F785" s="75"/>
      <c r="O785" s="78"/>
      <c r="P785" s="75"/>
    </row>
    <row r="786" spans="2:16" ht="15">
      <c r="B786" s="75"/>
      <c r="C786" s="76"/>
      <c r="D786" s="77"/>
      <c r="E786" s="77"/>
      <c r="F786" s="75"/>
      <c r="O786" s="78"/>
      <c r="P786" s="75"/>
    </row>
    <row r="787" spans="2:16" ht="15">
      <c r="B787" s="75"/>
      <c r="C787" s="76"/>
      <c r="D787" s="77"/>
      <c r="E787" s="77"/>
      <c r="F787" s="75"/>
      <c r="O787" s="78"/>
      <c r="P787" s="75"/>
    </row>
    <row r="788" spans="2:16" ht="15">
      <c r="B788" s="75"/>
      <c r="C788" s="76"/>
      <c r="D788" s="77"/>
      <c r="E788" s="77"/>
      <c r="F788" s="75"/>
      <c r="O788" s="78"/>
      <c r="P788" s="75"/>
    </row>
    <row r="789" spans="2:16" ht="15">
      <c r="B789" s="75"/>
      <c r="C789" s="76"/>
      <c r="D789" s="77"/>
      <c r="E789" s="77"/>
      <c r="F789" s="75"/>
      <c r="O789" s="78"/>
      <c r="P789" s="75"/>
    </row>
    <row r="790" spans="2:16" ht="15">
      <c r="B790" s="75"/>
      <c r="C790" s="76"/>
      <c r="D790" s="77"/>
      <c r="E790" s="77"/>
      <c r="F790" s="75"/>
      <c r="O790" s="78"/>
      <c r="P790" s="75"/>
    </row>
    <row r="791" spans="2:16" ht="15">
      <c r="B791" s="75"/>
      <c r="C791" s="76"/>
      <c r="D791" s="77"/>
      <c r="E791" s="77"/>
      <c r="F791" s="75"/>
      <c r="O791" s="78"/>
      <c r="P791" s="75"/>
    </row>
    <row r="792" spans="2:16" ht="15">
      <c r="B792" s="75"/>
      <c r="C792" s="76"/>
      <c r="D792" s="77"/>
      <c r="E792" s="77"/>
      <c r="F792" s="75"/>
      <c r="O792" s="78"/>
      <c r="P792" s="75"/>
    </row>
    <row r="793" spans="2:16" ht="15">
      <c r="B793" s="75"/>
      <c r="C793" s="76"/>
      <c r="D793" s="77"/>
      <c r="E793" s="77"/>
      <c r="F793" s="75"/>
      <c r="O793" s="78"/>
      <c r="P793" s="75"/>
    </row>
    <row r="794" spans="2:16" ht="15">
      <c r="B794" s="75"/>
      <c r="C794" s="76"/>
      <c r="D794" s="77"/>
      <c r="E794" s="77"/>
      <c r="F794" s="75"/>
      <c r="O794" s="78"/>
      <c r="P794" s="75"/>
    </row>
    <row r="795" spans="2:16" ht="15">
      <c r="B795" s="75"/>
      <c r="C795" s="76"/>
      <c r="D795" s="77"/>
      <c r="E795" s="77"/>
      <c r="F795" s="75"/>
      <c r="O795" s="78"/>
      <c r="P795" s="75"/>
    </row>
    <row r="796" spans="2:16" ht="15">
      <c r="B796" s="75"/>
      <c r="C796" s="76"/>
      <c r="D796" s="77"/>
      <c r="E796" s="77"/>
      <c r="F796" s="75"/>
      <c r="O796" s="78"/>
      <c r="P796" s="75"/>
    </row>
    <row r="797" spans="2:16" ht="15">
      <c r="B797" s="75"/>
      <c r="C797" s="76"/>
      <c r="D797" s="77"/>
      <c r="E797" s="77"/>
      <c r="F797" s="75"/>
      <c r="O797" s="78"/>
      <c r="P797" s="75"/>
    </row>
    <row r="798" spans="2:16" ht="15">
      <c r="B798" s="75"/>
      <c r="C798" s="76"/>
      <c r="D798" s="77"/>
      <c r="E798" s="77"/>
      <c r="F798" s="75"/>
      <c r="O798" s="78"/>
      <c r="P798" s="75"/>
    </row>
    <row r="799" spans="2:16" ht="15">
      <c r="B799" s="75"/>
      <c r="C799" s="76"/>
      <c r="D799" s="77"/>
      <c r="E799" s="77"/>
      <c r="F799" s="75"/>
      <c r="O799" s="78"/>
      <c r="P799" s="75"/>
    </row>
    <row r="800" spans="2:16" ht="15">
      <c r="B800" s="75"/>
      <c r="C800" s="76"/>
      <c r="D800" s="77"/>
      <c r="E800" s="77"/>
      <c r="F800" s="75"/>
      <c r="O800" s="78"/>
      <c r="P800" s="75"/>
    </row>
    <row r="801" spans="2:16" ht="15">
      <c r="B801" s="75"/>
      <c r="C801" s="76"/>
      <c r="D801" s="77"/>
      <c r="E801" s="77"/>
      <c r="F801" s="75"/>
      <c r="O801" s="78"/>
      <c r="P801" s="75"/>
    </row>
    <row r="802" spans="2:16" ht="15">
      <c r="B802" s="75"/>
      <c r="C802" s="76"/>
      <c r="D802" s="77"/>
      <c r="E802" s="77"/>
      <c r="F802" s="75"/>
      <c r="O802" s="78"/>
      <c r="P802" s="75"/>
    </row>
    <row r="803" spans="2:16" ht="15">
      <c r="B803" s="75"/>
      <c r="C803" s="76"/>
      <c r="D803" s="77"/>
      <c r="E803" s="77"/>
      <c r="F803" s="75"/>
      <c r="O803" s="78"/>
      <c r="P803" s="75"/>
    </row>
    <row r="804" spans="2:16" ht="15">
      <c r="B804" s="75"/>
      <c r="C804" s="76"/>
      <c r="D804" s="77"/>
      <c r="E804" s="77"/>
      <c r="F804" s="75"/>
      <c r="O804" s="78"/>
      <c r="P804" s="75"/>
    </row>
    <row r="805" spans="2:16" ht="15">
      <c r="B805" s="75"/>
      <c r="C805" s="76"/>
      <c r="D805" s="77"/>
      <c r="E805" s="77"/>
      <c r="F805" s="75"/>
      <c r="O805" s="78"/>
      <c r="P805" s="75"/>
    </row>
    <row r="806" spans="2:16" ht="15">
      <c r="B806" s="75"/>
      <c r="C806" s="76"/>
      <c r="D806" s="77"/>
      <c r="E806" s="77"/>
      <c r="F806" s="75"/>
      <c r="O806" s="78"/>
      <c r="P806" s="75"/>
    </row>
    <row r="807" spans="2:16" ht="15">
      <c r="B807" s="75"/>
      <c r="C807" s="76"/>
      <c r="D807" s="77"/>
      <c r="E807" s="77"/>
      <c r="F807" s="75"/>
      <c r="O807" s="78"/>
      <c r="P807" s="75"/>
    </row>
    <row r="808" spans="2:16" ht="15">
      <c r="B808" s="75"/>
      <c r="C808" s="76"/>
      <c r="D808" s="77"/>
      <c r="E808" s="77"/>
      <c r="F808" s="75"/>
      <c r="O808" s="78"/>
      <c r="P808" s="75"/>
    </row>
    <row r="809" spans="2:16" ht="15">
      <c r="B809" s="75"/>
      <c r="C809" s="76"/>
      <c r="D809" s="77"/>
      <c r="E809" s="77"/>
      <c r="F809" s="75"/>
      <c r="O809" s="78"/>
      <c r="P809" s="75"/>
    </row>
    <row r="810" spans="2:16" ht="15">
      <c r="B810" s="75"/>
      <c r="C810" s="76"/>
      <c r="D810" s="77"/>
      <c r="E810" s="77"/>
      <c r="F810" s="75"/>
      <c r="O810" s="78"/>
      <c r="P810" s="75"/>
    </row>
    <row r="811" spans="2:16" ht="15">
      <c r="B811" s="75"/>
      <c r="C811" s="76"/>
      <c r="D811" s="77"/>
      <c r="E811" s="77"/>
      <c r="F811" s="75"/>
      <c r="O811" s="78"/>
      <c r="P811" s="75"/>
    </row>
    <row r="812" spans="2:16" ht="15">
      <c r="B812" s="75"/>
      <c r="C812" s="76"/>
      <c r="D812" s="77"/>
      <c r="E812" s="77"/>
      <c r="F812" s="75"/>
      <c r="O812" s="78"/>
      <c r="P812" s="75"/>
    </row>
    <row r="813" spans="2:16" ht="15">
      <c r="B813" s="75"/>
      <c r="C813" s="76"/>
      <c r="D813" s="77"/>
      <c r="E813" s="77"/>
      <c r="F813" s="75"/>
      <c r="O813" s="78"/>
      <c r="P813" s="75"/>
    </row>
    <row r="814" spans="2:16" ht="15">
      <c r="B814" s="75"/>
      <c r="C814" s="76"/>
      <c r="D814" s="77"/>
      <c r="E814" s="77"/>
      <c r="F814" s="75"/>
      <c r="O814" s="78"/>
      <c r="P814" s="75"/>
    </row>
    <row r="815" spans="2:16" ht="15">
      <c r="B815" s="75"/>
      <c r="C815" s="76"/>
      <c r="D815" s="77"/>
      <c r="E815" s="77"/>
      <c r="F815" s="75"/>
      <c r="O815" s="78"/>
      <c r="P815" s="75"/>
    </row>
    <row r="816" spans="2:16" ht="15">
      <c r="B816" s="75"/>
      <c r="C816" s="76"/>
      <c r="D816" s="77"/>
      <c r="E816" s="77"/>
      <c r="F816" s="75"/>
      <c r="O816" s="78"/>
      <c r="P816" s="75"/>
    </row>
    <row r="817" spans="2:16" ht="15">
      <c r="B817" s="75"/>
      <c r="C817" s="76"/>
      <c r="D817" s="77"/>
      <c r="E817" s="77"/>
      <c r="F817" s="75"/>
      <c r="O817" s="78"/>
      <c r="P817" s="75"/>
    </row>
    <row r="818" spans="2:16" ht="15">
      <c r="B818" s="75"/>
      <c r="C818" s="76"/>
      <c r="D818" s="77"/>
      <c r="E818" s="77"/>
      <c r="F818" s="75"/>
      <c r="O818" s="78"/>
      <c r="P818" s="75"/>
    </row>
    <row r="819" spans="2:16" ht="15">
      <c r="B819" s="75"/>
      <c r="C819" s="76"/>
      <c r="D819" s="77"/>
      <c r="E819" s="77"/>
      <c r="F819" s="75"/>
      <c r="O819" s="78"/>
      <c r="P819" s="75"/>
    </row>
    <row r="820" spans="2:16" ht="15">
      <c r="B820" s="75"/>
      <c r="C820" s="76"/>
      <c r="D820" s="77"/>
      <c r="E820" s="77"/>
      <c r="F820" s="75"/>
      <c r="O820" s="78"/>
      <c r="P820" s="75"/>
    </row>
    <row r="821" spans="2:16" ht="15">
      <c r="B821" s="75"/>
      <c r="C821" s="76"/>
      <c r="D821" s="77"/>
      <c r="E821" s="77"/>
      <c r="F821" s="75"/>
      <c r="O821" s="78"/>
      <c r="P821" s="75"/>
    </row>
    <row r="822" spans="2:16" ht="15">
      <c r="B822" s="75"/>
      <c r="C822" s="76"/>
      <c r="D822" s="77"/>
      <c r="E822" s="77"/>
      <c r="F822" s="75"/>
      <c r="O822" s="78"/>
      <c r="P822" s="75"/>
    </row>
    <row r="823" spans="2:16" ht="15">
      <c r="B823" s="75"/>
      <c r="C823" s="76"/>
      <c r="D823" s="77"/>
      <c r="E823" s="77"/>
      <c r="F823" s="75"/>
      <c r="O823" s="78"/>
      <c r="P823" s="75"/>
    </row>
    <row r="824" spans="2:16" ht="15">
      <c r="B824" s="75"/>
      <c r="C824" s="76"/>
      <c r="D824" s="77"/>
      <c r="E824" s="77"/>
      <c r="F824" s="75"/>
      <c r="O824" s="78"/>
      <c r="P824" s="75"/>
    </row>
    <row r="825" spans="2:16" ht="15">
      <c r="B825" s="75"/>
      <c r="C825" s="76"/>
      <c r="D825" s="77"/>
      <c r="E825" s="77"/>
      <c r="F825" s="75"/>
      <c r="O825" s="78"/>
      <c r="P825" s="75"/>
    </row>
    <row r="826" spans="2:16" ht="15">
      <c r="B826" s="75"/>
      <c r="C826" s="76"/>
      <c r="D826" s="77"/>
      <c r="E826" s="77"/>
      <c r="F826" s="75"/>
      <c r="O826" s="78"/>
      <c r="P826" s="75"/>
    </row>
    <row r="827" spans="2:16" ht="15">
      <c r="B827" s="75"/>
      <c r="C827" s="76"/>
      <c r="D827" s="77"/>
      <c r="E827" s="77"/>
      <c r="F827" s="75"/>
      <c r="O827" s="78"/>
      <c r="P827" s="75"/>
    </row>
    <row r="828" spans="2:16" ht="15">
      <c r="B828" s="75"/>
      <c r="C828" s="76"/>
      <c r="D828" s="77"/>
      <c r="E828" s="77"/>
      <c r="F828" s="75"/>
      <c r="O828" s="78"/>
      <c r="P828" s="75"/>
    </row>
    <row r="829" spans="2:16" ht="15">
      <c r="B829" s="75"/>
      <c r="C829" s="76"/>
      <c r="D829" s="77"/>
      <c r="E829" s="77"/>
      <c r="F829" s="75"/>
      <c r="O829" s="78"/>
      <c r="P829" s="75"/>
    </row>
    <row r="830" spans="2:16" ht="15">
      <c r="B830" s="75"/>
      <c r="C830" s="76"/>
      <c r="D830" s="77"/>
      <c r="E830" s="77"/>
      <c r="F830" s="75"/>
      <c r="O830" s="78"/>
      <c r="P830" s="75"/>
    </row>
    <row r="831" spans="2:16" ht="15">
      <c r="B831" s="75"/>
      <c r="C831" s="76"/>
      <c r="D831" s="77"/>
      <c r="E831" s="77"/>
      <c r="F831" s="75"/>
      <c r="O831" s="78"/>
      <c r="P831" s="75"/>
    </row>
    <row r="832" spans="2:16" ht="15">
      <c r="B832" s="75"/>
      <c r="C832" s="76"/>
      <c r="D832" s="77"/>
      <c r="E832" s="77"/>
      <c r="F832" s="75"/>
      <c r="O832" s="78"/>
      <c r="P832" s="75"/>
    </row>
    <row r="833" spans="2:16" ht="15">
      <c r="B833" s="75"/>
      <c r="C833" s="76"/>
      <c r="D833" s="77"/>
      <c r="E833" s="77"/>
      <c r="F833" s="75"/>
      <c r="O833" s="78"/>
      <c r="P833" s="75"/>
    </row>
    <row r="834" spans="2:16" ht="15">
      <c r="B834" s="75"/>
      <c r="C834" s="76"/>
      <c r="D834" s="77"/>
      <c r="E834" s="77"/>
      <c r="F834" s="75"/>
      <c r="O834" s="78"/>
      <c r="P834" s="75"/>
    </row>
    <row r="835" spans="2:16" ht="15">
      <c r="B835" s="75"/>
      <c r="C835" s="76"/>
      <c r="D835" s="77"/>
      <c r="E835" s="77"/>
      <c r="F835" s="75"/>
      <c r="O835" s="78"/>
      <c r="P835" s="75"/>
    </row>
    <row r="836" spans="2:16" ht="15">
      <c r="B836" s="75"/>
      <c r="C836" s="76"/>
      <c r="D836" s="77"/>
      <c r="E836" s="77"/>
      <c r="F836" s="75"/>
      <c r="O836" s="78"/>
      <c r="P836" s="75"/>
    </row>
    <row r="837" spans="2:16" ht="15">
      <c r="B837" s="75"/>
      <c r="C837" s="76"/>
      <c r="D837" s="77"/>
      <c r="E837" s="77"/>
      <c r="F837" s="75"/>
      <c r="O837" s="78"/>
      <c r="P837" s="75"/>
    </row>
    <row r="838" spans="2:16" ht="15">
      <c r="B838" s="75"/>
      <c r="C838" s="76"/>
      <c r="D838" s="77"/>
      <c r="E838" s="77"/>
      <c r="F838" s="75"/>
      <c r="O838" s="78"/>
      <c r="P838" s="75"/>
    </row>
    <row r="839" spans="2:16" ht="15">
      <c r="B839" s="75"/>
      <c r="C839" s="76"/>
      <c r="D839" s="77"/>
      <c r="E839" s="77"/>
      <c r="F839" s="75"/>
      <c r="O839" s="78"/>
      <c r="P839" s="75"/>
    </row>
    <row r="840" spans="2:16" ht="15">
      <c r="B840" s="75"/>
      <c r="C840" s="76"/>
      <c r="D840" s="77"/>
      <c r="E840" s="77"/>
      <c r="F840" s="75"/>
      <c r="O840" s="78"/>
      <c r="P840" s="75"/>
    </row>
    <row r="841" spans="2:16" ht="15">
      <c r="B841" s="75"/>
      <c r="C841" s="76"/>
      <c r="D841" s="77"/>
      <c r="E841" s="77"/>
      <c r="F841" s="75"/>
      <c r="O841" s="78"/>
      <c r="P841" s="75"/>
    </row>
    <row r="842" spans="2:16" ht="15">
      <c r="B842" s="75"/>
      <c r="C842" s="76"/>
      <c r="D842" s="77"/>
      <c r="E842" s="77"/>
      <c r="F842" s="75"/>
      <c r="O842" s="78"/>
      <c r="P842" s="75"/>
    </row>
    <row r="843" spans="2:16" ht="15">
      <c r="B843" s="75"/>
      <c r="C843" s="76"/>
      <c r="D843" s="77"/>
      <c r="E843" s="77"/>
      <c r="F843" s="75"/>
      <c r="O843" s="78"/>
      <c r="P843" s="75"/>
    </row>
    <row r="844" spans="2:16" ht="15">
      <c r="B844" s="75"/>
      <c r="C844" s="76"/>
      <c r="D844" s="77"/>
      <c r="E844" s="77"/>
      <c r="F844" s="75"/>
      <c r="O844" s="78"/>
      <c r="P844" s="75"/>
    </row>
    <row r="845" spans="2:16" ht="15">
      <c r="B845" s="75"/>
      <c r="C845" s="76"/>
      <c r="D845" s="77"/>
      <c r="E845" s="77"/>
      <c r="F845" s="75"/>
      <c r="O845" s="78"/>
      <c r="P845" s="75"/>
    </row>
    <row r="846" spans="2:16" ht="15">
      <c r="B846" s="75"/>
      <c r="C846" s="76"/>
      <c r="D846" s="77"/>
      <c r="E846" s="77"/>
      <c r="F846" s="75"/>
      <c r="O846" s="78"/>
      <c r="P846" s="75"/>
    </row>
    <row r="847" spans="2:16" ht="15">
      <c r="B847" s="75"/>
      <c r="C847" s="76"/>
      <c r="D847" s="77"/>
      <c r="E847" s="77"/>
      <c r="F847" s="75"/>
      <c r="O847" s="78"/>
      <c r="P847" s="75"/>
    </row>
    <row r="848" spans="2:16" ht="15">
      <c r="B848" s="75"/>
      <c r="C848" s="76"/>
      <c r="D848" s="77"/>
      <c r="E848" s="77"/>
      <c r="F848" s="75"/>
      <c r="O848" s="78"/>
      <c r="P848" s="75"/>
    </row>
    <row r="849" spans="2:16" ht="15">
      <c r="B849" s="75"/>
      <c r="C849" s="76"/>
      <c r="D849" s="77"/>
      <c r="E849" s="77"/>
      <c r="F849" s="75"/>
      <c r="O849" s="78"/>
      <c r="P849" s="75"/>
    </row>
    <row r="850" spans="2:16" ht="15">
      <c r="B850" s="75"/>
      <c r="C850" s="76"/>
      <c r="D850" s="77"/>
      <c r="E850" s="77"/>
      <c r="F850" s="75"/>
      <c r="O850" s="78"/>
      <c r="P850" s="75"/>
    </row>
    <row r="851" spans="2:16" ht="15">
      <c r="B851" s="75"/>
      <c r="C851" s="76"/>
      <c r="D851" s="77"/>
      <c r="E851" s="77"/>
      <c r="F851" s="75"/>
      <c r="O851" s="78"/>
      <c r="P851" s="75"/>
    </row>
    <row r="852" spans="2:16" ht="15">
      <c r="B852" s="75"/>
      <c r="C852" s="76"/>
      <c r="D852" s="77"/>
      <c r="E852" s="77"/>
      <c r="F852" s="75"/>
      <c r="O852" s="78"/>
      <c r="P852" s="75"/>
    </row>
    <row r="853" spans="2:16" ht="15">
      <c r="B853" s="75"/>
      <c r="C853" s="76"/>
      <c r="D853" s="77"/>
      <c r="E853" s="77"/>
      <c r="F853" s="75"/>
      <c r="O853" s="78"/>
      <c r="P853" s="75"/>
    </row>
    <row r="854" spans="2:16" ht="15">
      <c r="B854" s="75"/>
      <c r="C854" s="76"/>
      <c r="D854" s="77"/>
      <c r="E854" s="77"/>
      <c r="F854" s="75"/>
      <c r="O854" s="78"/>
      <c r="P854" s="75"/>
    </row>
    <row r="855" spans="2:16" ht="15">
      <c r="B855" s="75"/>
      <c r="C855" s="76"/>
      <c r="D855" s="77"/>
      <c r="E855" s="77"/>
      <c r="F855" s="75"/>
      <c r="O855" s="78"/>
      <c r="P855" s="75"/>
    </row>
    <row r="856" spans="2:16" ht="15">
      <c r="B856" s="75"/>
      <c r="C856" s="76"/>
      <c r="D856" s="77"/>
      <c r="E856" s="77"/>
      <c r="F856" s="75"/>
      <c r="O856" s="78"/>
      <c r="P856" s="75"/>
    </row>
    <row r="857" spans="2:16" ht="15">
      <c r="B857" s="75"/>
      <c r="C857" s="76"/>
      <c r="D857" s="77"/>
      <c r="E857" s="77"/>
      <c r="F857" s="75"/>
      <c r="O857" s="78"/>
      <c r="P857" s="75"/>
    </row>
    <row r="858" spans="2:16" ht="15">
      <c r="B858" s="75"/>
      <c r="C858" s="76"/>
      <c r="D858" s="77"/>
      <c r="E858" s="77"/>
      <c r="F858" s="75"/>
      <c r="O858" s="78"/>
      <c r="P858" s="75"/>
    </row>
    <row r="859" spans="2:16" ht="15">
      <c r="B859" s="75"/>
      <c r="C859" s="76"/>
      <c r="D859" s="77"/>
      <c r="E859" s="77"/>
      <c r="F859" s="75"/>
      <c r="O859" s="78"/>
      <c r="P859" s="75"/>
    </row>
    <row r="860" spans="2:16" ht="15">
      <c r="B860" s="75"/>
      <c r="C860" s="76"/>
      <c r="D860" s="77"/>
      <c r="E860" s="77"/>
      <c r="F860" s="75"/>
      <c r="O860" s="78"/>
      <c r="P860" s="75"/>
    </row>
    <row r="861" spans="2:16" ht="15">
      <c r="B861" s="75"/>
      <c r="C861" s="76"/>
      <c r="D861" s="77"/>
      <c r="E861" s="77"/>
      <c r="F861" s="75"/>
      <c r="O861" s="78"/>
      <c r="P861" s="75"/>
    </row>
    <row r="862" spans="2:16" ht="15">
      <c r="B862" s="75"/>
      <c r="C862" s="76"/>
      <c r="D862" s="77"/>
      <c r="E862" s="77"/>
      <c r="F862" s="75"/>
      <c r="O862" s="78"/>
      <c r="P862" s="75"/>
    </row>
    <row r="863" spans="2:16" ht="15">
      <c r="B863" s="75"/>
      <c r="C863" s="76"/>
      <c r="D863" s="77"/>
      <c r="E863" s="77"/>
      <c r="F863" s="75"/>
      <c r="O863" s="78"/>
      <c r="P863" s="75"/>
    </row>
    <row r="864" spans="2:16" ht="15">
      <c r="B864" s="75"/>
      <c r="C864" s="76"/>
      <c r="D864" s="77"/>
      <c r="E864" s="77"/>
      <c r="F864" s="75"/>
      <c r="O864" s="78"/>
      <c r="P864" s="75"/>
    </row>
    <row r="865" spans="2:16" ht="15">
      <c r="B865" s="75"/>
      <c r="C865" s="76"/>
      <c r="D865" s="77"/>
      <c r="E865" s="77"/>
      <c r="F865" s="75"/>
      <c r="O865" s="78"/>
      <c r="P865" s="75"/>
    </row>
    <row r="866" spans="2:16" ht="15">
      <c r="B866" s="75"/>
      <c r="C866" s="76"/>
      <c r="D866" s="77"/>
      <c r="E866" s="77"/>
      <c r="F866" s="75"/>
      <c r="O866" s="78"/>
      <c r="P866" s="75"/>
    </row>
    <row r="867" spans="2:16" ht="15">
      <c r="B867" s="75"/>
      <c r="C867" s="76"/>
      <c r="D867" s="77"/>
      <c r="E867" s="77"/>
      <c r="F867" s="75"/>
      <c r="O867" s="78"/>
      <c r="P867" s="75"/>
    </row>
    <row r="868" spans="2:16" ht="15">
      <c r="B868" s="75"/>
      <c r="C868" s="76"/>
      <c r="D868" s="77"/>
      <c r="E868" s="77"/>
      <c r="F868" s="75"/>
      <c r="O868" s="78"/>
      <c r="P868" s="75"/>
    </row>
    <row r="869" spans="2:16" ht="15">
      <c r="B869" s="75"/>
      <c r="C869" s="76"/>
      <c r="D869" s="77"/>
      <c r="E869" s="77"/>
      <c r="F869" s="75"/>
      <c r="O869" s="78"/>
      <c r="P869" s="75"/>
    </row>
    <row r="870" spans="2:16" ht="15">
      <c r="B870" s="75"/>
      <c r="C870" s="76"/>
      <c r="D870" s="77"/>
      <c r="E870" s="77"/>
      <c r="F870" s="75"/>
      <c r="O870" s="78"/>
      <c r="P870" s="75"/>
    </row>
    <row r="871" spans="2:16" ht="15">
      <c r="B871" s="75"/>
      <c r="C871" s="76"/>
      <c r="D871" s="77"/>
      <c r="E871" s="77"/>
      <c r="F871" s="75"/>
      <c r="O871" s="78"/>
      <c r="P871" s="75"/>
    </row>
    <row r="872" spans="2:16" ht="15">
      <c r="B872" s="75"/>
      <c r="C872" s="76"/>
      <c r="D872" s="77"/>
      <c r="E872" s="77"/>
      <c r="F872" s="75"/>
      <c r="O872" s="78"/>
      <c r="P872" s="75"/>
    </row>
    <row r="873" spans="2:16" ht="15">
      <c r="B873" s="75"/>
      <c r="C873" s="76"/>
      <c r="D873" s="77"/>
      <c r="E873" s="77"/>
      <c r="F873" s="75"/>
      <c r="O873" s="78"/>
      <c r="P873" s="75"/>
    </row>
    <row r="874" spans="2:16" ht="15">
      <c r="B874" s="75"/>
      <c r="C874" s="76"/>
      <c r="D874" s="77"/>
      <c r="E874" s="77"/>
      <c r="F874" s="75"/>
      <c r="O874" s="78"/>
      <c r="P874" s="75"/>
    </row>
    <row r="875" spans="2:16" ht="15">
      <c r="B875" s="75"/>
      <c r="C875" s="76"/>
      <c r="D875" s="77"/>
      <c r="E875" s="77"/>
      <c r="F875" s="75"/>
      <c r="O875" s="78"/>
      <c r="P875" s="75"/>
    </row>
    <row r="876" spans="2:16" ht="15">
      <c r="B876" s="75"/>
      <c r="C876" s="76"/>
      <c r="D876" s="77"/>
      <c r="E876" s="77"/>
      <c r="F876" s="75"/>
      <c r="O876" s="78"/>
      <c r="P876" s="75"/>
    </row>
    <row r="877" spans="2:16" ht="15">
      <c r="B877" s="75"/>
      <c r="C877" s="76"/>
      <c r="D877" s="77"/>
      <c r="E877" s="77"/>
      <c r="F877" s="75"/>
      <c r="O877" s="78"/>
      <c r="P877" s="75"/>
    </row>
    <row r="878" spans="2:16" ht="15">
      <c r="B878" s="75"/>
      <c r="C878" s="76"/>
      <c r="D878" s="77"/>
      <c r="E878" s="77"/>
      <c r="F878" s="75"/>
      <c r="O878" s="78"/>
      <c r="P878" s="75"/>
    </row>
    <row r="879" spans="2:16" ht="15">
      <c r="B879" s="75"/>
      <c r="C879" s="76"/>
      <c r="D879" s="77"/>
      <c r="E879" s="77"/>
      <c r="F879" s="75"/>
      <c r="O879" s="78"/>
      <c r="P879" s="75"/>
    </row>
    <row r="880" spans="2:16" ht="15">
      <c r="B880" s="75"/>
      <c r="C880" s="76"/>
      <c r="D880" s="77"/>
      <c r="E880" s="77"/>
      <c r="F880" s="75"/>
      <c r="O880" s="78"/>
      <c r="P880" s="75"/>
    </row>
    <row r="881" spans="2:16" ht="15">
      <c r="B881" s="75"/>
      <c r="C881" s="76"/>
      <c r="D881" s="77"/>
      <c r="E881" s="77"/>
      <c r="F881" s="75"/>
      <c r="O881" s="78"/>
      <c r="P881" s="75"/>
    </row>
    <row r="882" spans="2:16" ht="15">
      <c r="B882" s="75"/>
      <c r="C882" s="76"/>
      <c r="D882" s="77"/>
      <c r="E882" s="77"/>
      <c r="F882" s="75"/>
      <c r="O882" s="78"/>
      <c r="P882" s="75"/>
    </row>
    <row r="883" spans="2:16" ht="15">
      <c r="B883" s="75"/>
      <c r="C883" s="76"/>
      <c r="D883" s="77"/>
      <c r="E883" s="77"/>
      <c r="F883" s="75"/>
      <c r="O883" s="78"/>
      <c r="P883" s="75"/>
    </row>
    <row r="884" spans="2:16" ht="15">
      <c r="B884" s="75"/>
      <c r="C884" s="76"/>
      <c r="D884" s="77"/>
      <c r="E884" s="77"/>
      <c r="F884" s="75"/>
      <c r="O884" s="78"/>
      <c r="P884" s="75"/>
    </row>
    <row r="885" spans="2:16" ht="15">
      <c r="B885" s="75"/>
      <c r="C885" s="76"/>
      <c r="D885" s="77"/>
      <c r="E885" s="77"/>
      <c r="F885" s="75"/>
      <c r="O885" s="78"/>
      <c r="P885" s="75"/>
    </row>
    <row r="886" spans="2:16" ht="15">
      <c r="B886" s="75"/>
      <c r="C886" s="76"/>
      <c r="D886" s="77"/>
      <c r="E886" s="77"/>
      <c r="F886" s="75"/>
      <c r="O886" s="78"/>
      <c r="P886" s="75"/>
    </row>
    <row r="887" spans="2:16" ht="15">
      <c r="B887" s="75"/>
      <c r="C887" s="76"/>
      <c r="D887" s="77"/>
      <c r="E887" s="77"/>
      <c r="F887" s="75"/>
      <c r="O887" s="78"/>
      <c r="P887" s="75"/>
    </row>
    <row r="888" spans="2:16" ht="15">
      <c r="B888" s="75"/>
      <c r="C888" s="76"/>
      <c r="D888" s="77"/>
      <c r="E888" s="77"/>
      <c r="F888" s="75"/>
      <c r="O888" s="78"/>
      <c r="P888" s="75"/>
    </row>
    <row r="889" spans="2:16" ht="15">
      <c r="B889" s="75"/>
      <c r="C889" s="76"/>
      <c r="D889" s="77"/>
      <c r="E889" s="77"/>
      <c r="F889" s="75"/>
      <c r="O889" s="78"/>
      <c r="P889" s="75"/>
    </row>
    <row r="890" spans="2:16" ht="15">
      <c r="B890" s="75"/>
      <c r="C890" s="76"/>
      <c r="D890" s="77"/>
      <c r="E890" s="77"/>
      <c r="F890" s="75"/>
      <c r="O890" s="78"/>
      <c r="P890" s="75"/>
    </row>
    <row r="891" spans="2:16" ht="15">
      <c r="B891" s="75"/>
      <c r="C891" s="76"/>
      <c r="D891" s="77"/>
      <c r="E891" s="77"/>
      <c r="F891" s="75"/>
      <c r="O891" s="78"/>
      <c r="P891" s="75"/>
    </row>
    <row r="892" spans="2:16" ht="15">
      <c r="B892" s="75"/>
      <c r="C892" s="76"/>
      <c r="D892" s="77"/>
      <c r="E892" s="77"/>
      <c r="F892" s="75"/>
      <c r="O892" s="78"/>
      <c r="P892" s="75"/>
    </row>
    <row r="893" spans="2:16" ht="15">
      <c r="B893" s="75"/>
      <c r="C893" s="76"/>
      <c r="D893" s="77"/>
      <c r="E893" s="77"/>
      <c r="F893" s="75"/>
      <c r="O893" s="78"/>
      <c r="P893" s="75"/>
    </row>
    <row r="894" spans="2:16" ht="15">
      <c r="B894" s="75"/>
      <c r="C894" s="76"/>
      <c r="D894" s="77"/>
      <c r="E894" s="77"/>
      <c r="F894" s="75"/>
      <c r="O894" s="78"/>
      <c r="P894" s="75"/>
    </row>
    <row r="895" spans="2:16" ht="15">
      <c r="B895" s="75"/>
      <c r="C895" s="76"/>
      <c r="D895" s="77"/>
      <c r="E895" s="77"/>
      <c r="F895" s="75"/>
      <c r="O895" s="78"/>
      <c r="P895" s="75"/>
    </row>
    <row r="896" spans="2:16" ht="15">
      <c r="B896" s="75"/>
      <c r="C896" s="76"/>
      <c r="D896" s="77"/>
      <c r="E896" s="77"/>
      <c r="F896" s="75"/>
      <c r="O896" s="78"/>
      <c r="P896" s="75"/>
    </row>
    <row r="897" spans="2:16" ht="15">
      <c r="B897" s="75"/>
      <c r="C897" s="76"/>
      <c r="D897" s="77"/>
      <c r="E897" s="77"/>
      <c r="F897" s="75"/>
      <c r="O897" s="78"/>
      <c r="P897" s="75"/>
    </row>
    <row r="898" spans="2:16" ht="15">
      <c r="B898" s="75"/>
      <c r="C898" s="76"/>
      <c r="D898" s="77"/>
      <c r="E898" s="77"/>
      <c r="F898" s="75"/>
      <c r="O898" s="78"/>
      <c r="P898" s="75"/>
    </row>
    <row r="899" spans="2:16" ht="15">
      <c r="B899" s="75"/>
      <c r="C899" s="76"/>
      <c r="D899" s="77"/>
      <c r="E899" s="77"/>
      <c r="F899" s="75"/>
      <c r="O899" s="78"/>
      <c r="P899" s="75"/>
    </row>
    <row r="900" spans="2:16" ht="15">
      <c r="B900" s="75"/>
      <c r="C900" s="76"/>
      <c r="D900" s="77"/>
      <c r="E900" s="77"/>
      <c r="F900" s="75"/>
      <c r="O900" s="78"/>
      <c r="P900" s="75"/>
    </row>
    <row r="901" spans="2:16" ht="15">
      <c r="B901" s="75"/>
      <c r="C901" s="76"/>
      <c r="D901" s="77"/>
      <c r="E901" s="77"/>
      <c r="F901" s="75"/>
      <c r="O901" s="78"/>
      <c r="P901" s="75"/>
    </row>
    <row r="902" spans="2:16" ht="15">
      <c r="B902" s="75"/>
      <c r="C902" s="76"/>
      <c r="D902" s="77"/>
      <c r="E902" s="77"/>
      <c r="F902" s="75"/>
      <c r="O902" s="78"/>
      <c r="P902" s="75"/>
    </row>
    <row r="903" spans="2:16" ht="15">
      <c r="B903" s="75"/>
      <c r="C903" s="76"/>
      <c r="D903" s="77"/>
      <c r="E903" s="77"/>
      <c r="F903" s="75"/>
      <c r="O903" s="78"/>
      <c r="P903" s="75"/>
    </row>
    <row r="904" spans="2:16" ht="15">
      <c r="B904" s="75"/>
      <c r="C904" s="76"/>
      <c r="D904" s="77"/>
      <c r="E904" s="77"/>
      <c r="F904" s="75"/>
      <c r="O904" s="78"/>
      <c r="P904" s="75"/>
    </row>
    <row r="905" spans="2:16" ht="15">
      <c r="B905" s="75"/>
      <c r="C905" s="76"/>
      <c r="D905" s="77"/>
      <c r="E905" s="77"/>
      <c r="F905" s="75"/>
      <c r="O905" s="78"/>
      <c r="P905" s="75"/>
    </row>
    <row r="906" spans="2:16" ht="15">
      <c r="B906" s="75"/>
      <c r="C906" s="76"/>
      <c r="D906" s="77"/>
      <c r="E906" s="77"/>
      <c r="F906" s="75"/>
      <c r="O906" s="78"/>
      <c r="P906" s="75"/>
    </row>
    <row r="907" spans="2:16" ht="15">
      <c r="B907" s="75"/>
      <c r="C907" s="76"/>
      <c r="D907" s="77"/>
      <c r="E907" s="77"/>
      <c r="F907" s="75"/>
      <c r="O907" s="78"/>
      <c r="P907" s="75"/>
    </row>
    <row r="908" spans="2:16" ht="15">
      <c r="B908" s="75"/>
      <c r="C908" s="76"/>
      <c r="D908" s="77"/>
      <c r="E908" s="77"/>
      <c r="F908" s="75"/>
      <c r="O908" s="78"/>
      <c r="P908" s="75"/>
    </row>
    <row r="909" spans="2:16" ht="15">
      <c r="B909" s="75"/>
      <c r="C909" s="76"/>
      <c r="D909" s="77"/>
      <c r="E909" s="77"/>
      <c r="F909" s="75"/>
      <c r="O909" s="78"/>
      <c r="P909" s="75"/>
    </row>
    <row r="910" spans="2:16" ht="15">
      <c r="B910" s="75"/>
      <c r="C910" s="76"/>
      <c r="D910" s="77"/>
      <c r="E910" s="77"/>
      <c r="F910" s="75"/>
      <c r="O910" s="78"/>
      <c r="P910" s="75"/>
    </row>
    <row r="911" spans="2:16" ht="15">
      <c r="B911" s="75"/>
      <c r="C911" s="76"/>
      <c r="D911" s="77"/>
      <c r="E911" s="77"/>
      <c r="F911" s="75"/>
      <c r="O911" s="78"/>
      <c r="P911" s="75"/>
    </row>
    <row r="912" spans="2:16" ht="15">
      <c r="B912" s="75"/>
      <c r="C912" s="76"/>
      <c r="D912" s="77"/>
      <c r="E912" s="77"/>
      <c r="F912" s="75"/>
      <c r="O912" s="78"/>
      <c r="P912" s="75"/>
    </row>
    <row r="913" spans="2:16" ht="15">
      <c r="B913" s="75"/>
      <c r="C913" s="76"/>
      <c r="D913" s="77"/>
      <c r="E913" s="77"/>
      <c r="F913" s="75"/>
      <c r="O913" s="78"/>
      <c r="P913" s="75"/>
    </row>
    <row r="914" spans="2:16" ht="15">
      <c r="B914" s="75"/>
      <c r="C914" s="76"/>
      <c r="D914" s="77"/>
      <c r="E914" s="77"/>
      <c r="F914" s="75"/>
      <c r="O914" s="78"/>
      <c r="P914" s="75"/>
    </row>
    <row r="915" spans="2:16" ht="15">
      <c r="B915" s="75"/>
      <c r="C915" s="76"/>
      <c r="D915" s="77"/>
      <c r="E915" s="77"/>
      <c r="F915" s="75"/>
      <c r="O915" s="78"/>
      <c r="P915" s="75"/>
    </row>
    <row r="916" spans="2:16" ht="15">
      <c r="B916" s="75"/>
      <c r="C916" s="76"/>
      <c r="D916" s="77"/>
      <c r="E916" s="77"/>
      <c r="F916" s="75"/>
      <c r="O916" s="78"/>
      <c r="P916" s="75"/>
    </row>
    <row r="917" spans="2:16" ht="15">
      <c r="B917" s="75"/>
      <c r="C917" s="76"/>
      <c r="D917" s="77"/>
      <c r="E917" s="77"/>
      <c r="F917" s="75"/>
      <c r="O917" s="78"/>
      <c r="P917" s="75"/>
    </row>
    <row r="918" spans="2:16" ht="15">
      <c r="B918" s="75"/>
      <c r="C918" s="76"/>
      <c r="D918" s="77"/>
      <c r="E918" s="77"/>
      <c r="F918" s="75"/>
      <c r="O918" s="78"/>
      <c r="P918" s="75"/>
    </row>
    <row r="919" spans="2:16" ht="15">
      <c r="B919" s="75"/>
      <c r="C919" s="76"/>
      <c r="D919" s="77"/>
      <c r="E919" s="77"/>
      <c r="F919" s="75"/>
      <c r="O919" s="78"/>
      <c r="P919" s="75"/>
    </row>
    <row r="920" spans="2:16" ht="15">
      <c r="B920" s="75"/>
      <c r="C920" s="76"/>
      <c r="D920" s="77"/>
      <c r="E920" s="77"/>
      <c r="F920" s="75"/>
      <c r="O920" s="78"/>
      <c r="P920" s="75"/>
    </row>
    <row r="921" spans="2:16" ht="15">
      <c r="B921" s="75"/>
      <c r="C921" s="76"/>
      <c r="D921" s="77"/>
      <c r="E921" s="77"/>
      <c r="F921" s="75"/>
      <c r="O921" s="78"/>
      <c r="P921" s="75"/>
    </row>
    <row r="922" spans="2:16" ht="15">
      <c r="B922" s="75"/>
      <c r="C922" s="76"/>
      <c r="D922" s="77"/>
      <c r="E922" s="77"/>
      <c r="F922" s="75"/>
      <c r="O922" s="78"/>
      <c r="P922" s="75"/>
    </row>
    <row r="923" spans="2:16" ht="15">
      <c r="B923" s="75"/>
      <c r="C923" s="76"/>
      <c r="D923" s="77"/>
      <c r="E923" s="77"/>
      <c r="F923" s="75"/>
      <c r="O923" s="78"/>
      <c r="P923" s="75"/>
    </row>
    <row r="924" spans="2:16" ht="15">
      <c r="B924" s="75"/>
      <c r="C924" s="76"/>
      <c r="D924" s="77"/>
      <c r="E924" s="77"/>
      <c r="F924" s="75"/>
      <c r="O924" s="78"/>
      <c r="P924" s="75"/>
    </row>
    <row r="925" spans="2:16" ht="15">
      <c r="B925" s="75"/>
      <c r="C925" s="76"/>
      <c r="D925" s="77"/>
      <c r="E925" s="77"/>
      <c r="F925" s="75"/>
      <c r="O925" s="78"/>
      <c r="P925" s="75"/>
    </row>
    <row r="926" spans="2:16" ht="15">
      <c r="B926" s="75"/>
      <c r="C926" s="76"/>
      <c r="D926" s="77"/>
      <c r="E926" s="77"/>
      <c r="F926" s="75"/>
      <c r="O926" s="78"/>
      <c r="P926" s="75"/>
    </row>
    <row r="927" spans="2:16" ht="15">
      <c r="B927" s="75"/>
      <c r="C927" s="76"/>
      <c r="D927" s="77"/>
      <c r="E927" s="77"/>
      <c r="F927" s="75"/>
      <c r="O927" s="78"/>
      <c r="P927" s="75"/>
    </row>
    <row r="928" spans="2:16" ht="15">
      <c r="B928" s="75"/>
      <c r="C928" s="76"/>
      <c r="D928" s="77"/>
      <c r="E928" s="77"/>
      <c r="F928" s="75"/>
      <c r="O928" s="78"/>
      <c r="P928" s="75"/>
    </row>
    <row r="929" spans="2:16" ht="15">
      <c r="B929" s="75"/>
      <c r="C929" s="76"/>
      <c r="D929" s="77"/>
      <c r="E929" s="77"/>
      <c r="F929" s="75"/>
      <c r="O929" s="78"/>
      <c r="P929" s="75"/>
    </row>
    <row r="930" spans="2:16" ht="15">
      <c r="B930" s="75"/>
      <c r="C930" s="76"/>
      <c r="D930" s="77"/>
      <c r="E930" s="77"/>
      <c r="F930" s="75"/>
      <c r="O930" s="78"/>
      <c r="P930" s="75"/>
    </row>
    <row r="931" spans="2:16" ht="15">
      <c r="B931" s="75"/>
      <c r="C931" s="76"/>
      <c r="D931" s="77"/>
      <c r="E931" s="77"/>
      <c r="F931" s="75"/>
      <c r="O931" s="78"/>
      <c r="P931" s="75"/>
    </row>
    <row r="932" spans="2:16" ht="15">
      <c r="B932" s="75"/>
      <c r="C932" s="76"/>
      <c r="D932" s="77"/>
      <c r="E932" s="77"/>
      <c r="F932" s="75"/>
      <c r="O932" s="78"/>
      <c r="P932" s="75"/>
    </row>
    <row r="933" spans="2:16" ht="15">
      <c r="B933" s="75"/>
      <c r="C933" s="76"/>
      <c r="D933" s="77"/>
      <c r="E933" s="77"/>
      <c r="F933" s="75"/>
      <c r="O933" s="78"/>
      <c r="P933" s="75"/>
    </row>
    <row r="934" spans="2:16" ht="15">
      <c r="B934" s="75"/>
      <c r="C934" s="76"/>
      <c r="D934" s="77"/>
      <c r="E934" s="77"/>
      <c r="F934" s="75"/>
      <c r="O934" s="78"/>
      <c r="P934" s="75"/>
    </row>
    <row r="935" spans="2:16" ht="15">
      <c r="B935" s="75"/>
      <c r="C935" s="76"/>
      <c r="D935" s="77"/>
      <c r="E935" s="77"/>
      <c r="F935" s="75"/>
      <c r="O935" s="78"/>
      <c r="P935" s="75"/>
    </row>
    <row r="936" spans="2:16" ht="15">
      <c r="B936" s="75"/>
      <c r="C936" s="76"/>
      <c r="D936" s="77"/>
      <c r="E936" s="77"/>
      <c r="F936" s="75"/>
      <c r="O936" s="78"/>
      <c r="P936" s="75"/>
    </row>
    <row r="937" spans="2:16" ht="15">
      <c r="B937" s="75"/>
      <c r="C937" s="76"/>
      <c r="D937" s="77"/>
      <c r="E937" s="77"/>
      <c r="F937" s="75"/>
      <c r="O937" s="78"/>
      <c r="P937" s="75"/>
    </row>
    <row r="938" spans="2:16" ht="15">
      <c r="B938" s="75"/>
      <c r="C938" s="76"/>
      <c r="D938" s="77"/>
      <c r="E938" s="77"/>
      <c r="F938" s="75"/>
      <c r="O938" s="78"/>
      <c r="P938" s="75"/>
    </row>
    <row r="939" spans="2:16" ht="15">
      <c r="B939" s="75"/>
      <c r="C939" s="76"/>
      <c r="D939" s="77"/>
      <c r="E939" s="77"/>
      <c r="F939" s="75"/>
      <c r="O939" s="78"/>
      <c r="P939" s="75"/>
    </row>
    <row r="940" spans="2:16" ht="15">
      <c r="B940" s="75"/>
      <c r="C940" s="76"/>
      <c r="D940" s="77"/>
      <c r="E940" s="77"/>
      <c r="F940" s="75"/>
      <c r="O940" s="78"/>
      <c r="P940" s="75"/>
    </row>
    <row r="941" spans="2:16" ht="15">
      <c r="B941" s="75"/>
      <c r="C941" s="76"/>
      <c r="D941" s="77"/>
      <c r="E941" s="77"/>
      <c r="F941" s="75"/>
      <c r="O941" s="78"/>
      <c r="P941" s="75"/>
    </row>
    <row r="942" spans="2:16" ht="15">
      <c r="B942" s="75"/>
      <c r="C942" s="76"/>
      <c r="D942" s="77"/>
      <c r="E942" s="77"/>
      <c r="F942" s="75"/>
      <c r="O942" s="78"/>
      <c r="P942" s="75"/>
    </row>
    <row r="943" spans="2:16" ht="15">
      <c r="B943" s="75"/>
      <c r="C943" s="76"/>
      <c r="D943" s="77"/>
      <c r="E943" s="77"/>
      <c r="F943" s="75"/>
      <c r="O943" s="78"/>
      <c r="P943" s="75"/>
    </row>
    <row r="944" spans="2:16" ht="15">
      <c r="B944" s="75"/>
      <c r="C944" s="76"/>
      <c r="D944" s="77"/>
      <c r="E944" s="77"/>
      <c r="F944" s="75"/>
      <c r="O944" s="78"/>
      <c r="P944" s="75"/>
    </row>
    <row r="945" spans="2:16" ht="15">
      <c r="B945" s="75"/>
      <c r="C945" s="76"/>
      <c r="D945" s="77"/>
      <c r="E945" s="77"/>
      <c r="F945" s="75"/>
      <c r="O945" s="78"/>
      <c r="P945" s="75"/>
    </row>
    <row r="946" spans="2:16" ht="15">
      <c r="B946" s="75"/>
      <c r="C946" s="76"/>
      <c r="D946" s="77"/>
      <c r="E946" s="77"/>
      <c r="F946" s="75"/>
      <c r="O946" s="78"/>
      <c r="P946" s="75"/>
    </row>
    <row r="947" spans="2:16" ht="15">
      <c r="B947" s="75"/>
      <c r="C947" s="76"/>
      <c r="D947" s="77"/>
      <c r="E947" s="77"/>
      <c r="F947" s="75"/>
      <c r="O947" s="78"/>
      <c r="P947" s="75"/>
    </row>
    <row r="948" spans="2:16" ht="15">
      <c r="B948" s="75"/>
      <c r="C948" s="76"/>
      <c r="D948" s="77"/>
      <c r="E948" s="77"/>
      <c r="F948" s="75"/>
      <c r="O948" s="78"/>
      <c r="P948" s="75"/>
    </row>
    <row r="949" spans="2:16" ht="15">
      <c r="B949" s="75"/>
      <c r="C949" s="76"/>
      <c r="D949" s="77"/>
      <c r="E949" s="77"/>
      <c r="F949" s="75"/>
      <c r="O949" s="78"/>
      <c r="P949" s="75"/>
    </row>
    <row r="950" spans="2:16" ht="15">
      <c r="B950" s="75"/>
      <c r="C950" s="76"/>
      <c r="D950" s="77"/>
      <c r="E950" s="77"/>
      <c r="F950" s="75"/>
      <c r="O950" s="78"/>
      <c r="P950" s="75"/>
    </row>
    <row r="951" spans="2:16" ht="15">
      <c r="B951" s="75"/>
      <c r="C951" s="76"/>
      <c r="D951" s="77"/>
      <c r="E951" s="77"/>
      <c r="F951" s="75"/>
      <c r="O951" s="78"/>
      <c r="P951" s="75"/>
    </row>
    <row r="952" spans="2:16" ht="15">
      <c r="B952" s="75"/>
      <c r="C952" s="76"/>
      <c r="D952" s="77"/>
      <c r="E952" s="77"/>
      <c r="F952" s="75"/>
      <c r="O952" s="78"/>
      <c r="P952" s="75"/>
    </row>
    <row r="953" spans="2:16" ht="15">
      <c r="B953" s="75"/>
      <c r="C953" s="76"/>
      <c r="D953" s="77"/>
      <c r="E953" s="77"/>
      <c r="F953" s="75"/>
      <c r="O953" s="78"/>
      <c r="P953" s="75"/>
    </row>
    <row r="954" spans="2:16" ht="15">
      <c r="B954" s="75"/>
      <c r="C954" s="76"/>
      <c r="D954" s="77"/>
      <c r="E954" s="77"/>
      <c r="F954" s="75"/>
      <c r="O954" s="78"/>
      <c r="P954" s="75"/>
    </row>
    <row r="955" spans="2:16" ht="15">
      <c r="B955" s="75"/>
      <c r="C955" s="76"/>
      <c r="D955" s="77"/>
      <c r="E955" s="77"/>
      <c r="F955" s="75"/>
      <c r="O955" s="78"/>
      <c r="P955" s="75"/>
    </row>
    <row r="956" spans="2:16" ht="15">
      <c r="B956" s="75"/>
      <c r="C956" s="76"/>
      <c r="D956" s="77"/>
      <c r="E956" s="77"/>
      <c r="F956" s="75"/>
      <c r="O956" s="78"/>
      <c r="P956" s="75"/>
    </row>
    <row r="957" spans="2:16" ht="15">
      <c r="B957" s="75"/>
      <c r="C957" s="76"/>
      <c r="D957" s="77"/>
      <c r="E957" s="77"/>
      <c r="F957" s="75"/>
      <c r="O957" s="78"/>
      <c r="P957" s="75"/>
    </row>
    <row r="958" spans="2:16" ht="15">
      <c r="B958" s="75"/>
      <c r="C958" s="76"/>
      <c r="D958" s="77"/>
      <c r="E958" s="77"/>
      <c r="F958" s="75"/>
      <c r="O958" s="78"/>
      <c r="P958" s="75"/>
    </row>
    <row r="959" spans="2:16" ht="15">
      <c r="B959" s="75"/>
      <c r="C959" s="76"/>
      <c r="D959" s="77"/>
      <c r="E959" s="77"/>
      <c r="F959" s="75"/>
      <c r="O959" s="78"/>
      <c r="P959" s="75"/>
    </row>
    <row r="960" spans="2:16" ht="15">
      <c r="B960" s="75"/>
      <c r="C960" s="76"/>
      <c r="D960" s="77"/>
      <c r="E960" s="77"/>
      <c r="F960" s="75"/>
      <c r="O960" s="78"/>
      <c r="P960" s="75"/>
    </row>
    <row r="961" spans="2:16" ht="15">
      <c r="B961" s="75"/>
      <c r="C961" s="76"/>
      <c r="D961" s="77"/>
      <c r="E961" s="77"/>
      <c r="F961" s="75"/>
      <c r="O961" s="78"/>
      <c r="P961" s="75"/>
    </row>
    <row r="962" spans="2:16" ht="15">
      <c r="B962" s="75"/>
      <c r="C962" s="76"/>
      <c r="D962" s="77"/>
      <c r="E962" s="77"/>
      <c r="F962" s="75"/>
      <c r="O962" s="78"/>
      <c r="P962" s="75"/>
    </row>
    <row r="963" spans="2:16" ht="15">
      <c r="B963" s="75"/>
      <c r="C963" s="76"/>
      <c r="D963" s="77"/>
      <c r="E963" s="77"/>
      <c r="F963" s="75"/>
      <c r="O963" s="78"/>
      <c r="P963" s="75"/>
    </row>
    <row r="964" spans="2:16" ht="15">
      <c r="B964" s="75"/>
      <c r="C964" s="76"/>
      <c r="D964" s="77"/>
      <c r="E964" s="77"/>
      <c r="F964" s="75"/>
      <c r="O964" s="78"/>
      <c r="P964" s="75"/>
    </row>
    <row r="965" spans="2:16" ht="15">
      <c r="B965" s="75"/>
      <c r="C965" s="76"/>
      <c r="D965" s="77"/>
      <c r="E965" s="77"/>
      <c r="F965" s="75"/>
      <c r="O965" s="78"/>
      <c r="P965" s="75"/>
    </row>
    <row r="966" spans="2:16" ht="15">
      <c r="B966" s="75"/>
      <c r="C966" s="76"/>
      <c r="D966" s="77"/>
      <c r="E966" s="77"/>
      <c r="F966" s="75"/>
      <c r="O966" s="78"/>
      <c r="P966" s="75"/>
    </row>
    <row r="967" spans="2:16" ht="15">
      <c r="B967" s="75"/>
      <c r="C967" s="76"/>
      <c r="D967" s="77"/>
      <c r="E967" s="77"/>
      <c r="F967" s="75"/>
      <c r="O967" s="78"/>
      <c r="P967" s="75"/>
    </row>
    <row r="968" spans="2:16" ht="15">
      <c r="B968" s="75"/>
      <c r="C968" s="76"/>
      <c r="D968" s="77"/>
      <c r="E968" s="77"/>
      <c r="F968" s="75"/>
      <c r="O968" s="78"/>
      <c r="P968" s="75"/>
    </row>
    <row r="969" spans="2:16" ht="15">
      <c r="B969" s="75"/>
      <c r="C969" s="76"/>
      <c r="D969" s="77"/>
      <c r="E969" s="77"/>
      <c r="F969" s="75"/>
      <c r="O969" s="78"/>
      <c r="P969" s="75"/>
    </row>
    <row r="970" spans="2:16" ht="15">
      <c r="B970" s="75"/>
      <c r="C970" s="76"/>
      <c r="D970" s="77"/>
      <c r="E970" s="77"/>
      <c r="F970" s="75"/>
      <c r="O970" s="78"/>
      <c r="P970" s="75"/>
    </row>
    <row r="971" spans="2:16" ht="15">
      <c r="B971" s="75"/>
      <c r="C971" s="76"/>
      <c r="D971" s="77"/>
      <c r="E971" s="77"/>
      <c r="F971" s="75"/>
      <c r="O971" s="78"/>
      <c r="P971" s="75"/>
    </row>
    <row r="972" spans="2:16" ht="15">
      <c r="B972" s="75"/>
      <c r="C972" s="76"/>
      <c r="D972" s="77"/>
      <c r="E972" s="77"/>
      <c r="F972" s="75"/>
      <c r="O972" s="78"/>
      <c r="P972" s="75"/>
    </row>
    <row r="973" spans="2:16" ht="15">
      <c r="B973" s="75"/>
      <c r="C973" s="76"/>
      <c r="D973" s="77"/>
      <c r="E973" s="77"/>
      <c r="F973" s="75"/>
      <c r="O973" s="78"/>
      <c r="P973" s="75"/>
    </row>
    <row r="974" spans="2:16" ht="15">
      <c r="B974" s="75"/>
      <c r="C974" s="76"/>
      <c r="D974" s="77"/>
      <c r="E974" s="77"/>
      <c r="F974" s="75"/>
      <c r="O974" s="78"/>
      <c r="P974" s="75"/>
    </row>
    <row r="975" spans="2:16" ht="15">
      <c r="B975" s="75"/>
      <c r="C975" s="76"/>
      <c r="D975" s="77"/>
      <c r="E975" s="77"/>
      <c r="F975" s="75"/>
      <c r="O975" s="78"/>
      <c r="P975" s="75"/>
    </row>
    <row r="976" spans="2:16" ht="15">
      <c r="B976" s="75"/>
      <c r="C976" s="76"/>
      <c r="D976" s="77"/>
      <c r="E976" s="77"/>
      <c r="F976" s="75"/>
      <c r="O976" s="78"/>
      <c r="P976" s="75"/>
    </row>
    <row r="977" spans="2:16" ht="15">
      <c r="B977" s="75"/>
      <c r="C977" s="76"/>
      <c r="D977" s="77"/>
      <c r="E977" s="77"/>
      <c r="F977" s="75"/>
      <c r="O977" s="78"/>
      <c r="P977" s="75"/>
    </row>
    <row r="978" spans="2:16" ht="15">
      <c r="B978" s="75"/>
      <c r="C978" s="76"/>
      <c r="D978" s="77"/>
      <c r="E978" s="77"/>
      <c r="F978" s="75"/>
      <c r="O978" s="78"/>
      <c r="P978" s="75"/>
    </row>
    <row r="979" spans="2:16" ht="15">
      <c r="B979" s="75"/>
      <c r="C979" s="76"/>
      <c r="D979" s="77"/>
      <c r="E979" s="77"/>
      <c r="F979" s="75"/>
      <c r="O979" s="78"/>
      <c r="P979" s="75"/>
    </row>
    <row r="980" spans="2:16" ht="15">
      <c r="B980" s="75"/>
      <c r="C980" s="76"/>
      <c r="D980" s="77"/>
      <c r="E980" s="77"/>
      <c r="F980" s="75"/>
      <c r="O980" s="78"/>
      <c r="P980" s="75"/>
    </row>
    <row r="981" spans="2:16" ht="15">
      <c r="B981" s="75"/>
      <c r="C981" s="76"/>
      <c r="D981" s="77"/>
      <c r="E981" s="77"/>
      <c r="F981" s="75"/>
      <c r="O981" s="78"/>
      <c r="P981" s="75"/>
    </row>
    <row r="982" spans="2:16" ht="15">
      <c r="B982" s="75"/>
      <c r="C982" s="76"/>
      <c r="D982" s="77"/>
      <c r="E982" s="77"/>
      <c r="F982" s="75"/>
      <c r="O982" s="78"/>
      <c r="P982" s="75"/>
    </row>
    <row r="983" spans="2:16" ht="15">
      <c r="B983" s="75"/>
      <c r="C983" s="76"/>
      <c r="D983" s="77"/>
      <c r="E983" s="77"/>
      <c r="F983" s="75"/>
      <c r="O983" s="78"/>
      <c r="P983" s="75"/>
    </row>
    <row r="984" spans="2:16" ht="15">
      <c r="B984" s="75"/>
      <c r="C984" s="76"/>
      <c r="D984" s="77"/>
      <c r="E984" s="77"/>
      <c r="F984" s="75"/>
      <c r="O984" s="78"/>
      <c r="P984" s="75"/>
    </row>
    <row r="985" spans="2:16" ht="15">
      <c r="B985" s="75"/>
      <c r="C985" s="76"/>
      <c r="D985" s="77"/>
      <c r="E985" s="77"/>
      <c r="F985" s="75"/>
      <c r="O985" s="78"/>
      <c r="P985" s="75"/>
    </row>
    <row r="986" spans="2:16" ht="15">
      <c r="B986" s="75"/>
      <c r="C986" s="76"/>
      <c r="D986" s="77"/>
      <c r="E986" s="77"/>
      <c r="F986" s="75"/>
      <c r="O986" s="78"/>
      <c r="P986" s="75"/>
    </row>
    <row r="987" spans="2:16" ht="15">
      <c r="B987" s="75"/>
      <c r="C987" s="76"/>
      <c r="D987" s="77"/>
      <c r="E987" s="77"/>
      <c r="F987" s="75"/>
      <c r="O987" s="78"/>
      <c r="P987" s="75"/>
    </row>
    <row r="988" spans="2:16" ht="15">
      <c r="B988" s="75"/>
      <c r="C988" s="76"/>
      <c r="D988" s="77"/>
      <c r="E988" s="77"/>
      <c r="F988" s="75"/>
      <c r="O988" s="78"/>
      <c r="P988" s="75"/>
    </row>
    <row r="989" spans="2:16" ht="15">
      <c r="B989" s="75"/>
      <c r="C989" s="76"/>
      <c r="D989" s="77"/>
      <c r="E989" s="77"/>
      <c r="F989" s="75"/>
      <c r="O989" s="78"/>
      <c r="P989" s="75"/>
    </row>
    <row r="990" spans="2:16" ht="15">
      <c r="B990" s="75"/>
      <c r="C990" s="76"/>
      <c r="D990" s="77"/>
      <c r="E990" s="77"/>
      <c r="F990" s="75"/>
      <c r="O990" s="78"/>
      <c r="P990" s="75"/>
    </row>
    <row r="991" spans="2:16" ht="15">
      <c r="B991" s="75"/>
      <c r="C991" s="76"/>
      <c r="D991" s="77"/>
      <c r="E991" s="77"/>
      <c r="F991" s="75"/>
      <c r="O991" s="78"/>
      <c r="P991" s="75"/>
    </row>
    <row r="992" spans="2:16" ht="15">
      <c r="B992" s="75"/>
      <c r="C992" s="76"/>
      <c r="D992" s="77"/>
      <c r="E992" s="77"/>
      <c r="F992" s="75"/>
      <c r="O992" s="78"/>
      <c r="P992" s="75"/>
    </row>
  </sheetData>
  <mergeCells count="98">
    <mergeCell ref="A2:O2"/>
    <mergeCell ref="A4:B7"/>
    <mergeCell ref="C4:C7"/>
    <mergeCell ref="F4:F7"/>
    <mergeCell ref="O4:O7"/>
    <mergeCell ref="G4:N4"/>
    <mergeCell ref="G5:K5"/>
    <mergeCell ref="L5:L7"/>
    <mergeCell ref="M5:M7"/>
    <mergeCell ref="G6:J6"/>
    <mergeCell ref="K6:K7"/>
    <mergeCell ref="P4:P7"/>
    <mergeCell ref="N5:N7"/>
    <mergeCell ref="A8:B8"/>
    <mergeCell ref="D4:E5"/>
    <mergeCell ref="D6:D7"/>
    <mergeCell ref="E6:E7"/>
    <mergeCell ref="M42:M46"/>
    <mergeCell ref="N42:N46"/>
    <mergeCell ref="A15:B15"/>
    <mergeCell ref="A18:B18"/>
    <mergeCell ref="A22:B22"/>
    <mergeCell ref="A36:B36"/>
    <mergeCell ref="F42:F46"/>
    <mergeCell ref="A40:B40"/>
    <mergeCell ref="A42:A46"/>
    <mergeCell ref="O42:O46"/>
    <mergeCell ref="K47:K51"/>
    <mergeCell ref="L47:L51"/>
    <mergeCell ref="O47:O51"/>
    <mergeCell ref="G47:G51"/>
    <mergeCell ref="H47:H51"/>
    <mergeCell ref="I47:I51"/>
    <mergeCell ref="J47:J51"/>
    <mergeCell ref="G42:G46"/>
    <mergeCell ref="H42:H46"/>
    <mergeCell ref="I42:I46"/>
    <mergeCell ref="J42:J46"/>
    <mergeCell ref="M47:M51"/>
    <mergeCell ref="N47:N51"/>
    <mergeCell ref="K42:K46"/>
    <mergeCell ref="L42:L46"/>
    <mergeCell ref="A47:A51"/>
    <mergeCell ref="L52:L56"/>
    <mergeCell ref="M52:M56"/>
    <mergeCell ref="N52:N56"/>
    <mergeCell ref="O52:O56"/>
    <mergeCell ref="F52:F56"/>
    <mergeCell ref="J52:J56"/>
    <mergeCell ref="K52:K56"/>
    <mergeCell ref="F47:F51"/>
    <mergeCell ref="F57:F61"/>
    <mergeCell ref="A52:A56"/>
    <mergeCell ref="G52:G56"/>
    <mergeCell ref="H52:H56"/>
    <mergeCell ref="I52:I56"/>
    <mergeCell ref="A57:A61"/>
    <mergeCell ref="L62:L66"/>
    <mergeCell ref="M62:M66"/>
    <mergeCell ref="N62:N66"/>
    <mergeCell ref="O62:O66"/>
    <mergeCell ref="I86:I90"/>
    <mergeCell ref="J86:J90"/>
    <mergeCell ref="K81:K85"/>
    <mergeCell ref="L81:L85"/>
    <mergeCell ref="M81:M85"/>
    <mergeCell ref="N81:N85"/>
    <mergeCell ref="O81:O85"/>
    <mergeCell ref="L86:L90"/>
    <mergeCell ref="M86:M90"/>
    <mergeCell ref="N86:N90"/>
    <mergeCell ref="O86:O90"/>
    <mergeCell ref="A68:A80"/>
    <mergeCell ref="A92:B92"/>
    <mergeCell ref="F62:F66"/>
    <mergeCell ref="F68:F80"/>
    <mergeCell ref="A62:A66"/>
    <mergeCell ref="F81:F85"/>
    <mergeCell ref="F86:F90"/>
    <mergeCell ref="A86:A90"/>
    <mergeCell ref="A81:A85"/>
    <mergeCell ref="G86:G90"/>
    <mergeCell ref="H86:H90"/>
    <mergeCell ref="K86:K90"/>
    <mergeCell ref="H62:H66"/>
    <mergeCell ref="I62:I66"/>
    <mergeCell ref="J62:J66"/>
    <mergeCell ref="K62:K66"/>
    <mergeCell ref="G62:G66"/>
    <mergeCell ref="G81:G85"/>
    <mergeCell ref="H81:H85"/>
    <mergeCell ref="I81:I85"/>
    <mergeCell ref="J81:J85"/>
    <mergeCell ref="A93:A97"/>
    <mergeCell ref="A98:A100"/>
    <mergeCell ref="A101:A105"/>
    <mergeCell ref="F94:F97"/>
    <mergeCell ref="F102:F105"/>
  </mergeCells>
  <pageMargins left="0.11811023622047245" right="0.11811023622047245" top="0.74803149606299213" bottom="0.19685039370078741" header="0.31496062992125984" footer="0.31496062992125984"/>
  <pageSetup paperSize="9" scale="5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 ДК</vt:lpstr>
      <vt:lpstr>Мероприятия ДК</vt:lpstr>
      <vt:lpstr>'Мероприятия ДК'!Область_печати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1CServer</dc:creator>
  <cp:lastModifiedBy>RePack by SPecialiST</cp:lastModifiedBy>
  <cp:lastPrinted>2021-08-02T01:32:00Z</cp:lastPrinted>
  <dcterms:created xsi:type="dcterms:W3CDTF">2021-07-29T23:21:55Z</dcterms:created>
  <dcterms:modified xsi:type="dcterms:W3CDTF">2021-08-23T00:52:38Z</dcterms:modified>
</cp:coreProperties>
</file>