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0" windowWidth="15480" windowHeight="10365" firstSheet="1" activeTab="1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  <sheet name="Лист1" sheetId="15" r:id="rId15"/>
    <sheet name="Форма 15" sheetId="16" r:id="rId16"/>
    <sheet name="Форма 16" sheetId="17" r:id="rId17"/>
    <sheet name="Форма 17" sheetId="18" r:id="rId18"/>
    <sheet name="Форма 18" sheetId="19" r:id="rId19"/>
    <sheet name="Расчеты" sheetId="20" r:id="rId20"/>
  </sheets>
  <definedNames>
    <definedName name="_xlnm.Print_Titles" localSheetId="7">'Форма 8'!$11:$11</definedName>
    <definedName name="_xlnm.Print_Area" localSheetId="10">'Форма 11'!$A$1:$H$16</definedName>
    <definedName name="_xlnm.Print_Area" localSheetId="2">'Форма 3'!$A$1:$H$20</definedName>
    <definedName name="_xlnm.Print_Area" localSheetId="6">'Форма 7'!$A$1:$L$19</definedName>
  </definedNames>
  <calcPr fullCalcOnLoad="1"/>
</workbook>
</file>

<file path=xl/sharedStrings.xml><?xml version="1.0" encoding="utf-8"?>
<sst xmlns="http://schemas.openxmlformats.org/spreadsheetml/2006/main" count="577" uniqueCount="290">
  <si>
    <t>Переселение граждан из аварийных домов в благоустроенные жилые помещения.</t>
  </si>
  <si>
    <t>Снос аварийных домов.</t>
  </si>
  <si>
    <t>Отдел жизнеобеспечения администрации Дальнегорского городского округа,                                                                                                                           управление муниципального имущества администрации Дальнегорского городского округа,                                                                        отдел архитетуры и строительства администрации Дальнегорского городского округа.</t>
  </si>
  <si>
    <t>…</t>
  </si>
  <si>
    <t>всего</t>
  </si>
  <si>
    <t>Оценка расходов
(тыс. руб.), годы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</si>
  <si>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</si>
  <si>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</si>
  <si>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</si>
  <si>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</si>
  <si>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</si>
  <si>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</si>
  <si>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</si>
  <si>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</si>
  <si>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Наименование подпрограммы, мероприятия, отдельного мероприятия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</si>
  <si>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</si>
  <si>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</si>
  <si>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</si>
  <si>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</si>
  <si>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</si>
  <si>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Наименование подпрограммы, мероприятия подпрограммы, отдельного мероприятия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</si>
  <si>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</si>
  <si>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</si>
  <si>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</si>
  <si>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</si>
  <si>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</si>
  <si>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Наименование муниципальной программы, подпрограммы, отдельного мероприятия</t>
  </si>
  <si>
    <t>Срок</t>
  </si>
  <si>
    <t>Ожидаемый непосредственный результат (краткое описание)</t>
  </si>
  <si>
    <t>Последствия нереализации муниципальной программы, подпрограммы, отдельного мероприятия</t>
  </si>
  <si>
    <t>1.</t>
  </si>
  <si>
    <t>2.</t>
  </si>
  <si>
    <t>3.</t>
  </si>
  <si>
    <t>Основные положения проекта нормативного правового акта</t>
  </si>
  <si>
    <t>Ожидаемые сроки принятия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</si>
  <si>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</si>
  <si>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</si>
  <si>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Наименование подпрограммы, отдельного мероприятия</t>
  </si>
  <si>
    <t>срок</t>
  </si>
  <si>
    <t>С учетом дополнительных ресурсов</t>
  </si>
  <si>
    <t>Ответственный исполнитель, соисполнитель</t>
  </si>
  <si>
    <t>Объем финансирования (тыс. руб.)</t>
  </si>
  <si>
    <t>план</t>
  </si>
  <si>
    <t>факт</t>
  </si>
  <si>
    <t>Мероприятия подпрограммы</t>
  </si>
  <si>
    <t>Плановый срок</t>
  </si>
  <si>
    <t>Фактический срок</t>
  </si>
  <si>
    <t>Результаты</t>
  </si>
  <si>
    <t>достиг-нутые</t>
  </si>
  <si>
    <t>запланиро-ванные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</si>
  <si>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</si>
  <si>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</si>
  <si>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</si>
  <si>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</si>
  <si>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</si>
  <si>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</si>
  <si>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</si>
  <si>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</si>
  <si>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</si>
  <si>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</si>
  <si>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</si>
  <si>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</si>
  <si>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>Запланировано*</t>
  </si>
  <si>
    <t xml:space="preserve">отчетный период* </t>
  </si>
  <si>
    <t>Единица измерения</t>
  </si>
  <si>
    <t>Целевой индикатор, показатель (наименование)</t>
  </si>
  <si>
    <t xml:space="preserve">Целевой индикатор, показатель </t>
  </si>
  <si>
    <t>Значение целевого индикатора, показателя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</si>
  <si>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</si>
  <si>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</si>
  <si>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</si>
  <si>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</si>
  <si>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</si>
  <si>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</si>
  <si>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Целевой индикатор, показатель</t>
  </si>
  <si>
    <t>Объем дополнительных ресурсов              (тыс. руб.)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</si>
  <si>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</si>
  <si>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</si>
  <si>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</si>
  <si>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</si>
  <si>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</si>
  <si>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</si>
  <si>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Сведения о достижении значений  целевых индикаторов, показателей муниципальной программы</t>
  </si>
  <si>
    <t>Целевой индикатор, показатель  (наименование)</t>
  </si>
  <si>
    <t>Значения целевых индикаторов, показателей муниципальной программы</t>
  </si>
  <si>
    <t>в отчетном году</t>
  </si>
  <si>
    <t>Обоснование отклонений значений целевого индикатора, показателя  на конец отчетного года (при наличии)</t>
  </si>
  <si>
    <t>Форма 13</t>
  </si>
  <si>
    <t>Проблемы, возникшие в ходе реализации мероприятий подпрограммы, отдельного мероприятия</t>
  </si>
  <si>
    <t>Форма 14</t>
  </si>
  <si>
    <t>Форма 15</t>
  </si>
  <si>
    <t>Оценка расходов (в соответствии с муниципальной  программой), тыс. руб.</t>
  </si>
  <si>
    <t xml:space="preserve">Фактические расходы                (тыс. руб.)           </t>
  </si>
  <si>
    <t>Форма 16</t>
  </si>
  <si>
    <t>Форма 17</t>
  </si>
  <si>
    <t>Оценка расходов (в соответствии с муниципальной программой) на текущий год</t>
  </si>
  <si>
    <t>Значения целевого индикатора, показателя  муниципальной программы</t>
  </si>
  <si>
    <t>Обоснование отклонений значений целевого индикатора, показателя  на конец отчетного периода (при наличии)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</si>
  <si>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</si>
  <si>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</si>
  <si>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</si>
  <si>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</si>
  <si>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</si>
  <si>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подпрограммы</t>
  </si>
  <si>
    <t>отдельные мероприятия</t>
  </si>
  <si>
    <t>Цели муниципальной программы</t>
  </si>
  <si>
    <t>Задачи муниципальной программы</t>
  </si>
  <si>
    <t>Целевые индикаторы, показатели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</si>
  <si>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</si>
  <si>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</si>
  <si>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</si>
  <si>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Наименование меры государственого регулирования</t>
  </si>
  <si>
    <t>№ 
п/п</t>
  </si>
  <si>
    <t>Оценка степени влияния выделения дополнительных объемов ресурсов на сроки и  непосредственные</t>
  </si>
  <si>
    <t>_____________________________________________________________________________________</t>
  </si>
  <si>
    <t>_____________________________________________________________________________________________________</t>
  </si>
  <si>
    <t>в году, предшествующем отчетному финансовому году</t>
  </si>
  <si>
    <t>окончания реализации мероприятия подпрограм-
мы, отдель-ного меро-приятия</t>
  </si>
  <si>
    <t>начала реализации мероприятия подпрограм-
мы, отдель-ного меро-приятия</t>
  </si>
  <si>
    <t>_______________________________________________________________________________________</t>
  </si>
  <si>
    <t>сводная бюджетная роспись, план на 
01 января отчетного года</t>
  </si>
  <si>
    <t>_______________________________________________________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</si>
  <si>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</si>
  <si>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</si>
  <si>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</si>
  <si>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</si>
  <si>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</si>
  <si>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</si>
  <si>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Форма 18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</si>
  <si>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</si>
  <si>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</si>
  <si>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</si>
  <si>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</si>
  <si>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Связь подпрограммы,  отдельного мероприятия с показателями муниципальной программы</t>
  </si>
  <si>
    <t>Наименование  подпрограммы, отдельного мероприятия муниципальной программы</t>
  </si>
  <si>
    <t xml:space="preserve">Оценка степени влияния выделения дополнительных объемов ресурсов на целевые индикаторы, показатели 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</si>
  <si>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</si>
  <si>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</si>
  <si>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</si>
  <si>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</si>
  <si>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</si>
  <si>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</si>
  <si>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</si>
  <si>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</si>
  <si>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</si>
  <si>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</si>
  <si>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текущий финансовый год       (2014)</t>
  </si>
  <si>
    <t>отчетный финансовый год          (2013)</t>
  </si>
  <si>
    <t>третий год планового периода</t>
  </si>
  <si>
    <t>четвертый год планового периода</t>
  </si>
  <si>
    <t>1.1.</t>
  </si>
  <si>
    <t>Ответственный исполнитель</t>
  </si>
  <si>
    <t>Объем дополнительных ресурсов  тыс.руб.</t>
  </si>
  <si>
    <t>начало реализации муниципальной программы</t>
  </si>
  <si>
    <t>окончание реализации муниципальной программы</t>
  </si>
  <si>
    <t>тыс.кв.м.</t>
  </si>
  <si>
    <t>ед.</t>
  </si>
  <si>
    <t>чел.</t>
  </si>
  <si>
    <t>4.</t>
  </si>
  <si>
    <t>5.</t>
  </si>
  <si>
    <t>6.</t>
  </si>
  <si>
    <t>Х</t>
  </si>
  <si>
    <t>Расходы Дальнегорского городского округа, (тыс. руб.), годы</t>
  </si>
  <si>
    <t>Не будет решена жилищная проблема жителей проживающих в аварийном жилищном фонде.</t>
  </si>
  <si>
    <t>Финансовая оценка результатотов применения мер госуларственного регулирования                                              (тыс. руб.), годы</t>
  </si>
  <si>
    <t>У ответственного исполнителя муниципальной программы отсутствуют подотчетные муниципальные бюджетные и автономные учреждения, вследствии чего муниципальной программой  не предусмотрено формирование муниципальных заданий.</t>
  </si>
  <si>
    <t>Ответственный исполнитель, соисполнитель/ГРБС* мероприятия, отдельного мероприятия</t>
  </si>
  <si>
    <t>Управление муниципального имущества администрации Дальнегорского городского округа.</t>
  </si>
  <si>
    <t>Выделение дополнительных объемов ресурсов не планируется</t>
  </si>
  <si>
    <t xml:space="preserve">Отдел жизнеобеспечения администрации Дальнегорского городского округа,                            управление муниципального имущества администрации Дальнегорского городского округа,                                     отдел архитектуры и строительства администрации Дальнегорского городского округа.                                      </t>
  </si>
  <si>
    <t>1.1.1.</t>
  </si>
  <si>
    <t>1.1.3.</t>
  </si>
  <si>
    <t>первый год плано-вого периода        (2013)</t>
  </si>
  <si>
    <t>второй год плано-вого периода (2014)</t>
  </si>
  <si>
    <t>третий год плано-вого периода (2015)</t>
  </si>
  <si>
    <t>четвер-тый год плано-вого периода         (2016)</t>
  </si>
  <si>
    <t>первый год планового периода (2013)</t>
  </si>
  <si>
    <t>второй год планового периода (2014)</t>
  </si>
  <si>
    <t>Третий год планового периода (2015)</t>
  </si>
  <si>
    <t xml:space="preserve">Четвертый год планового периода (2016) </t>
  </si>
  <si>
    <t>1.1.2.</t>
  </si>
  <si>
    <t>Мероприятия программы</t>
  </si>
  <si>
    <t xml:space="preserve">Мероприятия программы: </t>
  </si>
  <si>
    <t>всего МКД</t>
  </si>
  <si>
    <t>всего площ</t>
  </si>
  <si>
    <t>авар всго</t>
  </si>
  <si>
    <t>гор</t>
  </si>
  <si>
    <t>село</t>
  </si>
  <si>
    <t>очередной финансовый год (2013)</t>
  </si>
  <si>
    <t>первый год планового периода (2014)</t>
  </si>
  <si>
    <t>второй год планового периода (2015)</t>
  </si>
  <si>
    <t>третий год планового периода (2016)</t>
  </si>
  <si>
    <t xml:space="preserve">Отдел жизнеобеспечения администрации Дальнегорского городского округа,                                                                                                                           </t>
  </si>
  <si>
    <t xml:space="preserve">964-0501-139-2600-244-225  </t>
  </si>
  <si>
    <t xml:space="preserve">увеличение количества граждан переселенных из аварийных многоквартирных домов </t>
  </si>
  <si>
    <t xml:space="preserve">снижение количества домов признанных в установленном порядке аварийными </t>
  </si>
  <si>
    <t>Всего по этапу 2014 года</t>
  </si>
  <si>
    <t>Всего по этапу 2013 года</t>
  </si>
  <si>
    <t>А</t>
  </si>
  <si>
    <t>А.1.</t>
  </si>
  <si>
    <t>Б</t>
  </si>
  <si>
    <t>снос</t>
  </si>
  <si>
    <t>фед</t>
  </si>
  <si>
    <t>кв</t>
  </si>
  <si>
    <t>мест</t>
  </si>
  <si>
    <r>
      <t xml:space="preserve">снижение количества домов признанных в установленном порядке аварийными с </t>
    </r>
    <r>
      <rPr>
        <b/>
        <sz val="12"/>
        <rFont val="Times New Roman"/>
        <family val="1"/>
      </rPr>
      <t>47 в 2013 году до 8 в 2016 году;</t>
    </r>
  </si>
  <si>
    <t>7.</t>
  </si>
  <si>
    <t>8.</t>
  </si>
  <si>
    <t>кв.м.</t>
  </si>
  <si>
    <t>проценты</t>
  </si>
  <si>
    <t>отдельные мкроприятия программы</t>
  </si>
  <si>
    <t>1.1.4.</t>
  </si>
  <si>
    <t>Приобретение благоустроенных жилых помещений на вторичном рынке жилья, либо уплата выкупной цены собственникам жилых помещений для переселения граждан  за счет средств государственной корпорации - Фонда содействияреформированию жилищно-коммунального хозяйства (далее - Фонд), средств краевого бюджета и бюджета Дальнегорского городского округа;</t>
  </si>
  <si>
    <t xml:space="preserve">Отдел жизнеобеспечения администрации Дальнегорского  городского округа,               </t>
  </si>
  <si>
    <t>Переселение граждан из аварийных домов в благоустроенные жилые помещения</t>
  </si>
  <si>
    <t>Снос аварийных домов</t>
  </si>
  <si>
    <t>увеличение количества приобретенных жилых помещений расположенных во вновь построенных домах</t>
  </si>
  <si>
    <t>увеличение количества приобретенных в муниципальную собственность  жилых помещений  на вторичном рынке жилья</t>
  </si>
  <si>
    <t>Приобретение 99 жилых помещений в муниципальную собственность во вновь построенных домах</t>
  </si>
  <si>
    <t>Переселение 313 граждан из аварийного жилищного фонда.</t>
  </si>
  <si>
    <t>Снос 39 аварийных жилых домов</t>
  </si>
  <si>
    <r>
      <t>увеличение общей площади жилых помещений, приходящихся в среднем  на одного человека</t>
    </r>
    <r>
      <rPr>
        <b/>
        <sz val="12"/>
        <rFont val="Times New Roman"/>
        <family val="1"/>
      </rPr>
      <t xml:space="preserve"> с 26,081 кв.м. в 2013 году до 27,066 кв.м. в 2016 году.</t>
    </r>
  </si>
  <si>
    <t>Увеличение муниципального жилищного фонда на 99 жилых помещений в 2014 году</t>
  </si>
  <si>
    <t>Приложение № 1                 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строительства" на 2013-2016 годы</t>
  </si>
  <si>
    <t>"Переселение граждан из аварийного жилищного фонда с учетом необходимости развития малоэтажного жилищного строительства " на 2013-2016 годы</t>
  </si>
  <si>
    <t xml:space="preserve"> "Переселение граждан из аварийного жилищного фонда с учетом необходимости развития малоэтажного жилищного строительства" на 2013-2016 годы </t>
  </si>
  <si>
    <t>1.2.</t>
  </si>
  <si>
    <t>1.3.</t>
  </si>
  <si>
    <t>Приложение № 2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строительства" на 2013-2016 годы</t>
  </si>
  <si>
    <t>Приложение № 3                         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строительства"                    на 2013-2016 годы</t>
  </si>
  <si>
    <t>Приложение № 5          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строительства" на 2013-2016 годы</t>
  </si>
  <si>
    <t>Приложение № 4                             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строительства" на 2013-2016 годы</t>
  </si>
  <si>
    <t>Приложение № 6                 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строительства" на 2013-2016 годы</t>
  </si>
  <si>
    <t>Программа "Переселение градан из аварийного жилищного фонда с учетом необходимости развития малоэтажного жилищного строительства" на 2013-2016 годы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</si>
  <si>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" на 2013-2016 годы</t>
  </si>
  <si>
    <t>Отдел жизнеобеспечения администрации Дальнегорского  городского округа,               Управление муниципального имущества администрации Дальнегорского городского округа,                                         Отдел архитектуры и строительства адинистрапции Дальнегорского городского округа</t>
  </si>
  <si>
    <t xml:space="preserve">Управление муниципального имущества администрации Дальнегорского городского округа                                    </t>
  </si>
  <si>
    <t xml:space="preserve">Отдел жизнеобеспечения администрации Дальнегорского  городского округа            </t>
  </si>
  <si>
    <t xml:space="preserve">Отдел жизнеобеспечения администрации Дальнегорского  городского округа               </t>
  </si>
  <si>
    <t>Не будет решена проблема переселения граждан из аварийного жилищного фонда.</t>
  </si>
  <si>
    <t>Увеличение числа граждан, переселенных в приобретенные жилые помещения до 313 граждан в 2015 году.</t>
  </si>
  <si>
    <t>Не будет решена жилищная проблема жителей, проживающих в аварийном жилищном фонде.</t>
  </si>
  <si>
    <t>Приобретение благоустроенных жилых помещений на вторичном рынке жилья, либо уплата выкупной цены собственникам жилых помещений для переселения граждан  за счет средств государственной корпорации - Фонда содействия реформированию жилищно-коммунального хозяйства (далее - Фонд), средств краевого бюджета и бюджета Дальнегорского городского округа;</t>
  </si>
  <si>
    <t>Уменьшение колличества аварийных домов на территори Дальнегорского городского округа с 47 в 2013 до  8 в 2016</t>
  </si>
  <si>
    <t>Реализация мероприятий муниципальной программы не требует дополнительного применения мер правового регулирования</t>
  </si>
  <si>
    <t>Приложение № 7  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строительства" на 2013-2016 годы</t>
  </si>
  <si>
    <t>Программа "Переселение граждан из аварийного жилищного фонда с учетом необходимости развития малоэтажного жилищного строительства" на 2013-2016 года</t>
  </si>
  <si>
    <t>Приложение № 9  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жлищного строительства" на 2013-2016 годы</t>
  </si>
  <si>
    <t>Приложение № 8            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строительства" на 2013-2016 годы</t>
  </si>
  <si>
    <t>реализация мероприятий мунициальной адресной программы не требует дополнительного применения налоговых, тарифных и иных мер государственного регулирования.</t>
  </si>
  <si>
    <t>Не будет решена  проблема снижения колличества аварийных домов на территрии Дальнегорского городского округа</t>
  </si>
  <si>
    <t>А2</t>
  </si>
  <si>
    <t>А3</t>
  </si>
  <si>
    <t>А4</t>
  </si>
  <si>
    <t>Б1</t>
  </si>
  <si>
    <t>Б2</t>
  </si>
  <si>
    <t>Б3</t>
  </si>
  <si>
    <t>Б4</t>
  </si>
  <si>
    <r>
      <t>увеличение количества граждан переселенных из аварийных многоквартирных домов с</t>
    </r>
    <r>
      <rPr>
        <b/>
        <sz val="12"/>
        <rFont val="Times New Roman"/>
        <family val="1"/>
      </rPr>
      <t xml:space="preserve"> 26 граждан в 2013 году до 313 граждан в 2015 году;</t>
    </r>
  </si>
  <si>
    <r>
      <t xml:space="preserve">увеличение количества расселенных многоквартирных  домов признанных аварийными в установленном порядке  </t>
    </r>
    <r>
      <rPr>
        <b/>
        <sz val="12"/>
        <rFont val="Times New Roman"/>
        <family val="1"/>
      </rPr>
      <t>с 0 ед. в 2013 году до 39 ед. в 2015 году;</t>
    </r>
  </si>
  <si>
    <r>
      <t xml:space="preserve">увеличение количества расселенных жилых помещений расположенных в аварийных многоквартирных домах </t>
    </r>
    <r>
      <rPr>
        <b/>
        <sz val="12"/>
        <rFont val="Times New Roman"/>
        <family val="1"/>
      </rPr>
      <t>с 12 жилых помещений в 2013 году до 158 жилых помещений в 2015 году;</t>
    </r>
  </si>
  <si>
    <r>
      <t xml:space="preserve">увеличение количества приобретенных жилых помещений расположенных во вновь построенных домах, или приобретенных на вторичном рынке жилья </t>
    </r>
    <r>
      <rPr>
        <b/>
        <sz val="12"/>
        <rFont val="Times New Roman"/>
        <family val="1"/>
      </rPr>
      <t>с 0 жилых помещений в 2013 году до 146 жилых помещений в 2015 году;</t>
    </r>
  </si>
  <si>
    <r>
      <t>увеличение общей площади расселенных жилых помещений, из аварийных многоквартирных домах</t>
    </r>
    <r>
      <rPr>
        <b/>
        <sz val="12"/>
        <rFont val="Times New Roman"/>
        <family val="1"/>
      </rPr>
      <t xml:space="preserve"> с 0,51 тыс.кв.м. в 2013 году до 6,1 тыс. кв.м. 2015 году.</t>
    </r>
    <r>
      <rPr>
        <b/>
        <sz val="12"/>
        <rFont val="Arial"/>
        <family val="2"/>
      </rPr>
      <t xml:space="preserve"> </t>
    </r>
  </si>
  <si>
    <r>
      <t>снижение доли населения, состоящего на учете в качестве нуждающихся в жилых помещениях</t>
    </r>
    <r>
      <rPr>
        <b/>
        <sz val="12"/>
        <rFont val="Times New Roman"/>
        <family val="1"/>
      </rPr>
      <t xml:space="preserve"> с 14,286 % в 2013 году до 10,154 % в 2016 году.</t>
    </r>
  </si>
  <si>
    <t>Приобретение 33 жилых помещений в муниципальную собственность на вторичном рынке жилья, выкуп 12 жилых помещений у собственников.</t>
  </si>
  <si>
    <t>Увеличение муниципального жилищного фонда на 33 жилых помещений в 2015 году, предоставление выкупной цены 12 собственникам жилых помещений.</t>
  </si>
  <si>
    <t>967/964</t>
  </si>
  <si>
    <t xml:space="preserve">Отдел жизнеобеспечения администрации Дальнегорского  городского округа,             </t>
  </si>
  <si>
    <t>Управление муниципального имущества администрации Дальнегорского городского округа.      Отдел жизнеобеспечения администрации Дальнегорского  городского округа.</t>
  </si>
  <si>
    <t xml:space="preserve">964-0501-139-9503-412-310;   964-0501-139-9603-412-310;  </t>
  </si>
  <si>
    <t xml:space="preserve">964-0501-139-9503-412-310;   964-0501-139-9603-412-310;   </t>
  </si>
  <si>
    <t>Отдел жизнеобеспечения администрации Дальнегорского городского округа, Управление муниципального имущества администрации Дальнегорского городского округа.</t>
  </si>
  <si>
    <t>Обобщенная характеристика реализуемых в составе муниципальной адресной программы</t>
  </si>
  <si>
    <t>Оценка применения мер государственного регулирования в сфере реализации муниципальной адресной программы</t>
  </si>
  <si>
    <t>Сведения об основных мерах правового регулирования в сфере реализации муниципальной адресной программы</t>
  </si>
  <si>
    <t xml:space="preserve">муниципальными бюджетными и автономными учреждениями по муниципальной адресной программе </t>
  </si>
  <si>
    <t>Ресурсное обеспечение реализации муниципальной адресной программы за счет средств бюджета Дальнегорского городского округа</t>
  </si>
  <si>
    <t>Информация о ресурсном обеспечении муниципальной адресной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</si>
  <si>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муниципальной адресной программы</t>
  </si>
  <si>
    <t>ожидаемые результаты реализации муниципальной адресной программы</t>
  </si>
  <si>
    <t>План реализации муниципальной адресной программы на очередной финансовый год и плановый период</t>
  </si>
  <si>
    <t>Сведения о целевых индикаторах, показателях муниципальной адресной программы</t>
  </si>
  <si>
    <t>Участие в долевом строительстве малоэтажных жилых домов, с целью приобретения жилых помещений для расселения граждан из аварийного жилищного фонда за счет средств государственной корпорации - Фонда содействияреформированию жилищно-коммунального хозяйства (далее - Фонд), средств краевого бюджета и бюджета Дальнегорского городского округа;</t>
  </si>
  <si>
    <t>Участие в долевом  строительстве малоэтажных жилых домов, с целью приобретения жилых помещений для расселения граждан из аварийного жилищного фонда за счет средств государственной корпорации - Фонда содействияреформированию жилищно-коммунального хозяйства (далее - Фонд), средств краевого бюджета и бюджета Дальнегорского городского округа;</t>
  </si>
  <si>
    <t>Участие в долевом  строительстве малоэтажных жилых домов, с целью приобретеня жилых помещений для расселения граждан из аварийного жилищного фонда за счет средств государственной корпорации - Фонда содействияреформированию жилищно-коммунального хозяйства (далее - Фонд), средств краевого бюджета и бюджета Дальнегорского городского округа;</t>
  </si>
  <si>
    <t xml:space="preserve"> "Переселение граждан из аврийного жилищного фонда с учетом необходимости развития малоэтажного жилищного строительства"                             на 2013-2016 годы </t>
  </si>
  <si>
    <t>"Переселение граждан из аварийного жилищного фонда с учетом необходимости развития малоэтажного жилищного строительства "                на 2013-2016 годы</t>
  </si>
  <si>
    <t>"Переселение граждан из аварийного жилищного фонда с учетом необходимости развития малоэтажного жилищного строительства "                     на 2013-2016 годы</t>
  </si>
  <si>
    <t>Приложение № 10                                                     к муниципальной программе "Переселение граждан из аварийного жилищного фонда с учетом необходимости развития малоэтажного жилищного  строительства"                                       на 2013-2016 годы</t>
  </si>
  <si>
    <t xml:space="preserve"> "Переселение граждан из аварийного жилищного фонда с учетом необходимости развития малоэтажного жилищного строительства"                                                                                                         на 2013-2016 годы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</si>
</sst>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  <numFmt numFmtId="170" formatCode="0.000"/>
    <numFmt numFmtId="171" formatCode="0.0000"/>
    <numFmt numFmtId="172" formatCode="[$-FC19]d\ mmmm\ yyyy\ &quot;г.&quot;"/>
    <numFmt numFmtId="173" formatCode="0.00000"/>
    <numFmt numFmtId="174" formatCode="0.00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top"/>
    </xf>
    <xf numFmtId="0" fontId="2" fillId="32" borderId="11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2" fontId="9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 vertical="center"/>
    </xf>
    <xf numFmtId="2" fontId="9" fillId="32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170" fontId="9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2" fillId="0" borderId="11" xfId="0" applyNumberFormat="1" applyFont="1" applyBorder="1" applyAlignment="1">
      <alignment vertical="top" wrapText="1"/>
    </xf>
    <xf numFmtId="2" fontId="9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0" fontId="2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wrapText="1"/>
    </xf>
    <xf numFmtId="168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0" fontId="9" fillId="0" borderId="11" xfId="0" applyNumberFormat="1" applyFont="1" applyFill="1" applyBorder="1" applyAlignment="1">
      <alignment vertical="center"/>
    </xf>
    <xf numFmtId="171" fontId="9" fillId="0" borderId="11" xfId="0" applyNumberFormat="1" applyFont="1" applyFill="1" applyBorder="1" applyAlignment="1">
      <alignment vertical="center"/>
    </xf>
    <xf numFmtId="173" fontId="9" fillId="0" borderId="11" xfId="0" applyNumberFormat="1" applyFont="1" applyFill="1" applyBorder="1" applyAlignment="1">
      <alignment vertical="center"/>
    </xf>
    <xf numFmtId="168" fontId="9" fillId="0" borderId="11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170" fontId="9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0" fontId="9" fillId="0" borderId="11" xfId="0" applyNumberFormat="1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vertical="top"/>
    </xf>
    <xf numFmtId="173" fontId="2" fillId="0" borderId="0" xfId="0" applyNumberFormat="1" applyFont="1" applyAlignment="1">
      <alignment wrapText="1"/>
    </xf>
    <xf numFmtId="173" fontId="9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distributed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8" width="9.125" style="3" customWidth="1"/>
    <col min="9" max="9" width="13.875" style="3" customWidth="1"/>
    <col min="10" max="16384" width="9.125" style="3" customWidth="1"/>
  </cols>
  <sheetData>
    <row r="1" spans="7:9" ht="18.75">
      <c r="G1" s="16"/>
      <c r="H1" s="16"/>
      <c r="I1" s="16" t="s">
        <v>98</v>
      </c>
    </row>
    <row r="3" spans="1:9" ht="18.75">
      <c r="A3" s="110" t="s">
        <v>99</v>
      </c>
      <c r="B3" s="110"/>
      <c r="C3" s="110"/>
      <c r="D3" s="110"/>
      <c r="E3" s="110"/>
      <c r="F3" s="110"/>
      <c r="G3" s="110"/>
      <c r="H3" s="110"/>
      <c r="I3" s="110"/>
    </row>
    <row r="5" spans="1:9" ht="15.75">
      <c r="A5" s="111" t="s">
        <v>100</v>
      </c>
      <c r="B5" s="112"/>
      <c r="C5" s="112"/>
      <c r="D5" s="112"/>
      <c r="E5" s="112"/>
      <c r="F5" s="112"/>
      <c r="G5" s="112"/>
      <c r="H5" s="112"/>
      <c r="I5" s="113"/>
    </row>
    <row r="6" spans="1:9" ht="15.75">
      <c r="A6" s="111" t="s">
        <v>101</v>
      </c>
      <c r="B6" s="112"/>
      <c r="C6" s="112"/>
      <c r="D6" s="112"/>
      <c r="E6" s="112"/>
      <c r="F6" s="112"/>
      <c r="G6" s="112"/>
      <c r="H6" s="112"/>
      <c r="I6" s="113"/>
    </row>
    <row r="7" spans="1:9" ht="15.75">
      <c r="A7" s="111" t="s">
        <v>102</v>
      </c>
      <c r="B7" s="112"/>
      <c r="C7" s="112"/>
      <c r="D7" s="112"/>
      <c r="E7" s="112"/>
      <c r="F7" s="112"/>
      <c r="G7" s="112"/>
      <c r="H7" s="112"/>
      <c r="I7" s="113"/>
    </row>
    <row r="8" spans="1:9" ht="15.75">
      <c r="A8" s="111" t="s">
        <v>103</v>
      </c>
      <c r="B8" s="112"/>
      <c r="C8" s="112"/>
      <c r="D8" s="112"/>
      <c r="E8" s="112"/>
      <c r="F8" s="112"/>
      <c r="G8" s="112"/>
      <c r="H8" s="112"/>
      <c r="I8" s="113"/>
    </row>
    <row r="9" spans="1:9" ht="15.75">
      <c r="A9" s="111" t="s">
        <v>104</v>
      </c>
      <c r="B9" s="112"/>
      <c r="C9" s="112"/>
      <c r="D9" s="112"/>
      <c r="E9" s="112"/>
      <c r="F9" s="112"/>
      <c r="G9" s="112"/>
      <c r="H9" s="112"/>
      <c r="I9" s="113"/>
    </row>
    <row r="10" spans="1:9" ht="33" customHeight="1">
      <c r="A10" s="114" t="s">
        <v>137</v>
      </c>
      <c r="B10" s="115"/>
      <c r="C10" s="115"/>
      <c r="D10" s="115"/>
      <c r="E10" s="115"/>
      <c r="F10" s="115"/>
      <c r="G10" s="115"/>
      <c r="H10" s="115"/>
      <c r="I10" s="116"/>
    </row>
    <row r="11" spans="1:9" ht="15.75">
      <c r="A11" s="114" t="s">
        <v>105</v>
      </c>
      <c r="B11" s="115"/>
      <c r="C11" s="115"/>
      <c r="D11" s="115"/>
      <c r="E11" s="115"/>
      <c r="F11" s="115"/>
      <c r="G11" s="115"/>
      <c r="H11" s="115"/>
      <c r="I11" s="116"/>
    </row>
    <row r="12" spans="1:9" ht="15.75">
      <c r="A12" s="114" t="s">
        <v>106</v>
      </c>
      <c r="B12" s="115"/>
      <c r="C12" s="115"/>
      <c r="D12" s="115"/>
      <c r="E12" s="115"/>
      <c r="F12" s="115"/>
      <c r="G12" s="115"/>
      <c r="H12" s="115"/>
      <c r="I12" s="116"/>
    </row>
    <row r="13" spans="1:9" ht="15.75">
      <c r="A13" s="114" t="s">
        <v>107</v>
      </c>
      <c r="B13" s="115"/>
      <c r="C13" s="115"/>
      <c r="D13" s="115"/>
      <c r="E13" s="115"/>
      <c r="F13" s="115"/>
      <c r="G13" s="115"/>
      <c r="H13" s="115"/>
      <c r="I13" s="116"/>
    </row>
    <row r="14" spans="1:9" ht="15.75">
      <c r="A14" s="114" t="s">
        <v>108</v>
      </c>
      <c r="B14" s="117"/>
      <c r="C14" s="117"/>
      <c r="D14" s="117"/>
      <c r="E14" s="117"/>
      <c r="F14" s="117"/>
      <c r="G14" s="117"/>
      <c r="H14" s="117"/>
      <c r="I14" s="118"/>
    </row>
    <row r="15" spans="1:9" ht="47.25" customHeight="1">
      <c r="A15" s="114" t="s">
        <v>138</v>
      </c>
      <c r="B15" s="115"/>
      <c r="C15" s="115"/>
      <c r="D15" s="115"/>
      <c r="E15" s="115"/>
      <c r="F15" s="115"/>
      <c r="G15" s="115"/>
      <c r="H15" s="115"/>
      <c r="I15" s="116"/>
    </row>
    <row r="16" spans="1:9" ht="15.75">
      <c r="A16" s="114" t="s">
        <v>109</v>
      </c>
      <c r="B16" s="115"/>
      <c r="C16" s="115"/>
      <c r="D16" s="115"/>
      <c r="E16" s="115"/>
      <c r="F16" s="115"/>
      <c r="G16" s="115"/>
      <c r="H16" s="115"/>
      <c r="I16" s="116"/>
    </row>
    <row r="18" spans="1:9" ht="15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.75">
      <c r="A19" s="5"/>
      <c r="B19" s="5"/>
      <c r="C19" s="5"/>
      <c r="D19" s="5"/>
      <c r="E19" s="5"/>
      <c r="F19" s="5"/>
      <c r="G19" s="5"/>
      <c r="H19" s="5"/>
      <c r="I19" s="5"/>
    </row>
  </sheetData>
  <sheetProtection/>
  <mergeCells count="13">
    <mergeCell ref="A9:I9"/>
    <mergeCell ref="A10:I10"/>
    <mergeCell ref="A11:I11"/>
    <mergeCell ref="A3:I3"/>
    <mergeCell ref="A5:I5"/>
    <mergeCell ref="A6:I6"/>
    <mergeCell ref="A7:I7"/>
    <mergeCell ref="A16:I16"/>
    <mergeCell ref="A12:I12"/>
    <mergeCell ref="A13:I13"/>
    <mergeCell ref="A14:I14"/>
    <mergeCell ref="A15:I15"/>
    <mergeCell ref="A8:I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portrait" paperSize="9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workbookViewId="0" topLeftCell="A1">
      <selection activeCell="G22" sqref="G22"/>
    </sheetView>
  </sheetViews>
  <sheetFormatPr defaultColWidth="9.00390625" defaultRowHeight="12.75"/>
  <cols>
    <col min="1" max="1" width="4.25390625" style="3" customWidth="1"/>
    <col min="2" max="2" width="27.00390625" style="3" customWidth="1"/>
    <col min="3" max="3" width="18.625" style="3" customWidth="1"/>
    <col min="4" max="4" width="17.25390625" style="3" customWidth="1"/>
    <col min="5" max="5" width="18.375" style="3" customWidth="1"/>
    <col min="6" max="6" width="17.625" style="3" customWidth="1"/>
    <col min="7" max="7" width="30.25390625" style="3" customWidth="1"/>
    <col min="8" max="16384" width="9.125" style="3" customWidth="1"/>
  </cols>
  <sheetData>
    <row r="2" spans="4:7" ht="14.25" customHeight="1">
      <c r="D2" s="42"/>
      <c r="F2" s="142" t="s">
        <v>247</v>
      </c>
      <c r="G2" s="142"/>
    </row>
    <row r="3" spans="6:7" ht="15" customHeight="1">
      <c r="F3" s="142"/>
      <c r="G3" s="142"/>
    </row>
    <row r="4" spans="6:7" ht="15.75">
      <c r="F4" s="142"/>
      <c r="G4" s="142"/>
    </row>
    <row r="5" spans="6:7" ht="14.25" customHeight="1">
      <c r="F5" s="142"/>
      <c r="G5" s="142"/>
    </row>
    <row r="6" spans="6:7" ht="12.75" customHeight="1">
      <c r="F6" s="142"/>
      <c r="G6" s="142"/>
    </row>
    <row r="7" spans="6:7" ht="12.75" customHeight="1">
      <c r="F7" s="142"/>
      <c r="G7" s="142"/>
    </row>
    <row r="8" spans="1:7" ht="15.75">
      <c r="A8" s="122" t="s">
        <v>113</v>
      </c>
      <c r="B8" s="122"/>
      <c r="C8" s="122"/>
      <c r="D8" s="122"/>
      <c r="E8" s="122"/>
      <c r="F8" s="122"/>
      <c r="G8" s="122"/>
    </row>
    <row r="9" spans="1:7" ht="15.75">
      <c r="A9" s="122" t="s">
        <v>279</v>
      </c>
      <c r="B9" s="122"/>
      <c r="C9" s="122"/>
      <c r="D9" s="122"/>
      <c r="E9" s="122"/>
      <c r="F9" s="122"/>
      <c r="G9" s="122"/>
    </row>
    <row r="10" spans="1:7" ht="15.75" customHeight="1">
      <c r="A10" s="123" t="s">
        <v>287</v>
      </c>
      <c r="B10" s="123"/>
      <c r="C10" s="123"/>
      <c r="D10" s="123"/>
      <c r="E10" s="123"/>
      <c r="F10" s="123"/>
      <c r="G10" s="123"/>
    </row>
    <row r="11" spans="1:7" ht="15.75">
      <c r="A11" s="123"/>
      <c r="B11" s="123"/>
      <c r="C11" s="123"/>
      <c r="D11" s="123"/>
      <c r="E11" s="123"/>
      <c r="F11" s="123"/>
      <c r="G11" s="123"/>
    </row>
    <row r="13" spans="1:14" ht="15.75">
      <c r="A13" s="148" t="s">
        <v>21</v>
      </c>
      <c r="B13" s="148" t="s">
        <v>37</v>
      </c>
      <c r="C13" s="148" t="s">
        <v>40</v>
      </c>
      <c r="D13" s="148" t="s">
        <v>75</v>
      </c>
      <c r="E13" s="139" t="s">
        <v>39</v>
      </c>
      <c r="F13" s="140"/>
      <c r="G13" s="141"/>
      <c r="H13" s="6"/>
      <c r="I13" s="6"/>
      <c r="J13" s="6"/>
      <c r="K13" s="6"/>
      <c r="L13" s="6"/>
      <c r="M13" s="6"/>
      <c r="N13" s="6"/>
    </row>
    <row r="14" spans="1:14" ht="15.75">
      <c r="A14" s="148"/>
      <c r="B14" s="148"/>
      <c r="C14" s="148"/>
      <c r="D14" s="148"/>
      <c r="E14" s="139" t="s">
        <v>38</v>
      </c>
      <c r="F14" s="141"/>
      <c r="G14" s="148" t="s">
        <v>76</v>
      </c>
      <c r="H14" s="6"/>
      <c r="I14" s="6"/>
      <c r="J14" s="6"/>
      <c r="K14" s="6"/>
      <c r="L14" s="6"/>
      <c r="M14" s="6"/>
      <c r="N14" s="6"/>
    </row>
    <row r="15" spans="1:14" ht="68.25" customHeight="1">
      <c r="A15" s="148"/>
      <c r="B15" s="148"/>
      <c r="C15" s="148"/>
      <c r="D15" s="148"/>
      <c r="E15" s="20" t="s">
        <v>77</v>
      </c>
      <c r="F15" s="20" t="s">
        <v>78</v>
      </c>
      <c r="G15" s="148"/>
      <c r="H15" s="6"/>
      <c r="I15" s="6"/>
      <c r="J15" s="6"/>
      <c r="K15" s="6"/>
      <c r="L15" s="6"/>
      <c r="M15" s="6"/>
      <c r="N15" s="6"/>
    </row>
    <row r="16" spans="1:14" ht="15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6"/>
      <c r="I16" s="6"/>
      <c r="J16" s="6"/>
      <c r="K16" s="6"/>
      <c r="L16" s="6"/>
      <c r="M16" s="6"/>
      <c r="N16" s="6"/>
    </row>
    <row r="17" spans="1:14" ht="47.25">
      <c r="A17" s="20" t="s">
        <v>30</v>
      </c>
      <c r="B17" s="19" t="s">
        <v>168</v>
      </c>
      <c r="C17" s="20" t="s">
        <v>161</v>
      </c>
      <c r="D17" s="20" t="s">
        <v>161</v>
      </c>
      <c r="E17" s="20" t="s">
        <v>161</v>
      </c>
      <c r="F17" s="20" t="s">
        <v>161</v>
      </c>
      <c r="G17" s="20" t="s">
        <v>161</v>
      </c>
      <c r="H17" s="6"/>
      <c r="I17" s="6"/>
      <c r="J17" s="6"/>
      <c r="K17" s="6"/>
      <c r="L17" s="6"/>
      <c r="M17" s="6"/>
      <c r="N17" s="6"/>
    </row>
    <row r="18" spans="1:14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6" ht="15.75">
      <c r="A20" s="6"/>
      <c r="B20" s="6"/>
      <c r="C20" s="6"/>
      <c r="D20" s="6"/>
      <c r="E20" s="6"/>
      <c r="F20" s="6"/>
    </row>
    <row r="21" spans="1:14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sheetProtection/>
  <mergeCells count="11">
    <mergeCell ref="F2:G7"/>
    <mergeCell ref="A8:G8"/>
    <mergeCell ref="A9:G9"/>
    <mergeCell ref="B13:B15"/>
    <mergeCell ref="C13:C15"/>
    <mergeCell ref="D13:D15"/>
    <mergeCell ref="E13:G13"/>
    <mergeCell ref="E14:F14"/>
    <mergeCell ref="A10:G11"/>
    <mergeCell ref="G14:G15"/>
    <mergeCell ref="A13:A15"/>
  </mergeCells>
  <printOptions/>
  <pageMargins left="0.984251968503937" right="0.5905511811023623" top="0.7874015748031497" bottom="0.7874015748031497" header="0.5905511811023623" footer="0.5905511811023623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view="pageBreakPreview" zoomScale="98" zoomScaleSheetLayoutView="98" workbookViewId="0" topLeftCell="A7">
      <selection activeCell="F10" sqref="F10:F11"/>
    </sheetView>
  </sheetViews>
  <sheetFormatPr defaultColWidth="9.00390625" defaultRowHeight="12.75"/>
  <cols>
    <col min="1" max="1" width="4.75390625" style="3" customWidth="1"/>
    <col min="2" max="2" width="35.375" style="3" customWidth="1"/>
    <col min="3" max="3" width="30.75390625" style="3" customWidth="1"/>
    <col min="4" max="5" width="16.00390625" style="3" customWidth="1"/>
    <col min="6" max="6" width="21.25390625" style="3" customWidth="1"/>
    <col min="7" max="7" width="19.125" style="3" customWidth="1"/>
    <col min="8" max="8" width="20.375" style="3" customWidth="1"/>
    <col min="9" max="10" width="9.125" style="3" customWidth="1"/>
    <col min="11" max="11" width="15.75390625" style="3" bestFit="1" customWidth="1"/>
    <col min="12" max="16384" width="9.125" style="3" customWidth="1"/>
  </cols>
  <sheetData>
    <row r="1" spans="1:256" ht="15.75">
      <c r="A1" s="23"/>
      <c r="B1" s="23"/>
      <c r="C1" s="23"/>
      <c r="D1" s="23"/>
      <c r="E1" s="23"/>
      <c r="F1" s="23"/>
      <c r="G1" s="142" t="s">
        <v>288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:256" ht="15.75">
      <c r="A2" s="23"/>
      <c r="B2" s="23"/>
      <c r="C2" s="23"/>
      <c r="D2" s="23"/>
      <c r="E2" s="23"/>
      <c r="F2" s="23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1:256" ht="15.75">
      <c r="A3" s="23"/>
      <c r="B3" s="23"/>
      <c r="C3" s="23"/>
      <c r="D3" s="23"/>
      <c r="E3" s="23"/>
      <c r="F3" s="23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ht="15.75">
      <c r="A4" s="23"/>
      <c r="B4" s="23"/>
      <c r="C4" s="23"/>
      <c r="D4" s="23"/>
      <c r="E4" s="23"/>
      <c r="F4" s="23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</row>
    <row r="5" spans="1:256" ht="15.75">
      <c r="A5" s="23"/>
      <c r="B5" s="23"/>
      <c r="C5" s="23"/>
      <c r="D5" s="23"/>
      <c r="E5" s="23"/>
      <c r="F5" s="23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256" ht="51.75" customHeight="1">
      <c r="A6" s="23"/>
      <c r="B6" s="23"/>
      <c r="C6" s="23"/>
      <c r="D6" s="23"/>
      <c r="E6" s="23"/>
      <c r="F6" s="23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</row>
    <row r="7" spans="1:8" ht="15.75">
      <c r="A7" s="122" t="s">
        <v>280</v>
      </c>
      <c r="B7" s="122"/>
      <c r="C7" s="122"/>
      <c r="D7" s="122"/>
      <c r="E7" s="122"/>
      <c r="F7" s="122"/>
      <c r="G7" s="122"/>
      <c r="H7" s="122"/>
    </row>
    <row r="8" spans="1:8" ht="15.75">
      <c r="A8" s="138" t="s">
        <v>225</v>
      </c>
      <c r="B8" s="138"/>
      <c r="C8" s="138"/>
      <c r="D8" s="138"/>
      <c r="E8" s="138"/>
      <c r="F8" s="138"/>
      <c r="G8" s="138"/>
      <c r="H8" s="138"/>
    </row>
    <row r="10" spans="1:14" ht="15.75">
      <c r="A10" s="176" t="s">
        <v>21</v>
      </c>
      <c r="B10" s="176" t="s">
        <v>26</v>
      </c>
      <c r="C10" s="176" t="s">
        <v>40</v>
      </c>
      <c r="D10" s="151" t="s">
        <v>27</v>
      </c>
      <c r="E10" s="151"/>
      <c r="F10" s="176" t="s">
        <v>28</v>
      </c>
      <c r="G10" s="176" t="s">
        <v>143</v>
      </c>
      <c r="H10" s="176" t="s">
        <v>41</v>
      </c>
      <c r="I10" s="6"/>
      <c r="J10" s="6"/>
      <c r="K10" s="6"/>
      <c r="L10" s="6"/>
      <c r="M10" s="6"/>
      <c r="N10" s="6"/>
    </row>
    <row r="11" spans="1:14" ht="101.25" customHeight="1">
      <c r="A11" s="176"/>
      <c r="B11" s="176"/>
      <c r="C11" s="176"/>
      <c r="D11" s="9" t="s">
        <v>80</v>
      </c>
      <c r="E11" s="9" t="s">
        <v>79</v>
      </c>
      <c r="F11" s="176"/>
      <c r="G11" s="176"/>
      <c r="H11" s="176"/>
      <c r="I11" s="6"/>
      <c r="J11" s="6"/>
      <c r="K11" s="6"/>
      <c r="L11" s="6"/>
      <c r="M11" s="6"/>
      <c r="N11" s="6"/>
    </row>
    <row r="12" spans="1:14" ht="15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6"/>
      <c r="J12" s="6"/>
      <c r="K12" s="6"/>
      <c r="L12" s="6"/>
      <c r="M12" s="6"/>
      <c r="N12" s="6"/>
    </row>
    <row r="13" spans="1:14" ht="222" customHeight="1">
      <c r="A13" s="20" t="s">
        <v>30</v>
      </c>
      <c r="B13" s="9" t="s">
        <v>284</v>
      </c>
      <c r="C13" s="40" t="s">
        <v>2</v>
      </c>
      <c r="D13" s="20">
        <v>2013</v>
      </c>
      <c r="E13" s="20">
        <v>2014</v>
      </c>
      <c r="F13" s="14" t="s">
        <v>216</v>
      </c>
      <c r="G13" s="10" t="s">
        <v>269</v>
      </c>
      <c r="H13" s="109">
        <v>145946.64251</v>
      </c>
      <c r="I13" s="6"/>
      <c r="J13" s="6"/>
      <c r="K13" s="108"/>
      <c r="L13" s="6"/>
      <c r="M13" s="6"/>
      <c r="N13" s="6"/>
    </row>
    <row r="14" spans="1:14" ht="228.75" customHeight="1">
      <c r="A14" s="20" t="s">
        <v>31</v>
      </c>
      <c r="B14" s="33" t="s">
        <v>212</v>
      </c>
      <c r="C14" s="65" t="s">
        <v>192</v>
      </c>
      <c r="D14" s="20">
        <v>2015</v>
      </c>
      <c r="E14" s="20">
        <v>2015</v>
      </c>
      <c r="F14" s="14" t="s">
        <v>217</v>
      </c>
      <c r="G14" s="10" t="s">
        <v>270</v>
      </c>
      <c r="H14" s="109">
        <v>71474.81328</v>
      </c>
      <c r="I14" s="6"/>
      <c r="J14" s="6"/>
      <c r="K14" s="6"/>
      <c r="L14" s="6"/>
      <c r="M14" s="6"/>
      <c r="N14" s="6"/>
    </row>
    <row r="15" spans="1:14" ht="97.5" customHeight="1">
      <c r="A15" s="20" t="s">
        <v>32</v>
      </c>
      <c r="B15" s="33" t="s">
        <v>0</v>
      </c>
      <c r="C15" s="65" t="s">
        <v>192</v>
      </c>
      <c r="D15" s="20">
        <v>2014</v>
      </c>
      <c r="E15" s="20">
        <v>2015</v>
      </c>
      <c r="F15" s="19" t="s">
        <v>194</v>
      </c>
      <c r="G15" s="7"/>
      <c r="H15" s="76">
        <v>0</v>
      </c>
      <c r="I15" s="6"/>
      <c r="J15" s="6"/>
      <c r="K15" s="6"/>
      <c r="L15" s="6"/>
      <c r="M15" s="6"/>
      <c r="N15" s="6"/>
    </row>
    <row r="16" spans="1:14" ht="131.25" customHeight="1">
      <c r="A16" s="20" t="s">
        <v>158</v>
      </c>
      <c r="B16" s="33" t="s">
        <v>1</v>
      </c>
      <c r="C16" s="9" t="s">
        <v>271</v>
      </c>
      <c r="D16" s="20">
        <v>2013</v>
      </c>
      <c r="E16" s="20">
        <v>2016</v>
      </c>
      <c r="F16" s="19" t="s">
        <v>195</v>
      </c>
      <c r="G16" s="20" t="s">
        <v>193</v>
      </c>
      <c r="H16" s="105">
        <v>4100.834</v>
      </c>
      <c r="I16" s="6"/>
      <c r="J16" s="6"/>
      <c r="K16" s="6"/>
      <c r="L16" s="6"/>
      <c r="M16" s="6"/>
      <c r="N16" s="6"/>
    </row>
    <row r="17" spans="1:14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sheetProtection/>
  <mergeCells count="134">
    <mergeCell ref="IM1:IN6"/>
    <mergeCell ref="IO1:IP6"/>
    <mergeCell ref="IQ1:IR6"/>
    <mergeCell ref="IS1:IT6"/>
    <mergeCell ref="IU1:IV6"/>
    <mergeCell ref="IA1:IB6"/>
    <mergeCell ref="IC1:ID6"/>
    <mergeCell ref="IE1:IF6"/>
    <mergeCell ref="IG1:IH6"/>
    <mergeCell ref="II1:IJ6"/>
    <mergeCell ref="IK1:IL6"/>
    <mergeCell ref="HO1:HP6"/>
    <mergeCell ref="HQ1:HR6"/>
    <mergeCell ref="HS1:HT6"/>
    <mergeCell ref="HU1:HV6"/>
    <mergeCell ref="HW1:HX6"/>
    <mergeCell ref="HY1:HZ6"/>
    <mergeCell ref="HC1:HD6"/>
    <mergeCell ref="HE1:HF6"/>
    <mergeCell ref="HG1:HH6"/>
    <mergeCell ref="HI1:HJ6"/>
    <mergeCell ref="HK1:HL6"/>
    <mergeCell ref="HM1:HN6"/>
    <mergeCell ref="GQ1:GR6"/>
    <mergeCell ref="GS1:GT6"/>
    <mergeCell ref="GU1:GV6"/>
    <mergeCell ref="GW1:GX6"/>
    <mergeCell ref="GY1:GZ6"/>
    <mergeCell ref="HA1:HB6"/>
    <mergeCell ref="GE1:GF6"/>
    <mergeCell ref="GG1:GH6"/>
    <mergeCell ref="GI1:GJ6"/>
    <mergeCell ref="GK1:GL6"/>
    <mergeCell ref="GM1:GN6"/>
    <mergeCell ref="GO1:GP6"/>
    <mergeCell ref="FS1:FT6"/>
    <mergeCell ref="FU1:FV6"/>
    <mergeCell ref="FW1:FX6"/>
    <mergeCell ref="FY1:FZ6"/>
    <mergeCell ref="GA1:GB6"/>
    <mergeCell ref="GC1:GD6"/>
    <mergeCell ref="FG1:FH6"/>
    <mergeCell ref="FI1:FJ6"/>
    <mergeCell ref="FK1:FL6"/>
    <mergeCell ref="FM1:FN6"/>
    <mergeCell ref="FO1:FP6"/>
    <mergeCell ref="FQ1:FR6"/>
    <mergeCell ref="EU1:EV6"/>
    <mergeCell ref="EW1:EX6"/>
    <mergeCell ref="EY1:EZ6"/>
    <mergeCell ref="FA1:FB6"/>
    <mergeCell ref="FC1:FD6"/>
    <mergeCell ref="FE1:FF6"/>
    <mergeCell ref="EI1:EJ6"/>
    <mergeCell ref="EK1:EL6"/>
    <mergeCell ref="EM1:EN6"/>
    <mergeCell ref="EO1:EP6"/>
    <mergeCell ref="EQ1:ER6"/>
    <mergeCell ref="ES1:ET6"/>
    <mergeCell ref="DW1:DX6"/>
    <mergeCell ref="DY1:DZ6"/>
    <mergeCell ref="EA1:EB6"/>
    <mergeCell ref="EC1:ED6"/>
    <mergeCell ref="EE1:EF6"/>
    <mergeCell ref="EG1:EH6"/>
    <mergeCell ref="DK1:DL6"/>
    <mergeCell ref="DM1:DN6"/>
    <mergeCell ref="DO1:DP6"/>
    <mergeCell ref="DQ1:DR6"/>
    <mergeCell ref="DS1:DT6"/>
    <mergeCell ref="DU1:DV6"/>
    <mergeCell ref="CY1:CZ6"/>
    <mergeCell ref="DA1:DB6"/>
    <mergeCell ref="DC1:DD6"/>
    <mergeCell ref="DE1:DF6"/>
    <mergeCell ref="DG1:DH6"/>
    <mergeCell ref="DI1:DJ6"/>
    <mergeCell ref="CM1:CN6"/>
    <mergeCell ref="CO1:CP6"/>
    <mergeCell ref="CQ1:CR6"/>
    <mergeCell ref="CS1:CT6"/>
    <mergeCell ref="CU1:CV6"/>
    <mergeCell ref="CW1:CX6"/>
    <mergeCell ref="CA1:CB6"/>
    <mergeCell ref="CC1:CD6"/>
    <mergeCell ref="CE1:CF6"/>
    <mergeCell ref="CG1:CH6"/>
    <mergeCell ref="CI1:CJ6"/>
    <mergeCell ref="CK1:CL6"/>
    <mergeCell ref="BO1:BP6"/>
    <mergeCell ref="BQ1:BR6"/>
    <mergeCell ref="BS1:BT6"/>
    <mergeCell ref="BU1:BV6"/>
    <mergeCell ref="BW1:BX6"/>
    <mergeCell ref="BY1:BZ6"/>
    <mergeCell ref="BC1:BD6"/>
    <mergeCell ref="BE1:BF6"/>
    <mergeCell ref="BG1:BH6"/>
    <mergeCell ref="BI1:BJ6"/>
    <mergeCell ref="BK1:BL6"/>
    <mergeCell ref="BM1:BN6"/>
    <mergeCell ref="AQ1:AR6"/>
    <mergeCell ref="AS1:AT6"/>
    <mergeCell ref="AU1:AV6"/>
    <mergeCell ref="AW1:AX6"/>
    <mergeCell ref="AY1:AZ6"/>
    <mergeCell ref="BA1:BB6"/>
    <mergeCell ref="AE1:AF6"/>
    <mergeCell ref="AG1:AH6"/>
    <mergeCell ref="AI1:AJ6"/>
    <mergeCell ref="AK1:AL6"/>
    <mergeCell ref="AM1:AN6"/>
    <mergeCell ref="AO1:AP6"/>
    <mergeCell ref="S1:T6"/>
    <mergeCell ref="U1:V6"/>
    <mergeCell ref="W1:X6"/>
    <mergeCell ref="Y1:Z6"/>
    <mergeCell ref="AA1:AB6"/>
    <mergeCell ref="AC1:AD6"/>
    <mergeCell ref="G1:H6"/>
    <mergeCell ref="I1:J6"/>
    <mergeCell ref="K1:L6"/>
    <mergeCell ref="M1:N6"/>
    <mergeCell ref="O1:P6"/>
    <mergeCell ref="Q1:R6"/>
    <mergeCell ref="A7:H7"/>
    <mergeCell ref="A8:H8"/>
    <mergeCell ref="H10:H11"/>
    <mergeCell ref="G10:G11"/>
    <mergeCell ref="A10:A11"/>
    <mergeCell ref="B10:B11"/>
    <mergeCell ref="C10:C11"/>
    <mergeCell ref="D10:E10"/>
    <mergeCell ref="F10:F11"/>
  </mergeCells>
  <printOptions/>
  <pageMargins left="0.984251968503937" right="0.5905511811023623" top="0.7874015748031497" bottom="0.7874015748031497" header="0.5905511811023623" footer="0.5905511811023623"/>
  <pageSetup fitToHeight="2" fitToWidth="1" horizontalDpi="600" verticalDpi="600" orientation="landscape" paperSize="9" scale="80" r:id="rId1"/>
  <colBreaks count="1" manualBreakCount="1">
    <brk id="9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6.75390625" style="3" customWidth="1"/>
    <col min="2" max="2" width="26.00390625" style="3" customWidth="1"/>
    <col min="3" max="3" width="13.375" style="3" customWidth="1"/>
    <col min="4" max="4" width="19.25390625" style="3" customWidth="1"/>
    <col min="5" max="5" width="11.25390625" style="3" customWidth="1"/>
    <col min="6" max="6" width="13.125" style="3" customWidth="1"/>
    <col min="7" max="7" width="41.75390625" style="3" customWidth="1"/>
    <col min="8" max="16384" width="9.125" style="3" customWidth="1"/>
  </cols>
  <sheetData>
    <row r="1" ht="15.75">
      <c r="G1" s="4" t="s">
        <v>81</v>
      </c>
    </row>
    <row r="3" spans="1:7" ht="15.75">
      <c r="A3" s="122" t="s">
        <v>82</v>
      </c>
      <c r="B3" s="122"/>
      <c r="C3" s="122"/>
      <c r="D3" s="122"/>
      <c r="E3" s="122"/>
      <c r="F3" s="122"/>
      <c r="G3" s="122"/>
    </row>
    <row r="4" spans="1:7" ht="15.75">
      <c r="A4" s="180" t="s">
        <v>115</v>
      </c>
      <c r="B4" s="180"/>
      <c r="C4" s="180"/>
      <c r="D4" s="180"/>
      <c r="E4" s="180"/>
      <c r="F4" s="180"/>
      <c r="G4" s="180"/>
    </row>
    <row r="5" spans="1:7" ht="15.75">
      <c r="A5" s="180" t="s">
        <v>22</v>
      </c>
      <c r="B5" s="180"/>
      <c r="C5" s="180"/>
      <c r="D5" s="180"/>
      <c r="E5" s="180"/>
      <c r="F5" s="180"/>
      <c r="G5" s="180"/>
    </row>
    <row r="7" spans="1:14" ht="33" customHeight="1">
      <c r="A7" s="176" t="s">
        <v>21</v>
      </c>
      <c r="B7" s="176" t="s">
        <v>83</v>
      </c>
      <c r="C7" s="176" t="s">
        <v>64</v>
      </c>
      <c r="D7" s="176" t="s">
        <v>84</v>
      </c>
      <c r="E7" s="176"/>
      <c r="F7" s="176"/>
      <c r="G7" s="176" t="s">
        <v>86</v>
      </c>
      <c r="H7" s="6"/>
      <c r="I7" s="6"/>
      <c r="J7" s="6"/>
      <c r="K7" s="6"/>
      <c r="L7" s="6"/>
      <c r="M7" s="6"/>
      <c r="N7" s="6"/>
    </row>
    <row r="8" spans="1:14" ht="15.75">
      <c r="A8" s="176"/>
      <c r="B8" s="176"/>
      <c r="C8" s="176"/>
      <c r="D8" s="176" t="s">
        <v>116</v>
      </c>
      <c r="E8" s="176" t="s">
        <v>85</v>
      </c>
      <c r="F8" s="176"/>
      <c r="G8" s="176"/>
      <c r="H8" s="6"/>
      <c r="I8" s="6"/>
      <c r="J8" s="6"/>
      <c r="K8" s="6"/>
      <c r="L8" s="6"/>
      <c r="M8" s="6"/>
      <c r="N8" s="6"/>
    </row>
    <row r="9" spans="1:14" ht="50.25" customHeight="1">
      <c r="A9" s="176"/>
      <c r="B9" s="176"/>
      <c r="C9" s="176"/>
      <c r="D9" s="176"/>
      <c r="E9" s="9" t="s">
        <v>42</v>
      </c>
      <c r="F9" s="9" t="s">
        <v>43</v>
      </c>
      <c r="G9" s="176"/>
      <c r="H9" s="6"/>
      <c r="I9" s="6"/>
      <c r="J9" s="6"/>
      <c r="K9" s="6"/>
      <c r="L9" s="6"/>
      <c r="M9" s="6"/>
      <c r="N9" s="6"/>
    </row>
    <row r="10" spans="1:14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6"/>
      <c r="I10" s="6"/>
      <c r="J10" s="6"/>
      <c r="K10" s="6"/>
      <c r="L10" s="6"/>
      <c r="M10" s="6"/>
      <c r="N10" s="6"/>
    </row>
    <row r="11" spans="1:14" ht="15.75">
      <c r="A11" s="181" t="s">
        <v>11</v>
      </c>
      <c r="B11" s="181"/>
      <c r="C11" s="181"/>
      <c r="D11" s="181"/>
      <c r="E11" s="181"/>
      <c r="F11" s="181"/>
      <c r="G11" s="181"/>
      <c r="H11" s="6"/>
      <c r="I11" s="6"/>
      <c r="J11" s="6"/>
      <c r="K11" s="6"/>
      <c r="L11" s="6"/>
      <c r="M11" s="6"/>
      <c r="N11" s="6"/>
    </row>
    <row r="12" spans="1:14" ht="31.5">
      <c r="A12" s="9"/>
      <c r="B12" s="9" t="s">
        <v>74</v>
      </c>
      <c r="C12" s="9"/>
      <c r="D12" s="9"/>
      <c r="E12" s="9"/>
      <c r="F12" s="9"/>
      <c r="G12" s="9"/>
      <c r="H12" s="6"/>
      <c r="I12" s="6"/>
      <c r="J12" s="6"/>
      <c r="K12" s="6"/>
      <c r="L12" s="6"/>
      <c r="M12" s="6"/>
      <c r="N12" s="6"/>
    </row>
    <row r="13" spans="1:14" ht="15.75">
      <c r="A13" s="176" t="s">
        <v>24</v>
      </c>
      <c r="B13" s="176"/>
      <c r="C13" s="176"/>
      <c r="D13" s="176"/>
      <c r="E13" s="176"/>
      <c r="F13" s="176"/>
      <c r="G13" s="176"/>
      <c r="H13" s="6"/>
      <c r="I13" s="6"/>
      <c r="J13" s="6"/>
      <c r="K13" s="6"/>
      <c r="L13" s="6"/>
      <c r="M13" s="6"/>
      <c r="N13" s="6"/>
    </row>
    <row r="14" spans="1:14" ht="31.5">
      <c r="A14" s="9"/>
      <c r="B14" s="9" t="s">
        <v>66</v>
      </c>
      <c r="C14" s="9"/>
      <c r="D14" s="9"/>
      <c r="E14" s="9"/>
      <c r="F14" s="9"/>
      <c r="G14" s="9"/>
      <c r="H14" s="6"/>
      <c r="I14" s="6"/>
      <c r="J14" s="6"/>
      <c r="K14" s="6"/>
      <c r="L14" s="6"/>
      <c r="M14" s="6"/>
      <c r="N14" s="6"/>
    </row>
    <row r="15" spans="1:14" ht="15.75">
      <c r="A15" s="177" t="s">
        <v>3</v>
      </c>
      <c r="B15" s="178"/>
      <c r="C15" s="178"/>
      <c r="D15" s="178"/>
      <c r="E15" s="178"/>
      <c r="F15" s="178"/>
      <c r="G15" s="179"/>
      <c r="H15" s="6"/>
      <c r="I15" s="6"/>
      <c r="J15" s="6"/>
      <c r="K15" s="6"/>
      <c r="L15" s="6"/>
      <c r="M15" s="6"/>
      <c r="N15" s="6"/>
    </row>
    <row r="16" spans="1:14" ht="15.75">
      <c r="A16" s="10" t="s">
        <v>3</v>
      </c>
      <c r="B16" s="9" t="s">
        <v>3</v>
      </c>
      <c r="C16" s="9"/>
      <c r="D16" s="9"/>
      <c r="E16" s="9"/>
      <c r="F16" s="9"/>
      <c r="G16" s="9"/>
      <c r="H16" s="6"/>
      <c r="I16" s="6"/>
      <c r="J16" s="6"/>
      <c r="K16" s="6"/>
      <c r="L16" s="6"/>
      <c r="M16" s="6"/>
      <c r="N16" s="6"/>
    </row>
    <row r="17" spans="1:14" ht="15.75">
      <c r="A17" s="176" t="s">
        <v>44</v>
      </c>
      <c r="B17" s="176"/>
      <c r="C17" s="176"/>
      <c r="D17" s="176"/>
      <c r="E17" s="176"/>
      <c r="F17" s="176"/>
      <c r="G17" s="176"/>
      <c r="H17" s="6"/>
      <c r="I17" s="6"/>
      <c r="J17" s="6"/>
      <c r="K17" s="6"/>
      <c r="L17" s="6"/>
      <c r="M17" s="6"/>
      <c r="N17" s="6"/>
    </row>
    <row r="18" spans="1:14" ht="31.5">
      <c r="A18" s="9"/>
      <c r="B18" s="9" t="s">
        <v>74</v>
      </c>
      <c r="C18" s="9"/>
      <c r="D18" s="9"/>
      <c r="E18" s="9"/>
      <c r="F18" s="9"/>
      <c r="G18" s="9"/>
      <c r="H18" s="6"/>
      <c r="I18" s="6"/>
      <c r="J18" s="6"/>
      <c r="K18" s="6"/>
      <c r="L18" s="6"/>
      <c r="M18" s="6"/>
      <c r="N18" s="6"/>
    </row>
    <row r="19" spans="1:14" ht="15.75">
      <c r="A19" s="177" t="s">
        <v>3</v>
      </c>
      <c r="B19" s="178"/>
      <c r="C19" s="178"/>
      <c r="D19" s="178"/>
      <c r="E19" s="178"/>
      <c r="F19" s="178"/>
      <c r="G19" s="179"/>
      <c r="H19" s="6"/>
      <c r="I19" s="6"/>
      <c r="J19" s="6"/>
      <c r="K19" s="6"/>
      <c r="L19" s="6"/>
      <c r="M19" s="6"/>
      <c r="N19" s="6"/>
    </row>
    <row r="20" spans="1:14" ht="15.75">
      <c r="A20" s="10" t="s">
        <v>3</v>
      </c>
      <c r="B20" s="9" t="s">
        <v>3</v>
      </c>
      <c r="C20" s="9"/>
      <c r="D20" s="9"/>
      <c r="E20" s="9"/>
      <c r="F20" s="9"/>
      <c r="G20" s="9"/>
      <c r="H20" s="6"/>
      <c r="I20" s="6"/>
      <c r="J20" s="6"/>
      <c r="K20" s="6"/>
      <c r="L20" s="6"/>
      <c r="M20" s="6"/>
      <c r="N20" s="6"/>
    </row>
    <row r="21" spans="1:14" ht="15.75">
      <c r="A21" s="176" t="s">
        <v>25</v>
      </c>
      <c r="B21" s="176"/>
      <c r="C21" s="176"/>
      <c r="D21" s="176"/>
      <c r="E21" s="176"/>
      <c r="F21" s="176"/>
      <c r="G21" s="176"/>
      <c r="H21" s="6"/>
      <c r="I21" s="6"/>
      <c r="J21" s="6"/>
      <c r="K21" s="6"/>
      <c r="L21" s="6"/>
      <c r="M21" s="6"/>
      <c r="N21" s="6"/>
    </row>
    <row r="22" spans="1:14" ht="31.5">
      <c r="A22" s="9"/>
      <c r="B22" s="9" t="s">
        <v>74</v>
      </c>
      <c r="C22" s="9"/>
      <c r="D22" s="9"/>
      <c r="E22" s="9"/>
      <c r="F22" s="9"/>
      <c r="G22" s="9"/>
      <c r="H22" s="6"/>
      <c r="I22" s="6"/>
      <c r="J22" s="6"/>
      <c r="K22" s="6"/>
      <c r="L22" s="6"/>
      <c r="M22" s="6"/>
      <c r="N22" s="6"/>
    </row>
    <row r="23" spans="1:14" ht="15.75">
      <c r="A23" s="114" t="s">
        <v>3</v>
      </c>
      <c r="B23" s="115"/>
      <c r="C23" s="115"/>
      <c r="D23" s="115"/>
      <c r="E23" s="115"/>
      <c r="F23" s="115"/>
      <c r="G23" s="116"/>
      <c r="H23" s="6"/>
      <c r="I23" s="6"/>
      <c r="J23" s="6"/>
      <c r="K23" s="6"/>
      <c r="L23" s="6"/>
      <c r="M23" s="6"/>
      <c r="N23" s="6"/>
    </row>
    <row r="24" spans="1:14" ht="15.75">
      <c r="A24" s="8" t="s">
        <v>3</v>
      </c>
      <c r="B24" s="7" t="s">
        <v>3</v>
      </c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6"/>
    </row>
    <row r="25" spans="1:14" ht="15.75">
      <c r="A25" s="12"/>
      <c r="B25" s="12"/>
      <c r="C25" s="12"/>
      <c r="D25" s="12"/>
      <c r="E25" s="12"/>
      <c r="F25" s="12"/>
      <c r="G25" s="12"/>
      <c r="H25" s="6"/>
      <c r="I25" s="6"/>
      <c r="J25" s="6"/>
      <c r="K25" s="6"/>
      <c r="L25" s="6"/>
      <c r="M25" s="6"/>
      <c r="N25" s="6"/>
    </row>
    <row r="26" spans="1:1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sheetProtection/>
  <mergeCells count="17">
    <mergeCell ref="A23:G23"/>
    <mergeCell ref="C7:C9"/>
    <mergeCell ref="D7:F7"/>
    <mergeCell ref="A21:G21"/>
    <mergeCell ref="G7:G9"/>
    <mergeCell ref="A11:G11"/>
    <mergeCell ref="A13:G13"/>
    <mergeCell ref="A17:G17"/>
    <mergeCell ref="A7:A9"/>
    <mergeCell ref="B7:B9"/>
    <mergeCell ref="A15:G15"/>
    <mergeCell ref="A19:G19"/>
    <mergeCell ref="A3:G3"/>
    <mergeCell ref="A4:G4"/>
    <mergeCell ref="A5:G5"/>
    <mergeCell ref="D8:D9"/>
    <mergeCell ref="E8:F8"/>
  </mergeCells>
  <printOptions/>
  <pageMargins left="0.984251968503937" right="0.5905511811023623" top="0.7874015748031497" bottom="0.7874015748031497" header="0.5905511811023623" footer="0.5905511811023623"/>
  <pageSetup fitToHeight="1" fitToWidth="1" horizontalDpi="600" verticalDpi="600" orientation="landscape" paperSize="9" scale="97" r:id="rId1"/>
  <headerFooter alignWithMargins="0">
    <oddHeader>&amp;C34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625" style="3" customWidth="1"/>
    <col min="2" max="2" width="16.00390625" style="3" customWidth="1"/>
    <col min="3" max="3" width="17.375" style="3" customWidth="1"/>
    <col min="4" max="4" width="14.00390625" style="3" customWidth="1"/>
    <col min="5" max="6" width="14.375" style="3" customWidth="1"/>
    <col min="7" max="7" width="14.00390625" style="3" customWidth="1"/>
    <col min="8" max="8" width="11.75390625" style="3" customWidth="1"/>
    <col min="9" max="9" width="9.00390625" style="3" customWidth="1"/>
    <col min="10" max="10" width="16.125" style="3" customWidth="1"/>
    <col min="11" max="16384" width="9.125" style="3" customWidth="1"/>
  </cols>
  <sheetData>
    <row r="2" ht="15.75">
      <c r="J2" s="4" t="s">
        <v>87</v>
      </c>
    </row>
    <row r="4" spans="1:10" ht="15.75">
      <c r="A4" s="122" t="s">
        <v>136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5.75">
      <c r="A5" s="180" t="s">
        <v>114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5.75">
      <c r="A6" s="180" t="s">
        <v>22</v>
      </c>
      <c r="B6" s="180"/>
      <c r="C6" s="180"/>
      <c r="D6" s="180"/>
      <c r="E6" s="180"/>
      <c r="F6" s="180"/>
      <c r="G6" s="180"/>
      <c r="H6" s="180"/>
      <c r="I6" s="180"/>
      <c r="J6" s="180"/>
    </row>
    <row r="8" spans="1:14" ht="15.75">
      <c r="A8" s="176" t="s">
        <v>21</v>
      </c>
      <c r="B8" s="176" t="s">
        <v>37</v>
      </c>
      <c r="C8" s="176" t="s">
        <v>40</v>
      </c>
      <c r="D8" s="176" t="s">
        <v>45</v>
      </c>
      <c r="E8" s="176"/>
      <c r="F8" s="176" t="s">
        <v>46</v>
      </c>
      <c r="G8" s="176"/>
      <c r="H8" s="176" t="s">
        <v>47</v>
      </c>
      <c r="I8" s="176"/>
      <c r="J8" s="176" t="s">
        <v>88</v>
      </c>
      <c r="K8" s="6"/>
      <c r="L8" s="6"/>
      <c r="M8" s="6"/>
      <c r="N8" s="6"/>
    </row>
    <row r="9" spans="1:14" ht="110.25" customHeight="1">
      <c r="A9" s="176"/>
      <c r="B9" s="176"/>
      <c r="C9" s="176"/>
      <c r="D9" s="9" t="s">
        <v>118</v>
      </c>
      <c r="E9" s="9" t="s">
        <v>117</v>
      </c>
      <c r="F9" s="9" t="s">
        <v>118</v>
      </c>
      <c r="G9" s="9" t="s">
        <v>117</v>
      </c>
      <c r="H9" s="9" t="s">
        <v>49</v>
      </c>
      <c r="I9" s="9" t="s">
        <v>48</v>
      </c>
      <c r="J9" s="176"/>
      <c r="K9" s="6"/>
      <c r="L9" s="6"/>
      <c r="M9" s="6"/>
      <c r="N9" s="6"/>
    </row>
    <row r="10" spans="1:14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6"/>
      <c r="L10" s="6"/>
      <c r="M10" s="6"/>
      <c r="N10" s="6"/>
    </row>
    <row r="11" spans="1:14" ht="15.75">
      <c r="A11" s="8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6"/>
      <c r="L11" s="6"/>
      <c r="M11" s="6"/>
      <c r="N11" s="6"/>
    </row>
    <row r="12" spans="1:14" ht="15.75">
      <c r="A12" s="8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6"/>
      <c r="L12" s="6"/>
      <c r="M12" s="6"/>
      <c r="N12" s="6"/>
    </row>
    <row r="13" spans="1:14" ht="15.75">
      <c r="A13" s="8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6"/>
      <c r="L13" s="6"/>
      <c r="M13" s="6"/>
      <c r="N13" s="6"/>
    </row>
    <row r="14" spans="1:14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6"/>
      <c r="L16" s="6"/>
      <c r="M16" s="6"/>
      <c r="N16" s="6"/>
    </row>
    <row r="17" spans="1:14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6"/>
      <c r="L17" s="6"/>
      <c r="M17" s="6"/>
      <c r="N17" s="6"/>
    </row>
    <row r="18" spans="1:14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sheetProtection/>
  <mergeCells count="10">
    <mergeCell ref="A4:J4"/>
    <mergeCell ref="A5:J5"/>
    <mergeCell ref="A6:J6"/>
    <mergeCell ref="A8:A9"/>
    <mergeCell ref="B8:B9"/>
    <mergeCell ref="C8:C9"/>
    <mergeCell ref="D8:E8"/>
    <mergeCell ref="F8:G8"/>
    <mergeCell ref="H8:I8"/>
    <mergeCell ref="J8:J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C9" sqref="C9:C10"/>
    </sheetView>
  </sheetViews>
  <sheetFormatPr defaultColWidth="9.00390625" defaultRowHeight="12.75"/>
  <cols>
    <col min="1" max="1" width="5.875" style="3" customWidth="1"/>
    <col min="2" max="2" width="24.375" style="3" customWidth="1"/>
    <col min="3" max="3" width="19.75390625" style="3" customWidth="1"/>
    <col min="4" max="4" width="9.125" style="3" customWidth="1"/>
    <col min="5" max="5" width="6.375" style="3" customWidth="1"/>
    <col min="6" max="7" width="9.125" style="3" customWidth="1"/>
    <col min="8" max="8" width="13.25390625" style="3" customWidth="1"/>
    <col min="9" max="9" width="13.625" style="3" customWidth="1"/>
    <col min="10" max="10" width="18.25390625" style="3" customWidth="1"/>
    <col min="11" max="16384" width="9.125" style="3" customWidth="1"/>
  </cols>
  <sheetData>
    <row r="2" ht="15.75">
      <c r="J2" s="4" t="s">
        <v>89</v>
      </c>
    </row>
    <row r="4" spans="1:10" ht="15.75">
      <c r="A4" s="122" t="s">
        <v>144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5.75">
      <c r="A5" s="122" t="s">
        <v>55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5.75">
      <c r="A6" s="122" t="s">
        <v>119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5.75">
      <c r="A7" s="182" t="s">
        <v>22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4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2.25" customHeight="1">
      <c r="A9" s="176" t="s">
        <v>21</v>
      </c>
      <c r="B9" s="176" t="s">
        <v>37</v>
      </c>
      <c r="C9" s="176" t="s">
        <v>40</v>
      </c>
      <c r="D9" s="176" t="s">
        <v>50</v>
      </c>
      <c r="E9" s="176"/>
      <c r="F9" s="176"/>
      <c r="G9" s="176"/>
      <c r="H9" s="176" t="s">
        <v>51</v>
      </c>
      <c r="I9" s="176"/>
      <c r="J9" s="176"/>
      <c r="K9" s="6"/>
      <c r="L9" s="6"/>
      <c r="M9" s="6"/>
      <c r="N9" s="6"/>
    </row>
    <row r="10" spans="1:14" ht="109.5" customHeight="1">
      <c r="A10" s="176"/>
      <c r="B10" s="176"/>
      <c r="C10" s="176"/>
      <c r="D10" s="9" t="s">
        <v>18</v>
      </c>
      <c r="E10" s="9" t="s">
        <v>52</v>
      </c>
      <c r="F10" s="9" t="s">
        <v>17</v>
      </c>
      <c r="G10" s="9" t="s">
        <v>16</v>
      </c>
      <c r="H10" s="9" t="s">
        <v>120</v>
      </c>
      <c r="I10" s="9" t="s">
        <v>53</v>
      </c>
      <c r="J10" s="9" t="s">
        <v>54</v>
      </c>
      <c r="K10" s="6"/>
      <c r="L10" s="6"/>
      <c r="M10" s="6"/>
      <c r="N10" s="6"/>
    </row>
    <row r="11" spans="1:14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6"/>
      <c r="L11" s="6"/>
      <c r="M11" s="6"/>
      <c r="N11" s="6"/>
    </row>
    <row r="12" spans="1:14" ht="15.75">
      <c r="A12" s="151" t="s">
        <v>30</v>
      </c>
      <c r="B12" s="181"/>
      <c r="C12" s="7"/>
      <c r="D12" s="7"/>
      <c r="E12" s="7"/>
      <c r="F12" s="7"/>
      <c r="G12" s="7"/>
      <c r="H12" s="7"/>
      <c r="I12" s="7"/>
      <c r="J12" s="7"/>
      <c r="K12" s="6"/>
      <c r="L12" s="6"/>
      <c r="M12" s="6"/>
      <c r="N12" s="6"/>
    </row>
    <row r="13" spans="1:14" ht="15.75">
      <c r="A13" s="151"/>
      <c r="B13" s="181"/>
      <c r="C13" s="7"/>
      <c r="D13" s="7"/>
      <c r="E13" s="7"/>
      <c r="F13" s="7"/>
      <c r="G13" s="7"/>
      <c r="H13" s="7"/>
      <c r="I13" s="7"/>
      <c r="J13" s="7"/>
      <c r="K13" s="6"/>
      <c r="L13" s="6"/>
      <c r="M13" s="6"/>
      <c r="N13" s="6"/>
    </row>
    <row r="14" spans="1:14" ht="15.75">
      <c r="A14" s="151"/>
      <c r="B14" s="181"/>
      <c r="C14" s="7"/>
      <c r="D14" s="7"/>
      <c r="E14" s="7"/>
      <c r="F14" s="7"/>
      <c r="G14" s="7"/>
      <c r="H14" s="7"/>
      <c r="I14" s="7"/>
      <c r="J14" s="7"/>
      <c r="K14" s="6"/>
      <c r="L14" s="6"/>
      <c r="M14" s="6"/>
      <c r="N14" s="6"/>
    </row>
    <row r="15" spans="1:14" ht="15.75">
      <c r="A15" s="151"/>
      <c r="B15" s="181"/>
      <c r="C15" s="7"/>
      <c r="D15" s="7"/>
      <c r="E15" s="7"/>
      <c r="F15" s="7"/>
      <c r="G15" s="7"/>
      <c r="H15" s="7"/>
      <c r="I15" s="7"/>
      <c r="J15" s="7"/>
      <c r="K15" s="6"/>
      <c r="L15" s="6"/>
      <c r="M15" s="6"/>
      <c r="N15" s="6"/>
    </row>
    <row r="16" spans="1:14" ht="15.75">
      <c r="A16" s="151" t="s">
        <v>31</v>
      </c>
      <c r="B16" s="181"/>
      <c r="C16" s="7"/>
      <c r="D16" s="7"/>
      <c r="E16" s="7"/>
      <c r="F16" s="7"/>
      <c r="G16" s="7"/>
      <c r="H16" s="7"/>
      <c r="I16" s="7"/>
      <c r="J16" s="7"/>
      <c r="K16" s="6"/>
      <c r="L16" s="6"/>
      <c r="M16" s="6"/>
      <c r="N16" s="6"/>
    </row>
    <row r="17" spans="1:14" ht="15.75">
      <c r="A17" s="151"/>
      <c r="B17" s="181"/>
      <c r="C17" s="7"/>
      <c r="D17" s="7"/>
      <c r="E17" s="7"/>
      <c r="F17" s="7"/>
      <c r="G17" s="7"/>
      <c r="H17" s="7"/>
      <c r="I17" s="7"/>
      <c r="J17" s="7"/>
      <c r="K17" s="6"/>
      <c r="L17" s="6"/>
      <c r="M17" s="6"/>
      <c r="N17" s="6"/>
    </row>
    <row r="18" spans="1:14" ht="15.75">
      <c r="A18" s="151"/>
      <c r="B18" s="181"/>
      <c r="C18" s="7"/>
      <c r="D18" s="7"/>
      <c r="E18" s="7"/>
      <c r="F18" s="7"/>
      <c r="G18" s="7"/>
      <c r="H18" s="7"/>
      <c r="I18" s="7"/>
      <c r="J18" s="7"/>
      <c r="K18" s="6"/>
      <c r="L18" s="6"/>
      <c r="M18" s="6"/>
      <c r="N18" s="6"/>
    </row>
    <row r="19" spans="1:14" ht="15.75">
      <c r="A19" s="151"/>
      <c r="B19" s="181"/>
      <c r="C19" s="7"/>
      <c r="D19" s="7"/>
      <c r="E19" s="7"/>
      <c r="F19" s="7"/>
      <c r="G19" s="7"/>
      <c r="H19" s="7"/>
      <c r="I19" s="7"/>
      <c r="J19" s="7"/>
      <c r="K19" s="6"/>
      <c r="L19" s="6"/>
      <c r="M19" s="6"/>
      <c r="N19" s="6"/>
    </row>
    <row r="20" spans="1:14" ht="15.75">
      <c r="A20" s="8" t="s">
        <v>3</v>
      </c>
      <c r="B20" s="7"/>
      <c r="C20" s="7"/>
      <c r="D20" s="7"/>
      <c r="E20" s="7"/>
      <c r="F20" s="7"/>
      <c r="G20" s="7"/>
      <c r="H20" s="7"/>
      <c r="I20" s="7"/>
      <c r="J20" s="7"/>
      <c r="K20" s="6"/>
      <c r="L20" s="6"/>
      <c r="M20" s="6"/>
      <c r="N20" s="6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6"/>
      <c r="L21" s="6"/>
      <c r="M21" s="6"/>
      <c r="N21" s="6"/>
    </row>
    <row r="22" spans="1:14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6"/>
      <c r="L22" s="6"/>
      <c r="M22" s="6"/>
      <c r="N22" s="6"/>
    </row>
    <row r="23" spans="1:14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sheetProtection/>
  <mergeCells count="13">
    <mergeCell ref="C9:C10"/>
    <mergeCell ref="D9:G9"/>
    <mergeCell ref="A4:J4"/>
    <mergeCell ref="A5:J5"/>
    <mergeCell ref="A6:J6"/>
    <mergeCell ref="A7:J7"/>
    <mergeCell ref="H9:J9"/>
    <mergeCell ref="A16:A19"/>
    <mergeCell ref="B16:B19"/>
    <mergeCell ref="A9:A10"/>
    <mergeCell ref="B9:B10"/>
    <mergeCell ref="B12:B15"/>
    <mergeCell ref="A12:A15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H11:K14"/>
  <sheetViews>
    <sheetView zoomScalePageLayoutView="0" workbookViewId="0" topLeftCell="A1">
      <selection activeCell="M26" sqref="M26"/>
    </sheetView>
  </sheetViews>
  <sheetFormatPr defaultColWidth="9.00390625" defaultRowHeight="12.75"/>
  <cols>
    <col min="9" max="9" width="15.625" style="0" customWidth="1"/>
    <col min="10" max="10" width="14.875" style="0" customWidth="1"/>
    <col min="11" max="11" width="22.125" style="0" customWidth="1"/>
  </cols>
  <sheetData>
    <row r="11" spans="8:11" ht="15.75">
      <c r="H11" s="67" t="s">
        <v>202</v>
      </c>
      <c r="I11" s="67">
        <f>K11*0.1</f>
        <v>6987456.022</v>
      </c>
      <c r="J11" s="67">
        <f>K11-I11</f>
        <v>62887104.198</v>
      </c>
      <c r="K11" s="68">
        <v>69874560.22</v>
      </c>
    </row>
    <row r="12" spans="8:11" ht="15.75">
      <c r="H12" s="67" t="s">
        <v>203</v>
      </c>
      <c r="I12" s="67">
        <f>K12*0.1</f>
        <v>5898752.143</v>
      </c>
      <c r="J12" s="67">
        <f>K12-I12</f>
        <v>53088769.287</v>
      </c>
      <c r="K12" s="68">
        <v>58987521.43</v>
      </c>
    </row>
    <row r="13" spans="8:11" ht="15.75">
      <c r="H13" s="67" t="s">
        <v>204</v>
      </c>
      <c r="I13" s="67">
        <f>K13*0.1</f>
        <v>848331.035</v>
      </c>
      <c r="J13" s="67">
        <f>K13-I13</f>
        <v>7634979.3149999995</v>
      </c>
      <c r="K13" s="68">
        <f>1209698.35+7273612</f>
        <v>8483310.35</v>
      </c>
    </row>
    <row r="14" spans="8:11" ht="15.75">
      <c r="H14" s="67"/>
      <c r="I14" s="67">
        <f>SUM(I11:I13)</f>
        <v>13734539.2</v>
      </c>
      <c r="J14" s="67">
        <f>SUM(J11:J13)</f>
        <v>123610852.8</v>
      </c>
      <c r="K14" s="68">
        <f>SUM(K11:K13)</f>
        <v>137345392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6.125" style="3" customWidth="1"/>
    <col min="2" max="2" width="18.625" style="3" customWidth="1"/>
    <col min="3" max="3" width="30.625" style="3" customWidth="1"/>
    <col min="4" max="4" width="16.375" style="3" customWidth="1"/>
    <col min="5" max="5" width="14.875" style="3" customWidth="1"/>
    <col min="6" max="16384" width="9.125" style="3" customWidth="1"/>
  </cols>
  <sheetData>
    <row r="2" ht="18.75">
      <c r="E2" s="16" t="s">
        <v>90</v>
      </c>
    </row>
    <row r="4" spans="1:5" ht="18.75">
      <c r="A4" s="110" t="s">
        <v>57</v>
      </c>
      <c r="B4" s="110"/>
      <c r="C4" s="110"/>
      <c r="D4" s="110"/>
      <c r="E4" s="110"/>
    </row>
    <row r="5" spans="1:5" ht="18.75">
      <c r="A5" s="110" t="s">
        <v>55</v>
      </c>
      <c r="B5" s="110"/>
      <c r="C5" s="110"/>
      <c r="D5" s="110"/>
      <c r="E5" s="110"/>
    </row>
    <row r="6" spans="1:5" ht="18.75">
      <c r="A6" s="189" t="s">
        <v>121</v>
      </c>
      <c r="B6" s="189"/>
      <c r="C6" s="189"/>
      <c r="D6" s="189"/>
      <c r="E6" s="189"/>
    </row>
    <row r="7" spans="1:5" ht="18.75">
      <c r="A7" s="189" t="s">
        <v>22</v>
      </c>
      <c r="B7" s="189"/>
      <c r="C7" s="189"/>
      <c r="D7" s="189"/>
      <c r="E7" s="189"/>
    </row>
    <row r="8" spans="1:15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95.25" customHeight="1">
      <c r="A9" s="9" t="s">
        <v>21</v>
      </c>
      <c r="B9" s="9" t="s">
        <v>26</v>
      </c>
      <c r="C9" s="9" t="s">
        <v>56</v>
      </c>
      <c r="D9" s="9" t="s">
        <v>91</v>
      </c>
      <c r="E9" s="9" t="s">
        <v>92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.75">
      <c r="A11" s="186" t="s">
        <v>30</v>
      </c>
      <c r="B11" s="183"/>
      <c r="C11" s="14" t="s">
        <v>4</v>
      </c>
      <c r="D11" s="7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47.25" customHeight="1">
      <c r="A12" s="187"/>
      <c r="B12" s="184"/>
      <c r="C12" s="14" t="s">
        <v>10</v>
      </c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48.75" customHeight="1">
      <c r="A13" s="187"/>
      <c r="B13" s="184"/>
      <c r="C13" s="14" t="s">
        <v>12</v>
      </c>
      <c r="D13" s="7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3" customHeight="1">
      <c r="A14" s="187"/>
      <c r="B14" s="184"/>
      <c r="C14" s="14" t="s">
        <v>142</v>
      </c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48" customHeight="1">
      <c r="A15" s="187"/>
      <c r="B15" s="184"/>
      <c r="C15" s="14" t="s">
        <v>6</v>
      </c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51" customHeight="1">
      <c r="A16" s="187"/>
      <c r="B16" s="184"/>
      <c r="C16" s="14" t="s">
        <v>7</v>
      </c>
      <c r="D16" s="7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31.5">
      <c r="A17" s="188"/>
      <c r="B17" s="185"/>
      <c r="C17" s="14" t="s">
        <v>13</v>
      </c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.75">
      <c r="A18" s="8" t="s">
        <v>3</v>
      </c>
      <c r="B18" s="7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12"/>
      <c r="B21" s="12"/>
      <c r="C21" s="12"/>
      <c r="D21" s="12"/>
      <c r="E21" s="12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</sheetData>
  <sheetProtection/>
  <mergeCells count="6">
    <mergeCell ref="B11:B17"/>
    <mergeCell ref="A11:A17"/>
    <mergeCell ref="A4:E4"/>
    <mergeCell ref="A5:E5"/>
    <mergeCell ref="A6:E6"/>
    <mergeCell ref="A7:E7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portrait" paperSize="9" r:id="rId1"/>
  <headerFooter alignWithMargins="0">
    <oddHeader>&amp;C37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4">
      <selection activeCell="I25" sqref="I25"/>
    </sheetView>
  </sheetViews>
  <sheetFormatPr defaultColWidth="9.00390625" defaultRowHeight="12.75"/>
  <cols>
    <col min="1" max="1" width="4.625" style="3" customWidth="1"/>
    <col min="2" max="2" width="20.125" style="3" customWidth="1"/>
    <col min="3" max="3" width="9.125" style="3" customWidth="1"/>
    <col min="4" max="4" width="8.25390625" style="3" customWidth="1"/>
    <col min="5" max="5" width="14.875" style="3" customWidth="1"/>
    <col min="6" max="6" width="14.75390625" style="3" customWidth="1"/>
    <col min="7" max="7" width="15.125" style="3" customWidth="1"/>
    <col min="8" max="16384" width="9.125" style="3" customWidth="1"/>
  </cols>
  <sheetData>
    <row r="2" ht="18.75">
      <c r="G2" s="16" t="s">
        <v>93</v>
      </c>
    </row>
    <row r="4" spans="1:7" ht="18.75">
      <c r="A4" s="110" t="s">
        <v>59</v>
      </c>
      <c r="B4" s="110"/>
      <c r="C4" s="110"/>
      <c r="D4" s="110"/>
      <c r="E4" s="110"/>
      <c r="F4" s="110"/>
      <c r="G4" s="110"/>
    </row>
    <row r="5" spans="1:7" ht="18.75">
      <c r="A5" s="110" t="s">
        <v>60</v>
      </c>
      <c r="B5" s="110"/>
      <c r="C5" s="110"/>
      <c r="D5" s="110"/>
      <c r="E5" s="110"/>
      <c r="F5" s="110"/>
      <c r="G5" s="110"/>
    </row>
    <row r="6" spans="1:7" ht="18.75">
      <c r="A6" s="110" t="s">
        <v>61</v>
      </c>
      <c r="B6" s="110"/>
      <c r="C6" s="110"/>
      <c r="D6" s="110"/>
      <c r="E6" s="110"/>
      <c r="F6" s="110"/>
      <c r="G6" s="110"/>
    </row>
    <row r="7" spans="1:7" ht="18.75">
      <c r="A7" s="189"/>
      <c r="B7" s="189"/>
      <c r="C7" s="189"/>
      <c r="D7" s="189"/>
      <c r="E7" s="189"/>
      <c r="F7" s="189"/>
      <c r="G7" s="189"/>
    </row>
    <row r="8" spans="1:13" ht="15.75" customHeight="1">
      <c r="A8" s="190" t="s">
        <v>22</v>
      </c>
      <c r="B8" s="190"/>
      <c r="C8" s="190"/>
      <c r="D8" s="190"/>
      <c r="E8" s="190"/>
      <c r="F8" s="190"/>
      <c r="G8" s="190"/>
      <c r="H8" s="6"/>
      <c r="I8" s="6"/>
      <c r="J8" s="6"/>
      <c r="K8" s="6"/>
      <c r="L8" s="6"/>
      <c r="M8" s="6"/>
    </row>
    <row r="9" spans="1:13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80.25" customHeight="1">
      <c r="A10" s="176" t="s">
        <v>21</v>
      </c>
      <c r="B10" s="176" t="s">
        <v>130</v>
      </c>
      <c r="C10" s="176" t="s">
        <v>35</v>
      </c>
      <c r="D10" s="176"/>
      <c r="E10" s="176" t="s">
        <v>145</v>
      </c>
      <c r="F10" s="176"/>
      <c r="G10" s="176"/>
      <c r="H10" s="6"/>
      <c r="I10" s="6"/>
      <c r="J10" s="6"/>
      <c r="K10" s="6"/>
      <c r="L10" s="6"/>
      <c r="M10" s="6"/>
    </row>
    <row r="11" spans="1:13" ht="93" customHeight="1">
      <c r="A11" s="176"/>
      <c r="B11" s="176"/>
      <c r="C11" s="9" t="s">
        <v>42</v>
      </c>
      <c r="D11" s="9" t="s">
        <v>43</v>
      </c>
      <c r="E11" s="9" t="s">
        <v>122</v>
      </c>
      <c r="F11" s="9" t="s">
        <v>123</v>
      </c>
      <c r="G11" s="9" t="s">
        <v>54</v>
      </c>
      <c r="H11" s="6"/>
      <c r="I11" s="6"/>
      <c r="J11" s="6"/>
      <c r="K11" s="6"/>
      <c r="L11" s="6"/>
      <c r="M11" s="6"/>
    </row>
    <row r="12" spans="1:13" ht="15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6"/>
      <c r="I12" s="6"/>
      <c r="J12" s="6"/>
      <c r="K12" s="6"/>
      <c r="L12" s="6"/>
      <c r="M12" s="6"/>
    </row>
    <row r="13" spans="1:13" ht="78.75">
      <c r="A13" s="10" t="s">
        <v>58</v>
      </c>
      <c r="B13" s="7" t="s">
        <v>130</v>
      </c>
      <c r="C13" s="7"/>
      <c r="D13" s="7"/>
      <c r="E13" s="7"/>
      <c r="F13" s="7"/>
      <c r="G13" s="7"/>
      <c r="H13" s="6"/>
      <c r="I13" s="6"/>
      <c r="J13" s="6"/>
      <c r="K13" s="6"/>
      <c r="L13" s="6"/>
      <c r="M13" s="6"/>
    </row>
    <row r="14" spans="1:13" ht="78.75">
      <c r="A14" s="10" t="s">
        <v>31</v>
      </c>
      <c r="B14" s="7" t="s">
        <v>131</v>
      </c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</row>
    <row r="15" spans="1:13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12"/>
      <c r="B17" s="12"/>
      <c r="C17" s="12"/>
      <c r="D17" s="12"/>
      <c r="E17" s="12"/>
      <c r="F17" s="12"/>
      <c r="G17" s="12"/>
      <c r="H17" s="6"/>
      <c r="I17" s="6"/>
      <c r="J17" s="6"/>
      <c r="K17" s="6"/>
      <c r="L17" s="6"/>
      <c r="M17" s="6"/>
    </row>
    <row r="18" spans="1:13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sheetProtection/>
  <mergeCells count="9">
    <mergeCell ref="A4:G4"/>
    <mergeCell ref="A5:G5"/>
    <mergeCell ref="A6:G6"/>
    <mergeCell ref="A7:G7"/>
    <mergeCell ref="A8:G8"/>
    <mergeCell ref="A10:A11"/>
    <mergeCell ref="B10:B11"/>
    <mergeCell ref="C10:D10"/>
    <mergeCell ref="E10:G10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portrait" paperSize="9" r:id="rId1"/>
  <headerFooter alignWithMargins="0">
    <oddHeader>&amp;C38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625" style="3" customWidth="1"/>
    <col min="2" max="2" width="27.25390625" style="3" customWidth="1"/>
    <col min="3" max="3" width="31.125" style="3" customWidth="1"/>
    <col min="4" max="4" width="32.625" style="3" customWidth="1"/>
    <col min="5" max="5" width="17.625" style="3" customWidth="1"/>
    <col min="6" max="6" width="18.625" style="3" customWidth="1"/>
    <col min="7" max="16384" width="9.125" style="3" customWidth="1"/>
  </cols>
  <sheetData>
    <row r="1" ht="18.75">
      <c r="F1" s="16" t="s">
        <v>94</v>
      </c>
    </row>
    <row r="2" spans="1:6" ht="18.75">
      <c r="A2" s="110" t="s">
        <v>57</v>
      </c>
      <c r="B2" s="110"/>
      <c r="C2" s="110"/>
      <c r="D2" s="110"/>
      <c r="E2" s="110"/>
      <c r="F2" s="110"/>
    </row>
    <row r="3" spans="1:6" ht="18.75">
      <c r="A3" s="110" t="s">
        <v>55</v>
      </c>
      <c r="B3" s="110"/>
      <c r="C3" s="110"/>
      <c r="D3" s="110"/>
      <c r="E3" s="110"/>
      <c r="F3" s="110"/>
    </row>
    <row r="4" spans="1:6" ht="18.75">
      <c r="A4" s="189" t="s">
        <v>127</v>
      </c>
      <c r="B4" s="189"/>
      <c r="C4" s="189"/>
      <c r="D4" s="189"/>
      <c r="E4" s="189"/>
      <c r="F4" s="189"/>
    </row>
    <row r="5" spans="1:13" ht="18.75">
      <c r="A5" s="189" t="s">
        <v>22</v>
      </c>
      <c r="B5" s="189"/>
      <c r="C5" s="189"/>
      <c r="D5" s="189"/>
      <c r="E5" s="189"/>
      <c r="F5" s="189"/>
      <c r="G5" s="6"/>
      <c r="H5" s="6"/>
      <c r="I5" s="6"/>
      <c r="J5" s="6"/>
      <c r="K5" s="6"/>
      <c r="L5" s="6"/>
      <c r="M5" s="6"/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0.25" customHeight="1">
      <c r="A7" s="9" t="s">
        <v>21</v>
      </c>
      <c r="B7" s="9" t="s">
        <v>37</v>
      </c>
      <c r="C7" s="9" t="s">
        <v>56</v>
      </c>
      <c r="D7" s="9" t="s">
        <v>95</v>
      </c>
      <c r="E7" s="9" t="s">
        <v>62</v>
      </c>
      <c r="F7" s="9" t="s">
        <v>124</v>
      </c>
      <c r="G7" s="6"/>
      <c r="H7" s="6"/>
      <c r="I7" s="6"/>
      <c r="J7" s="6"/>
      <c r="K7" s="6"/>
      <c r="L7" s="6"/>
      <c r="M7" s="6"/>
    </row>
    <row r="8" spans="1:13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6"/>
      <c r="H8" s="6"/>
      <c r="I8" s="6"/>
      <c r="J8" s="6"/>
      <c r="K8" s="6"/>
      <c r="L8" s="6"/>
      <c r="M8" s="6"/>
    </row>
    <row r="9" spans="1:13" ht="15.75">
      <c r="A9" s="186" t="s">
        <v>30</v>
      </c>
      <c r="B9" s="191"/>
      <c r="C9" s="14" t="s">
        <v>4</v>
      </c>
      <c r="D9" s="7"/>
      <c r="E9" s="7"/>
      <c r="F9" s="7"/>
      <c r="G9" s="6"/>
      <c r="H9" s="6"/>
      <c r="I9" s="6"/>
      <c r="J9" s="6"/>
      <c r="K9" s="6"/>
      <c r="L9" s="6"/>
      <c r="M9" s="6"/>
    </row>
    <row r="10" spans="1:13" ht="51.75" customHeight="1">
      <c r="A10" s="187"/>
      <c r="B10" s="192"/>
      <c r="C10" s="14" t="s">
        <v>10</v>
      </c>
      <c r="D10" s="7"/>
      <c r="E10" s="7"/>
      <c r="F10" s="7"/>
      <c r="G10" s="6"/>
      <c r="H10" s="6"/>
      <c r="I10" s="6"/>
      <c r="J10" s="6"/>
      <c r="K10" s="6"/>
      <c r="L10" s="6"/>
      <c r="M10" s="6"/>
    </row>
    <row r="11" spans="1:13" ht="48.75" customHeight="1">
      <c r="A11" s="187"/>
      <c r="B11" s="192"/>
      <c r="C11" s="14" t="s">
        <v>12</v>
      </c>
      <c r="D11" s="7"/>
      <c r="E11" s="7"/>
      <c r="F11" s="7"/>
      <c r="G11" s="6"/>
      <c r="H11" s="6"/>
      <c r="I11" s="6"/>
      <c r="J11" s="6"/>
      <c r="K11" s="6"/>
      <c r="L11" s="6"/>
      <c r="M11" s="6"/>
    </row>
    <row r="12" spans="1:13" ht="33" customHeight="1">
      <c r="A12" s="187"/>
      <c r="B12" s="192"/>
      <c r="C12" s="14" t="s">
        <v>142</v>
      </c>
      <c r="D12" s="7"/>
      <c r="E12" s="7"/>
      <c r="F12" s="7"/>
      <c r="G12" s="6"/>
      <c r="H12" s="6"/>
      <c r="I12" s="6"/>
      <c r="J12" s="6"/>
      <c r="K12" s="6"/>
      <c r="L12" s="6"/>
      <c r="M12" s="6"/>
    </row>
    <row r="13" spans="1:13" ht="48" customHeight="1">
      <c r="A13" s="187"/>
      <c r="B13" s="192"/>
      <c r="C13" s="14" t="s">
        <v>6</v>
      </c>
      <c r="D13" s="7"/>
      <c r="E13" s="7"/>
      <c r="F13" s="7"/>
      <c r="G13" s="6"/>
      <c r="H13" s="6"/>
      <c r="I13" s="6"/>
      <c r="J13" s="6"/>
      <c r="K13" s="6"/>
      <c r="L13" s="6"/>
      <c r="M13" s="6"/>
    </row>
    <row r="14" spans="1:13" ht="48.75" customHeight="1">
      <c r="A14" s="187"/>
      <c r="B14" s="192"/>
      <c r="C14" s="14" t="s">
        <v>7</v>
      </c>
      <c r="D14" s="7"/>
      <c r="E14" s="7"/>
      <c r="F14" s="7"/>
      <c r="G14" s="6"/>
      <c r="H14" s="6"/>
      <c r="I14" s="6"/>
      <c r="J14" s="6"/>
      <c r="K14" s="6"/>
      <c r="L14" s="6"/>
      <c r="M14" s="6"/>
    </row>
    <row r="15" spans="1:13" ht="30.75" customHeight="1">
      <c r="A15" s="188"/>
      <c r="B15" s="193"/>
      <c r="C15" s="14" t="s">
        <v>13</v>
      </c>
      <c r="D15" s="7"/>
      <c r="E15" s="7"/>
      <c r="F15" s="7"/>
      <c r="G15" s="6"/>
      <c r="H15" s="6"/>
      <c r="I15" s="6"/>
      <c r="J15" s="6"/>
      <c r="K15" s="6"/>
      <c r="L15" s="6"/>
      <c r="M15" s="6"/>
    </row>
    <row r="16" spans="1:13" ht="15.75">
      <c r="A16" s="11" t="s">
        <v>125</v>
      </c>
      <c r="B16" s="11"/>
      <c r="C16" s="11"/>
      <c r="D16" s="11"/>
      <c r="E16" s="11"/>
      <c r="F16" s="11"/>
      <c r="G16" s="6"/>
      <c r="H16" s="6"/>
      <c r="I16" s="6"/>
      <c r="J16" s="6"/>
      <c r="K16" s="6"/>
      <c r="L16" s="6"/>
      <c r="M16" s="6"/>
    </row>
    <row r="17" spans="1:13" ht="15.75">
      <c r="A17" s="11" t="s">
        <v>126</v>
      </c>
      <c r="B17" s="11"/>
      <c r="C17" s="11"/>
      <c r="D17" s="11"/>
      <c r="E17" s="11"/>
      <c r="F17" s="11"/>
      <c r="G17" s="6"/>
      <c r="H17" s="6"/>
      <c r="I17" s="6"/>
      <c r="J17" s="6"/>
      <c r="K17" s="6"/>
      <c r="L17" s="6"/>
      <c r="M17" s="6"/>
    </row>
    <row r="18" spans="1:13" ht="15.75">
      <c r="A18" s="12"/>
      <c r="B18" s="12"/>
      <c r="C18" s="12"/>
      <c r="D18" s="12"/>
      <c r="E18" s="12"/>
      <c r="F18" s="12"/>
      <c r="G18" s="6"/>
      <c r="H18" s="6"/>
      <c r="I18" s="6"/>
      <c r="J18" s="6"/>
      <c r="K18" s="6"/>
      <c r="L18" s="6"/>
      <c r="M18" s="6"/>
    </row>
    <row r="19" spans="1:13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sheetProtection/>
  <mergeCells count="6">
    <mergeCell ref="A9:A15"/>
    <mergeCell ref="B9:B15"/>
    <mergeCell ref="A2:F2"/>
    <mergeCell ref="A3:F3"/>
    <mergeCell ref="A4:F4"/>
    <mergeCell ref="A5:F5"/>
  </mergeCells>
  <printOptions/>
  <pageMargins left="0.984251968503937" right="0.5905511811023623" top="0.7874015748031497" bottom="0.61" header="0.5905511811023623" footer="0.47"/>
  <pageSetup horizontalDpi="600" verticalDpi="600" orientation="landscape" paperSize="9" r:id="rId1"/>
  <headerFooter alignWithMargins="0">
    <oddHeader>&amp;C39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A21" sqref="A21"/>
    </sheetView>
  </sheetViews>
  <sheetFormatPr defaultColWidth="9.00390625" defaultRowHeight="12.75"/>
  <cols>
    <col min="1" max="1" width="6.375" style="3" customWidth="1"/>
    <col min="2" max="2" width="32.25390625" style="3" customWidth="1"/>
    <col min="3" max="3" width="12.875" style="3" customWidth="1"/>
    <col min="4" max="4" width="18.875" style="3" customWidth="1"/>
    <col min="5" max="5" width="19.375" style="3" customWidth="1"/>
    <col min="6" max="6" width="47.25390625" style="3" customWidth="1"/>
    <col min="7" max="16384" width="9.125" style="3" customWidth="1"/>
  </cols>
  <sheetData>
    <row r="2" ht="18.75">
      <c r="F2" s="16" t="s">
        <v>128</v>
      </c>
    </row>
    <row r="4" spans="1:6" ht="18.75">
      <c r="A4" s="110" t="s">
        <v>82</v>
      </c>
      <c r="B4" s="110"/>
      <c r="C4" s="110"/>
      <c r="D4" s="110"/>
      <c r="E4" s="110"/>
      <c r="F4" s="110"/>
    </row>
    <row r="5" spans="1:6" ht="18.75">
      <c r="A5" s="189" t="s">
        <v>129</v>
      </c>
      <c r="B5" s="189"/>
      <c r="C5" s="189"/>
      <c r="D5" s="189"/>
      <c r="E5" s="189"/>
      <c r="F5" s="189"/>
    </row>
    <row r="6" spans="1:6" ht="18.75">
      <c r="A6" s="189" t="s">
        <v>22</v>
      </c>
      <c r="B6" s="189"/>
      <c r="C6" s="189"/>
      <c r="D6" s="189"/>
      <c r="E6" s="189"/>
      <c r="F6" s="189"/>
    </row>
    <row r="9" spans="1:13" ht="60" customHeight="1">
      <c r="A9" s="176" t="s">
        <v>21</v>
      </c>
      <c r="B9" s="176" t="s">
        <v>65</v>
      </c>
      <c r="C9" s="176" t="s">
        <v>64</v>
      </c>
      <c r="D9" s="176" t="s">
        <v>96</v>
      </c>
      <c r="E9" s="176"/>
      <c r="F9" s="176" t="s">
        <v>97</v>
      </c>
      <c r="G9" s="6"/>
      <c r="H9" s="6"/>
      <c r="I9" s="6"/>
      <c r="J9" s="6"/>
      <c r="K9" s="6"/>
      <c r="L9" s="6"/>
      <c r="M9" s="6"/>
    </row>
    <row r="10" spans="1:13" ht="45" customHeight="1">
      <c r="A10" s="176"/>
      <c r="B10" s="176"/>
      <c r="C10" s="176"/>
      <c r="D10" s="9" t="s">
        <v>23</v>
      </c>
      <c r="E10" s="9" t="s">
        <v>63</v>
      </c>
      <c r="F10" s="176"/>
      <c r="G10" s="6"/>
      <c r="H10" s="6"/>
      <c r="I10" s="6"/>
      <c r="J10" s="6"/>
      <c r="K10" s="6"/>
      <c r="L10" s="6"/>
      <c r="M10" s="6"/>
    </row>
    <row r="11" spans="1:13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6"/>
      <c r="H11" s="6"/>
      <c r="I11" s="6"/>
      <c r="J11" s="6"/>
      <c r="K11" s="6"/>
      <c r="L11" s="6"/>
      <c r="M11" s="6"/>
    </row>
    <row r="12" spans="1:13" ht="15.75">
      <c r="A12" s="181" t="s">
        <v>11</v>
      </c>
      <c r="B12" s="181"/>
      <c r="C12" s="181"/>
      <c r="D12" s="181"/>
      <c r="E12" s="181"/>
      <c r="F12" s="181"/>
      <c r="G12" s="6"/>
      <c r="H12" s="6"/>
      <c r="I12" s="6"/>
      <c r="J12" s="6"/>
      <c r="K12" s="6"/>
      <c r="L12" s="6"/>
      <c r="M12" s="6"/>
    </row>
    <row r="13" spans="1:13" ht="18.75" customHeight="1">
      <c r="A13" s="8" t="s">
        <v>30</v>
      </c>
      <c r="B13" s="7" t="s">
        <v>74</v>
      </c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</row>
    <row r="14" spans="1:13" ht="15.75">
      <c r="A14" s="181" t="s">
        <v>24</v>
      </c>
      <c r="B14" s="181"/>
      <c r="C14" s="181"/>
      <c r="D14" s="181"/>
      <c r="E14" s="181"/>
      <c r="F14" s="181"/>
      <c r="G14" s="6"/>
      <c r="H14" s="6"/>
      <c r="I14" s="6"/>
      <c r="J14" s="6"/>
      <c r="K14" s="6"/>
      <c r="L14" s="6"/>
      <c r="M14" s="6"/>
    </row>
    <row r="15" spans="1:13" ht="20.25" customHeight="1">
      <c r="A15" s="8" t="s">
        <v>3</v>
      </c>
      <c r="B15" s="7" t="s">
        <v>74</v>
      </c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</row>
    <row r="16" spans="1:13" ht="16.5" customHeight="1">
      <c r="A16" s="114" t="s">
        <v>3</v>
      </c>
      <c r="B16" s="115"/>
      <c r="C16" s="115"/>
      <c r="D16" s="115"/>
      <c r="E16" s="115"/>
      <c r="F16" s="116"/>
      <c r="G16" s="6"/>
      <c r="H16" s="6"/>
      <c r="I16" s="6"/>
      <c r="J16" s="6"/>
      <c r="K16" s="6"/>
      <c r="L16" s="6"/>
      <c r="M16" s="6"/>
    </row>
    <row r="17" spans="1:13" ht="20.25" customHeight="1">
      <c r="A17" s="8" t="s">
        <v>3</v>
      </c>
      <c r="B17" s="7"/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</row>
    <row r="18" spans="1:13" ht="15.75">
      <c r="A18" s="181" t="s">
        <v>25</v>
      </c>
      <c r="B18" s="181"/>
      <c r="C18" s="181"/>
      <c r="D18" s="181"/>
      <c r="E18" s="181"/>
      <c r="F18" s="181"/>
      <c r="G18" s="6"/>
      <c r="H18" s="6"/>
      <c r="I18" s="6"/>
      <c r="J18" s="6"/>
      <c r="K18" s="6"/>
      <c r="L18" s="6"/>
      <c r="M18" s="6"/>
    </row>
    <row r="19" spans="1:13" ht="19.5" customHeight="1">
      <c r="A19" s="8" t="s">
        <v>3</v>
      </c>
      <c r="B19" s="7" t="s">
        <v>74</v>
      </c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</row>
    <row r="20" spans="1:13" ht="19.5" customHeight="1">
      <c r="A20" s="114" t="s">
        <v>3</v>
      </c>
      <c r="B20" s="115"/>
      <c r="C20" s="115"/>
      <c r="D20" s="115"/>
      <c r="E20" s="115"/>
      <c r="F20" s="116"/>
      <c r="G20" s="6"/>
      <c r="H20" s="6"/>
      <c r="I20" s="6"/>
      <c r="J20" s="6"/>
      <c r="K20" s="6"/>
      <c r="L20" s="6"/>
      <c r="M20" s="6"/>
    </row>
    <row r="21" spans="1:13" ht="19.5" customHeight="1">
      <c r="A21" s="8" t="s">
        <v>3</v>
      </c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</row>
    <row r="22" spans="1:13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11" t="s">
        <v>125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13"/>
      <c r="B24" s="13"/>
      <c r="C24" s="13"/>
      <c r="D24" s="13"/>
      <c r="E24" s="13"/>
      <c r="F24" s="13"/>
      <c r="G24" s="6"/>
      <c r="H24" s="6"/>
      <c r="I24" s="6"/>
      <c r="J24" s="6"/>
      <c r="K24" s="6"/>
      <c r="L24" s="6"/>
      <c r="M24" s="6"/>
    </row>
    <row r="25" spans="1:13" ht="15.75">
      <c r="A25" s="12"/>
      <c r="B25" s="12"/>
      <c r="C25" s="12"/>
      <c r="D25" s="12"/>
      <c r="E25" s="12"/>
      <c r="F25" s="12"/>
      <c r="G25" s="6"/>
      <c r="H25" s="6"/>
      <c r="I25" s="6"/>
      <c r="J25" s="6"/>
      <c r="K25" s="6"/>
      <c r="L25" s="6"/>
      <c r="M25" s="6"/>
    </row>
    <row r="26" spans="1:13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sheetProtection/>
  <mergeCells count="13">
    <mergeCell ref="A4:F4"/>
    <mergeCell ref="A5:F5"/>
    <mergeCell ref="A6:F6"/>
    <mergeCell ref="F9:F10"/>
    <mergeCell ref="A9:A10"/>
    <mergeCell ref="B9:B10"/>
    <mergeCell ref="C9:C10"/>
    <mergeCell ref="D9:E9"/>
    <mergeCell ref="A16:F16"/>
    <mergeCell ref="A20:F20"/>
    <mergeCell ref="A18:F18"/>
    <mergeCell ref="A12:F12"/>
    <mergeCell ref="A14:F14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7">
      <selection activeCell="D10" sqref="D10"/>
    </sheetView>
  </sheetViews>
  <sheetFormatPr defaultColWidth="9.00390625" defaultRowHeight="12.75"/>
  <cols>
    <col min="1" max="1" width="6.125" style="3" customWidth="1"/>
    <col min="2" max="2" width="72.00390625" style="35" customWidth="1"/>
    <col min="3" max="3" width="11.875" style="35" customWidth="1"/>
    <col min="4" max="4" width="17.875" style="35" customWidth="1"/>
    <col min="5" max="5" width="17.375" style="35" customWidth="1"/>
    <col min="6" max="6" width="17.625" style="35" customWidth="1"/>
    <col min="7" max="7" width="15.25390625" style="35" customWidth="1"/>
    <col min="8" max="16384" width="9.125" style="3" customWidth="1"/>
  </cols>
  <sheetData>
    <row r="1" spans="5:7" ht="15.75" customHeight="1">
      <c r="E1" s="120" t="s">
        <v>223</v>
      </c>
      <c r="F1" s="120"/>
      <c r="G1" s="120"/>
    </row>
    <row r="2" spans="5:7" ht="18.75" customHeight="1">
      <c r="E2" s="120"/>
      <c r="F2" s="120"/>
      <c r="G2" s="120"/>
    </row>
    <row r="3" spans="5:7" ht="18.75" customHeight="1">
      <c r="E3" s="120"/>
      <c r="F3" s="120"/>
      <c r="G3" s="120"/>
    </row>
    <row r="4" spans="5:8" ht="37.5" customHeight="1">
      <c r="E4" s="120"/>
      <c r="F4" s="120"/>
      <c r="G4" s="120"/>
      <c r="H4" s="4"/>
    </row>
    <row r="5" spans="1:8" ht="20.25" customHeight="1">
      <c r="A5" s="122" t="s">
        <v>281</v>
      </c>
      <c r="B5" s="122"/>
      <c r="C5" s="122"/>
      <c r="D5" s="122"/>
      <c r="E5" s="122"/>
      <c r="F5" s="122"/>
      <c r="G5" s="122"/>
      <c r="H5" s="4"/>
    </row>
    <row r="6" spans="1:9" ht="15.75" customHeight="1">
      <c r="A6" s="123" t="s">
        <v>224</v>
      </c>
      <c r="B6" s="123"/>
      <c r="C6" s="123"/>
      <c r="D6" s="123"/>
      <c r="E6" s="123"/>
      <c r="F6" s="123"/>
      <c r="G6" s="123"/>
      <c r="H6" s="52"/>
      <c r="I6" s="52"/>
    </row>
    <row r="7" spans="1:7" ht="15.75">
      <c r="A7" s="124"/>
      <c r="B7" s="125"/>
      <c r="C7" s="125"/>
      <c r="D7" s="125"/>
      <c r="E7" s="125"/>
      <c r="F7" s="125"/>
      <c r="G7" s="125"/>
    </row>
    <row r="8" ht="13.5" customHeight="1"/>
    <row r="9" spans="1:8" s="35" customFormat="1" ht="15.75" customHeight="1">
      <c r="A9" s="126" t="s">
        <v>21</v>
      </c>
      <c r="B9" s="121" t="s">
        <v>66</v>
      </c>
      <c r="C9" s="121" t="s">
        <v>64</v>
      </c>
      <c r="D9" s="121" t="s">
        <v>67</v>
      </c>
      <c r="E9" s="121"/>
      <c r="F9" s="121"/>
      <c r="G9" s="121"/>
      <c r="H9" s="71"/>
    </row>
    <row r="10" spans="1:8" s="35" customFormat="1" ht="78.75" customHeight="1">
      <c r="A10" s="126"/>
      <c r="B10" s="121"/>
      <c r="C10" s="121"/>
      <c r="D10" s="36" t="s">
        <v>147</v>
      </c>
      <c r="E10" s="37" t="s">
        <v>146</v>
      </c>
      <c r="F10" s="37">
        <v>2015</v>
      </c>
      <c r="G10" s="37">
        <v>2016</v>
      </c>
      <c r="H10" s="71"/>
    </row>
    <row r="11" spans="1:8" s="35" customFormat="1" ht="15.7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71"/>
    </row>
    <row r="12" spans="1:8" s="35" customFormat="1" ht="20.25" customHeight="1">
      <c r="A12" s="119" t="s">
        <v>224</v>
      </c>
      <c r="B12" s="119"/>
      <c r="C12" s="119"/>
      <c r="D12" s="119"/>
      <c r="E12" s="119"/>
      <c r="F12" s="119"/>
      <c r="G12" s="119"/>
      <c r="H12" s="71"/>
    </row>
    <row r="13" spans="1:8" s="35" customFormat="1" ht="49.5" customHeight="1">
      <c r="A13" s="37" t="s">
        <v>30</v>
      </c>
      <c r="B13" s="70" t="s">
        <v>258</v>
      </c>
      <c r="C13" s="37" t="s">
        <v>157</v>
      </c>
      <c r="D13" s="72">
        <v>26</v>
      </c>
      <c r="E13" s="72">
        <v>205</v>
      </c>
      <c r="F13" s="72">
        <v>82</v>
      </c>
      <c r="G13" s="72">
        <v>0</v>
      </c>
      <c r="H13" s="71"/>
    </row>
    <row r="14" spans="1:8" s="35" customFormat="1" ht="37.5" customHeight="1">
      <c r="A14" s="37" t="s">
        <v>31</v>
      </c>
      <c r="B14" s="70" t="s">
        <v>205</v>
      </c>
      <c r="C14" s="37" t="s">
        <v>156</v>
      </c>
      <c r="D14" s="72">
        <v>47</v>
      </c>
      <c r="E14" s="72">
        <v>47</v>
      </c>
      <c r="F14" s="72">
        <v>19</v>
      </c>
      <c r="G14" s="72">
        <v>8</v>
      </c>
      <c r="H14" s="71"/>
    </row>
    <row r="15" spans="1:8" s="35" customFormat="1" ht="48.75" customHeight="1">
      <c r="A15" s="37" t="s">
        <v>32</v>
      </c>
      <c r="B15" s="70" t="s">
        <v>259</v>
      </c>
      <c r="C15" s="37" t="s">
        <v>156</v>
      </c>
      <c r="D15" s="72">
        <v>0</v>
      </c>
      <c r="E15" s="72">
        <v>28</v>
      </c>
      <c r="F15" s="72">
        <v>11</v>
      </c>
      <c r="G15" s="72">
        <v>0</v>
      </c>
      <c r="H15" s="71"/>
    </row>
    <row r="16" spans="1:8" s="35" customFormat="1" ht="48.75" customHeight="1">
      <c r="A16" s="37" t="s">
        <v>158</v>
      </c>
      <c r="B16" s="70" t="s">
        <v>260</v>
      </c>
      <c r="C16" s="37" t="s">
        <v>156</v>
      </c>
      <c r="D16" s="72">
        <v>12</v>
      </c>
      <c r="E16" s="72">
        <v>99</v>
      </c>
      <c r="F16" s="72">
        <v>47</v>
      </c>
      <c r="G16" s="72">
        <v>0</v>
      </c>
      <c r="H16" s="71"/>
    </row>
    <row r="17" spans="1:8" s="35" customFormat="1" ht="63" customHeight="1">
      <c r="A17" s="37" t="s">
        <v>159</v>
      </c>
      <c r="B17" s="70" t="s">
        <v>261</v>
      </c>
      <c r="C17" s="37" t="s">
        <v>156</v>
      </c>
      <c r="D17" s="72">
        <v>0</v>
      </c>
      <c r="E17" s="72">
        <v>99</v>
      </c>
      <c r="F17" s="72">
        <v>47</v>
      </c>
      <c r="G17" s="72">
        <v>0</v>
      </c>
      <c r="H17" s="71"/>
    </row>
    <row r="18" spans="1:8" s="35" customFormat="1" ht="49.5" customHeight="1">
      <c r="A18" s="37" t="s">
        <v>160</v>
      </c>
      <c r="B18" s="94" t="s">
        <v>262</v>
      </c>
      <c r="C18" s="26" t="s">
        <v>155</v>
      </c>
      <c r="D18" s="72">
        <v>0.51</v>
      </c>
      <c r="E18" s="72">
        <v>3.77</v>
      </c>
      <c r="F18" s="73">
        <v>1.82</v>
      </c>
      <c r="G18" s="72">
        <v>0</v>
      </c>
      <c r="H18" s="71"/>
    </row>
    <row r="19" spans="1:8" s="35" customFormat="1" ht="49.5" customHeight="1">
      <c r="A19" s="37" t="s">
        <v>206</v>
      </c>
      <c r="B19" s="70" t="s">
        <v>221</v>
      </c>
      <c r="C19" s="26" t="s">
        <v>208</v>
      </c>
      <c r="D19" s="72">
        <v>26.081</v>
      </c>
      <c r="E19" s="61">
        <v>26.4</v>
      </c>
      <c r="F19" s="61">
        <v>26.713</v>
      </c>
      <c r="G19" s="72">
        <v>27.066</v>
      </c>
      <c r="H19" s="71"/>
    </row>
    <row r="20" spans="1:8" s="35" customFormat="1" ht="34.5" customHeight="1">
      <c r="A20" s="37" t="s">
        <v>207</v>
      </c>
      <c r="B20" s="23" t="s">
        <v>263</v>
      </c>
      <c r="C20" s="26" t="s">
        <v>209</v>
      </c>
      <c r="D20" s="72">
        <v>14.286</v>
      </c>
      <c r="E20" s="72">
        <v>15.054</v>
      </c>
      <c r="F20" s="61">
        <v>11.959</v>
      </c>
      <c r="G20" s="72">
        <v>10.154</v>
      </c>
      <c r="H20" s="71"/>
    </row>
    <row r="21" ht="15.75">
      <c r="B21" s="17"/>
    </row>
    <row r="22" ht="15.75">
      <c r="B22" s="6"/>
    </row>
    <row r="23" ht="15.75">
      <c r="B23" s="11"/>
    </row>
    <row r="24" ht="15.75">
      <c r="B24" s="11"/>
    </row>
    <row r="25" ht="15.75">
      <c r="B25" s="11"/>
    </row>
    <row r="26" ht="18" customHeight="1">
      <c r="B26" s="6"/>
    </row>
  </sheetData>
  <sheetProtection/>
  <mergeCells count="9">
    <mergeCell ref="A12:G12"/>
    <mergeCell ref="E1:G4"/>
    <mergeCell ref="B9:B10"/>
    <mergeCell ref="A5:G5"/>
    <mergeCell ref="D9:G9"/>
    <mergeCell ref="C9:C10"/>
    <mergeCell ref="A6:G6"/>
    <mergeCell ref="A7:G7"/>
    <mergeCell ref="A9:A10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9:H35"/>
  <sheetViews>
    <sheetView zoomScalePageLayoutView="0" workbookViewId="0" topLeftCell="A13">
      <selection activeCell="C9" sqref="C9:E13"/>
    </sheetView>
  </sheetViews>
  <sheetFormatPr defaultColWidth="9.00390625" defaultRowHeight="12.75"/>
  <cols>
    <col min="3" max="3" width="11.125" style="0" customWidth="1"/>
    <col min="8" max="8" width="18.625" style="0" customWidth="1"/>
  </cols>
  <sheetData>
    <row r="9" spans="3:5" ht="12.75">
      <c r="C9" s="63" t="s">
        <v>183</v>
      </c>
      <c r="D9" s="63">
        <v>820</v>
      </c>
      <c r="E9" s="63">
        <v>100</v>
      </c>
    </row>
    <row r="10" spans="3:5" ht="12.75">
      <c r="C10" s="63">
        <v>2013</v>
      </c>
      <c r="D10" s="63">
        <v>58</v>
      </c>
      <c r="E10" s="63">
        <f>D10*E9/D9</f>
        <v>7.073170731707317</v>
      </c>
    </row>
    <row r="11" spans="3:5" ht="12.75">
      <c r="C11" s="63">
        <v>2014</v>
      </c>
      <c r="D11" s="63">
        <v>46</v>
      </c>
      <c r="E11" s="63">
        <f>D11*E9/D9</f>
        <v>5.609756097560975</v>
      </c>
    </row>
    <row r="12" spans="3:5" ht="12.75">
      <c r="C12" s="63">
        <v>2015</v>
      </c>
      <c r="D12" s="63">
        <v>38</v>
      </c>
      <c r="E12" s="63">
        <f>D12*E9/D9</f>
        <v>4.634146341463414</v>
      </c>
    </row>
    <row r="13" spans="3:5" ht="12.75">
      <c r="C13" s="63">
        <v>2016</v>
      </c>
      <c r="D13" s="63">
        <v>11</v>
      </c>
      <c r="E13" s="63">
        <f>D13*E9/D9</f>
        <v>1.3414634146341464</v>
      </c>
    </row>
    <row r="14" ht="12.75">
      <c r="H14">
        <v>5204.77232</v>
      </c>
    </row>
    <row r="15" ht="12.75">
      <c r="H15">
        <v>3262.245</v>
      </c>
    </row>
    <row r="16" ht="12.75">
      <c r="H16">
        <f>H14-H15</f>
        <v>1942.5273200000001</v>
      </c>
    </row>
    <row r="17" spans="3:5" ht="12.75">
      <c r="C17" s="63" t="s">
        <v>184</v>
      </c>
      <c r="D17" s="63">
        <v>20006</v>
      </c>
      <c r="E17" s="63"/>
    </row>
    <row r="18" spans="3:5" ht="12.75">
      <c r="C18" s="63" t="s">
        <v>185</v>
      </c>
      <c r="D18" s="63">
        <v>16.6192</v>
      </c>
      <c r="E18" s="63">
        <v>100</v>
      </c>
    </row>
    <row r="19" spans="3:5" ht="12.75">
      <c r="C19" s="63">
        <v>2013</v>
      </c>
      <c r="D19" s="63">
        <v>3.777</v>
      </c>
      <c r="E19" s="63">
        <f>D19*E18/D18</f>
        <v>22.72672571483585</v>
      </c>
    </row>
    <row r="20" spans="3:5" ht="12.75">
      <c r="C20" s="63">
        <v>2014</v>
      </c>
      <c r="D20" s="63">
        <v>1.819</v>
      </c>
      <c r="E20" s="63">
        <f>D20*E19/D19</f>
        <v>10.945171849427167</v>
      </c>
    </row>
    <row r="21" spans="3:5" ht="12.75">
      <c r="C21" s="63">
        <v>2015</v>
      </c>
      <c r="D21" s="63">
        <v>0.841</v>
      </c>
      <c r="E21" s="63">
        <f>D21*E20/D20</f>
        <v>5.060412053528448</v>
      </c>
    </row>
    <row r="22" spans="3:5" ht="12.75">
      <c r="C22" s="63">
        <v>2016</v>
      </c>
      <c r="D22" s="63">
        <v>3.928</v>
      </c>
      <c r="E22" s="63">
        <f>D22*E21/D21</f>
        <v>23.63531337248483</v>
      </c>
    </row>
    <row r="24" ht="12.75">
      <c r="D24">
        <f>D22+D21+D20+D19</f>
        <v>10.365</v>
      </c>
    </row>
    <row r="26" ht="12.75">
      <c r="H26" s="63">
        <v>165.2</v>
      </c>
    </row>
    <row r="27" spans="4:8" ht="12.75">
      <c r="D27">
        <f>D21+D20+D19</f>
        <v>6.437</v>
      </c>
      <c r="H27" s="63">
        <v>805.6</v>
      </c>
    </row>
    <row r="28" spans="4:8" ht="12.75">
      <c r="D28" s="62">
        <v>20006</v>
      </c>
      <c r="E28">
        <v>100</v>
      </c>
      <c r="H28" s="63">
        <v>223</v>
      </c>
    </row>
    <row r="29" spans="4:8" ht="12.75">
      <c r="D29">
        <v>10.365</v>
      </c>
      <c r="E29">
        <f>E28*D29/D28</f>
        <v>0.051809457162851145</v>
      </c>
      <c r="H29" s="63">
        <v>494</v>
      </c>
    </row>
    <row r="30" spans="4:5" ht="12.75">
      <c r="D30">
        <f>D27+H28</f>
        <v>229.437</v>
      </c>
      <c r="E30">
        <f>E29*D30/D29</f>
        <v>1.1468409477156853</v>
      </c>
    </row>
    <row r="31" spans="6:7" ht="12.75">
      <c r="F31" s="63" t="s">
        <v>186</v>
      </c>
      <c r="G31" s="63">
        <v>165.2</v>
      </c>
    </row>
    <row r="32" spans="6:7" ht="12.75">
      <c r="F32" s="63" t="s">
        <v>187</v>
      </c>
      <c r="G32" s="63">
        <v>1766</v>
      </c>
    </row>
    <row r="33" spans="6:7" ht="12.75">
      <c r="F33" s="63" t="s">
        <v>186</v>
      </c>
      <c r="G33" s="63">
        <v>805.6</v>
      </c>
    </row>
    <row r="34" spans="6:7" ht="12.75">
      <c r="F34" s="63" t="s">
        <v>187</v>
      </c>
      <c r="G34" s="63">
        <v>2033</v>
      </c>
    </row>
    <row r="35" spans="6:7" ht="12.75">
      <c r="F35" s="63"/>
      <c r="G35" s="63">
        <f>SUM(G31:G34)</f>
        <v>4769.8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4">
      <selection activeCell="J13" sqref="J13"/>
    </sheetView>
  </sheetViews>
  <sheetFormatPr defaultColWidth="9.00390625" defaultRowHeight="12.75"/>
  <cols>
    <col min="1" max="1" width="5.875" style="35" customWidth="1"/>
    <col min="2" max="2" width="29.375" style="35" customWidth="1"/>
    <col min="3" max="3" width="33.125" style="35" customWidth="1"/>
    <col min="4" max="4" width="9.375" style="35" customWidth="1"/>
    <col min="5" max="5" width="7.875" style="35" customWidth="1"/>
    <col min="6" max="6" width="16.75390625" style="35" customWidth="1"/>
    <col min="7" max="7" width="21.75390625" style="35" customWidth="1"/>
    <col min="8" max="8" width="25.00390625" style="35" customWidth="1"/>
    <col min="9" max="16384" width="9.125" style="35" customWidth="1"/>
  </cols>
  <sheetData>
    <row r="1" spans="5:8" ht="15.75">
      <c r="E1" s="77"/>
      <c r="H1" s="78"/>
    </row>
    <row r="2" spans="1:8" ht="12" customHeight="1">
      <c r="A2" s="79"/>
      <c r="B2" s="79"/>
      <c r="C2" s="79"/>
      <c r="D2" s="79"/>
      <c r="E2" s="79"/>
      <c r="F2" s="71"/>
      <c r="G2" s="120" t="s">
        <v>228</v>
      </c>
      <c r="H2" s="120"/>
    </row>
    <row r="3" spans="1:8" ht="18.75" customHeight="1">
      <c r="A3" s="79"/>
      <c r="B3" s="79"/>
      <c r="C3" s="79"/>
      <c r="D3" s="79"/>
      <c r="E3" s="79"/>
      <c r="F3" s="71"/>
      <c r="G3" s="120"/>
      <c r="H3" s="120"/>
    </row>
    <row r="4" spans="1:8" ht="18.75" customHeight="1">
      <c r="A4" s="79"/>
      <c r="B4" s="79"/>
      <c r="C4" s="79"/>
      <c r="D4" s="79"/>
      <c r="E4" s="79"/>
      <c r="F4" s="71"/>
      <c r="G4" s="120"/>
      <c r="H4" s="120"/>
    </row>
    <row r="5" spans="1:8" ht="30.75" customHeight="1">
      <c r="A5" s="79"/>
      <c r="B5" s="79"/>
      <c r="C5" s="79"/>
      <c r="D5" s="79"/>
      <c r="E5" s="79"/>
      <c r="F5" s="71"/>
      <c r="G5" s="120"/>
      <c r="H5" s="120"/>
    </row>
    <row r="6" spans="1:8" ht="12" customHeight="1">
      <c r="A6" s="79"/>
      <c r="B6" s="79"/>
      <c r="C6" s="79"/>
      <c r="D6" s="79"/>
      <c r="E6" s="79"/>
      <c r="F6" s="79"/>
      <c r="G6" s="71"/>
      <c r="H6" s="71"/>
    </row>
    <row r="7" spans="1:8" ht="19.5" customHeight="1">
      <c r="A7" s="127" t="s">
        <v>272</v>
      </c>
      <c r="B7" s="127"/>
      <c r="C7" s="127"/>
      <c r="D7" s="127"/>
      <c r="E7" s="127"/>
      <c r="F7" s="127"/>
      <c r="G7" s="127"/>
      <c r="H7" s="127"/>
    </row>
    <row r="8" spans="1:8" ht="12" customHeight="1">
      <c r="A8" s="131" t="s">
        <v>110</v>
      </c>
      <c r="B8" s="131"/>
      <c r="C8" s="131"/>
      <c r="D8" s="131"/>
      <c r="E8" s="131"/>
      <c r="F8" s="131"/>
      <c r="G8" s="131"/>
      <c r="H8" s="131"/>
    </row>
    <row r="9" spans="1:8" ht="15.75" customHeight="1">
      <c r="A9" s="132" t="s">
        <v>289</v>
      </c>
      <c r="B9" s="132"/>
      <c r="C9" s="132"/>
      <c r="D9" s="132"/>
      <c r="E9" s="132"/>
      <c r="F9" s="132"/>
      <c r="G9" s="132"/>
      <c r="H9" s="132"/>
    </row>
    <row r="10" spans="1:8" ht="15.75">
      <c r="A10" s="132"/>
      <c r="B10" s="132"/>
      <c r="C10" s="132"/>
      <c r="D10" s="132"/>
      <c r="E10" s="132"/>
      <c r="F10" s="132"/>
      <c r="G10" s="132"/>
      <c r="H10" s="132"/>
    </row>
    <row r="11" ht="14.25" customHeight="1"/>
    <row r="12" spans="1:8" ht="15.75">
      <c r="A12" s="121" t="s">
        <v>21</v>
      </c>
      <c r="B12" s="121" t="s">
        <v>134</v>
      </c>
      <c r="C12" s="121" t="s">
        <v>19</v>
      </c>
      <c r="D12" s="128" t="s">
        <v>27</v>
      </c>
      <c r="E12" s="129"/>
      <c r="F12" s="129"/>
      <c r="G12" s="129"/>
      <c r="H12" s="130"/>
    </row>
    <row r="13" spans="1:8" ht="143.25" customHeight="1">
      <c r="A13" s="121"/>
      <c r="B13" s="121"/>
      <c r="C13" s="121"/>
      <c r="D13" s="37" t="s">
        <v>69</v>
      </c>
      <c r="E13" s="37" t="s">
        <v>68</v>
      </c>
      <c r="F13" s="37" t="s">
        <v>70</v>
      </c>
      <c r="G13" s="37" t="s">
        <v>29</v>
      </c>
      <c r="H13" s="37" t="s">
        <v>133</v>
      </c>
    </row>
    <row r="14" spans="1:8" ht="15.75">
      <c r="A14" s="37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</row>
    <row r="15" spans="1:8" ht="21.75" customHeight="1">
      <c r="A15" s="135" t="s">
        <v>225</v>
      </c>
      <c r="B15" s="135"/>
      <c r="C15" s="135"/>
      <c r="D15" s="135"/>
      <c r="E15" s="135"/>
      <c r="F15" s="135"/>
      <c r="G15" s="135"/>
      <c r="H15" s="135"/>
    </row>
    <row r="16" spans="1:8" ht="22.5" customHeight="1">
      <c r="A16" s="37">
        <v>1</v>
      </c>
      <c r="B16" s="133" t="s">
        <v>210</v>
      </c>
      <c r="C16" s="134"/>
      <c r="D16" s="37"/>
      <c r="E16" s="37"/>
      <c r="F16" s="37"/>
      <c r="G16" s="37"/>
      <c r="H16" s="37"/>
    </row>
    <row r="17" spans="1:8" ht="242.25" customHeight="1">
      <c r="A17" s="37" t="s">
        <v>150</v>
      </c>
      <c r="B17" s="69" t="s">
        <v>282</v>
      </c>
      <c r="C17" s="40" t="s">
        <v>235</v>
      </c>
      <c r="D17" s="37">
        <v>2013</v>
      </c>
      <c r="E17" s="37">
        <v>2014</v>
      </c>
      <c r="F17" s="37" t="s">
        <v>218</v>
      </c>
      <c r="G17" s="37" t="s">
        <v>241</v>
      </c>
      <c r="H17" s="37" t="s">
        <v>222</v>
      </c>
    </row>
    <row r="18" spans="1:8" ht="267.75">
      <c r="A18" s="37" t="s">
        <v>180</v>
      </c>
      <c r="B18" s="80" t="s">
        <v>242</v>
      </c>
      <c r="C18" s="40" t="s">
        <v>238</v>
      </c>
      <c r="D18" s="37">
        <v>2014</v>
      </c>
      <c r="E18" s="37">
        <v>2015</v>
      </c>
      <c r="F18" s="37" t="s">
        <v>264</v>
      </c>
      <c r="G18" s="37" t="s">
        <v>163</v>
      </c>
      <c r="H18" s="37" t="s">
        <v>265</v>
      </c>
    </row>
    <row r="19" spans="1:8" ht="94.5">
      <c r="A19" s="37" t="s">
        <v>226</v>
      </c>
      <c r="B19" s="80" t="s">
        <v>214</v>
      </c>
      <c r="C19" s="40" t="s">
        <v>237</v>
      </c>
      <c r="D19" s="37">
        <v>2014</v>
      </c>
      <c r="E19" s="37">
        <v>2015</v>
      </c>
      <c r="F19" s="37" t="s">
        <v>219</v>
      </c>
      <c r="G19" s="37" t="s">
        <v>239</v>
      </c>
      <c r="H19" s="37" t="s">
        <v>240</v>
      </c>
    </row>
    <row r="20" spans="1:8" ht="116.25" customHeight="1">
      <c r="A20" s="37" t="s">
        <v>227</v>
      </c>
      <c r="B20" s="80" t="s">
        <v>215</v>
      </c>
      <c r="C20" s="40" t="s">
        <v>236</v>
      </c>
      <c r="D20" s="37">
        <v>2013</v>
      </c>
      <c r="E20" s="37">
        <v>2016</v>
      </c>
      <c r="F20" s="37" t="s">
        <v>220</v>
      </c>
      <c r="G20" s="37" t="s">
        <v>250</v>
      </c>
      <c r="H20" s="37" t="s">
        <v>243</v>
      </c>
    </row>
    <row r="21" spans="1:8" ht="15.75">
      <c r="A21" s="71"/>
      <c r="B21" s="71"/>
      <c r="C21" s="71"/>
      <c r="D21" s="71"/>
      <c r="E21" s="71"/>
      <c r="F21" s="71"/>
      <c r="G21" s="71"/>
      <c r="H21" s="71"/>
    </row>
    <row r="22" spans="1:8" ht="15.75">
      <c r="A22" s="71"/>
      <c r="B22" s="71"/>
      <c r="C22" s="71"/>
      <c r="D22" s="71"/>
      <c r="E22" s="71"/>
      <c r="F22" s="71"/>
      <c r="G22" s="71"/>
      <c r="H22" s="71"/>
    </row>
    <row r="23" spans="1:8" ht="15.75">
      <c r="A23" s="71"/>
      <c r="B23" s="71"/>
      <c r="C23" s="71"/>
      <c r="D23" s="71"/>
      <c r="E23" s="71"/>
      <c r="F23" s="71"/>
      <c r="G23" s="71"/>
      <c r="H23" s="71"/>
    </row>
    <row r="24" spans="1:8" ht="15.75">
      <c r="A24" s="71"/>
      <c r="B24" s="71"/>
      <c r="C24" s="71"/>
      <c r="D24" s="71"/>
      <c r="E24" s="71"/>
      <c r="F24" s="71"/>
      <c r="G24" s="71"/>
      <c r="H24" s="71"/>
    </row>
    <row r="25" spans="1:8" ht="15.75">
      <c r="A25" s="71"/>
      <c r="B25" s="71"/>
      <c r="C25" s="71"/>
      <c r="D25" s="71"/>
      <c r="E25" s="71"/>
      <c r="F25" s="71"/>
      <c r="G25" s="71"/>
      <c r="H25" s="71"/>
    </row>
    <row r="26" spans="1:8" ht="15.75">
      <c r="A26" s="71"/>
      <c r="B26" s="71"/>
      <c r="C26" s="71"/>
      <c r="D26" s="71"/>
      <c r="E26" s="71"/>
      <c r="F26" s="71"/>
      <c r="G26" s="71"/>
      <c r="H26" s="71"/>
    </row>
  </sheetData>
  <sheetProtection/>
  <mergeCells count="10">
    <mergeCell ref="G2:H5"/>
    <mergeCell ref="A7:H7"/>
    <mergeCell ref="D12:H12"/>
    <mergeCell ref="A8:H8"/>
    <mergeCell ref="A9:H10"/>
    <mergeCell ref="B16:C16"/>
    <mergeCell ref="C12:C13"/>
    <mergeCell ref="A15:H15"/>
    <mergeCell ref="B12:B13"/>
    <mergeCell ref="A12:A13"/>
  </mergeCells>
  <printOptions/>
  <pageMargins left="0.984251968503937" right="0.3937007874015748" top="0.3937007874015748" bottom="0" header="0.3937007874015748" footer="0"/>
  <pageSetup fitToHeight="2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D9" sqref="D9:F9"/>
    </sheetView>
  </sheetViews>
  <sheetFormatPr defaultColWidth="9.00390625" defaultRowHeight="12.75"/>
  <cols>
    <col min="1" max="1" width="7.25390625" style="3" customWidth="1"/>
    <col min="2" max="2" width="35.875" style="3" customWidth="1"/>
    <col min="3" max="3" width="19.625" style="3" customWidth="1"/>
    <col min="4" max="4" width="26.00390625" style="3" customWidth="1"/>
    <col min="5" max="5" width="14.625" style="3" customWidth="1"/>
    <col min="6" max="6" width="14.75390625" style="3" customWidth="1"/>
    <col min="7" max="7" width="30.25390625" style="3" customWidth="1"/>
    <col min="8" max="16384" width="9.125" style="3" customWidth="1"/>
  </cols>
  <sheetData>
    <row r="1" spans="4:7" ht="15.75">
      <c r="D1" s="42"/>
      <c r="E1" s="142" t="s">
        <v>229</v>
      </c>
      <c r="F1" s="142"/>
      <c r="G1" s="142"/>
    </row>
    <row r="2" spans="5:8" ht="15.75" customHeight="1">
      <c r="E2" s="142"/>
      <c r="F2" s="142"/>
      <c r="G2" s="142"/>
      <c r="H2" s="31"/>
    </row>
    <row r="3" spans="5:8" ht="15.75" customHeight="1">
      <c r="E3" s="142"/>
      <c r="F3" s="142"/>
      <c r="G3" s="142"/>
      <c r="H3" s="31"/>
    </row>
    <row r="4" spans="5:8" ht="15.75" customHeight="1">
      <c r="E4" s="142"/>
      <c r="F4" s="142"/>
      <c r="G4" s="142"/>
      <c r="H4" s="31"/>
    </row>
    <row r="5" spans="5:8" ht="19.5" customHeight="1">
      <c r="E5" s="142"/>
      <c r="F5" s="142"/>
      <c r="G5" s="142"/>
      <c r="H5" s="31"/>
    </row>
    <row r="6" spans="1:7" ht="21.75" customHeight="1">
      <c r="A6" s="136" t="s">
        <v>273</v>
      </c>
      <c r="B6" s="136"/>
      <c r="C6" s="136"/>
      <c r="D6" s="136"/>
      <c r="E6" s="136"/>
      <c r="F6" s="136"/>
      <c r="G6" s="136"/>
    </row>
    <row r="7" spans="1:8" ht="19.5" customHeight="1">
      <c r="A7" s="138" t="s">
        <v>225</v>
      </c>
      <c r="B7" s="138"/>
      <c r="C7" s="138"/>
      <c r="D7" s="138"/>
      <c r="E7" s="138"/>
      <c r="F7" s="138"/>
      <c r="G7" s="138"/>
      <c r="H7" s="64"/>
    </row>
    <row r="8" spans="1:7" ht="14.25" customHeight="1">
      <c r="A8" s="32"/>
      <c r="B8" s="32"/>
      <c r="C8" s="32"/>
      <c r="D8" s="32"/>
      <c r="E8" s="32"/>
      <c r="F8" s="32"/>
      <c r="G8" s="32"/>
    </row>
    <row r="9" spans="1:14" ht="102" customHeight="1">
      <c r="A9" s="20" t="s">
        <v>21</v>
      </c>
      <c r="B9" s="20" t="s">
        <v>111</v>
      </c>
      <c r="C9" s="20" t="s">
        <v>139</v>
      </c>
      <c r="D9" s="139" t="s">
        <v>164</v>
      </c>
      <c r="E9" s="140"/>
      <c r="F9" s="141"/>
      <c r="G9" s="20" t="s">
        <v>71</v>
      </c>
      <c r="I9" s="6"/>
      <c r="J9" s="6"/>
      <c r="K9" s="6"/>
      <c r="L9" s="6"/>
      <c r="M9" s="6"/>
      <c r="N9" s="6"/>
    </row>
    <row r="10" spans="1:14" ht="51.75" customHeight="1">
      <c r="A10" s="20"/>
      <c r="B10" s="20"/>
      <c r="C10" s="20"/>
      <c r="D10" s="20" t="s">
        <v>73</v>
      </c>
      <c r="E10" s="20" t="s">
        <v>8</v>
      </c>
      <c r="F10" s="20" t="s">
        <v>9</v>
      </c>
      <c r="G10" s="20"/>
      <c r="H10" s="6"/>
      <c r="I10" s="6"/>
      <c r="J10" s="6"/>
      <c r="K10" s="6"/>
      <c r="L10" s="6"/>
      <c r="M10" s="6"/>
      <c r="N10" s="6"/>
    </row>
    <row r="11" spans="1:14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6"/>
      <c r="I11" s="6"/>
      <c r="J11" s="6"/>
      <c r="K11" s="6"/>
      <c r="L11" s="6"/>
      <c r="M11" s="6"/>
      <c r="N11" s="6"/>
    </row>
    <row r="12" spans="1:14" ht="38.25" customHeight="1">
      <c r="A12" s="139" t="s">
        <v>249</v>
      </c>
      <c r="B12" s="140"/>
      <c r="C12" s="140"/>
      <c r="D12" s="140"/>
      <c r="E12" s="140"/>
      <c r="F12" s="140"/>
      <c r="G12" s="141"/>
      <c r="H12" s="6"/>
      <c r="I12" s="6"/>
      <c r="J12" s="6"/>
      <c r="K12" s="6"/>
      <c r="L12" s="6"/>
      <c r="M12" s="6"/>
      <c r="N12" s="6"/>
    </row>
    <row r="13" spans="1:14" ht="29.25" customHeight="1">
      <c r="A13" s="137" t="s">
        <v>140</v>
      </c>
      <c r="B13" s="137"/>
      <c r="C13" s="137"/>
      <c r="D13" s="137"/>
      <c r="E13" s="137"/>
      <c r="F13" s="137"/>
      <c r="G13" s="137"/>
      <c r="H13" s="6"/>
      <c r="I13" s="6"/>
      <c r="J13" s="6"/>
      <c r="K13" s="6"/>
      <c r="L13" s="6"/>
      <c r="M13" s="6"/>
      <c r="N13" s="6"/>
    </row>
    <row r="14" spans="1:14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7" ht="15.75">
      <c r="A16" s="6"/>
      <c r="B16" s="6"/>
      <c r="C16" s="6"/>
      <c r="D16" s="6"/>
      <c r="E16" s="6"/>
      <c r="F16" s="6"/>
      <c r="G16" s="6"/>
    </row>
    <row r="17" spans="1:7" ht="15.75">
      <c r="A17" s="6"/>
      <c r="B17" s="6"/>
      <c r="C17" s="6"/>
      <c r="D17" s="6"/>
      <c r="E17" s="6"/>
      <c r="F17" s="6"/>
      <c r="G17" s="6"/>
    </row>
    <row r="18" spans="1:14" ht="15.75">
      <c r="A18" s="6"/>
      <c r="B18" s="6"/>
      <c r="C18" s="6"/>
      <c r="D18" s="6"/>
      <c r="E18" s="22"/>
      <c r="F18" s="6"/>
      <c r="G18" s="6"/>
      <c r="H18" s="6"/>
      <c r="I18" s="6"/>
      <c r="J18" s="6"/>
      <c r="K18" s="6"/>
      <c r="L18" s="6"/>
      <c r="M18" s="6"/>
      <c r="N18" s="6"/>
    </row>
    <row r="19" spans="1:14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ht="15.75">
      <c r="H31" s="6"/>
    </row>
  </sheetData>
  <sheetProtection/>
  <mergeCells count="6">
    <mergeCell ref="A6:G6"/>
    <mergeCell ref="A13:G13"/>
    <mergeCell ref="A7:G7"/>
    <mergeCell ref="D9:F9"/>
    <mergeCell ref="E1:G5"/>
    <mergeCell ref="A12:G12"/>
  </mergeCells>
  <printOptions/>
  <pageMargins left="0.984251968503937" right="0.5905511811023623" top="0.7874015748031497" bottom="0.7874015748031497" header="0.5905511811023623" footer="0.590551181102362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D10" sqref="D10"/>
    </sheetView>
  </sheetViews>
  <sheetFormatPr defaultColWidth="9.00390625" defaultRowHeight="12.75"/>
  <cols>
    <col min="1" max="1" width="4.125" style="3" customWidth="1"/>
    <col min="2" max="2" width="52.625" style="3" customWidth="1"/>
    <col min="3" max="3" width="24.875" style="3" customWidth="1"/>
    <col min="4" max="4" width="56.875" style="3" customWidth="1"/>
    <col min="5" max="16384" width="9.125" style="3" customWidth="1"/>
  </cols>
  <sheetData>
    <row r="1" spans="3:4" ht="15.75">
      <c r="C1" s="42"/>
      <c r="D1" s="4"/>
    </row>
    <row r="2" spans="4:5" ht="18.75" customHeight="1">
      <c r="D2" s="142" t="s">
        <v>231</v>
      </c>
      <c r="E2" s="23"/>
    </row>
    <row r="3" spans="4:5" ht="18.75" customHeight="1">
      <c r="D3" s="142"/>
      <c r="E3" s="23"/>
    </row>
    <row r="4" spans="4:5" ht="18.75" customHeight="1">
      <c r="D4" s="142"/>
      <c r="E4" s="23"/>
    </row>
    <row r="5" spans="4:5" ht="21" customHeight="1">
      <c r="D5" s="142"/>
      <c r="E5" s="23"/>
    </row>
    <row r="6" spans="4:5" ht="4.5" customHeight="1">
      <c r="D6" s="142"/>
      <c r="E6" s="23"/>
    </row>
    <row r="7" spans="1:4" ht="26.25" customHeight="1">
      <c r="A7" s="122" t="s">
        <v>274</v>
      </c>
      <c r="B7" s="122"/>
      <c r="C7" s="122"/>
      <c r="D7" s="122"/>
    </row>
    <row r="8" spans="1:7" ht="15.75">
      <c r="A8" s="146" t="s">
        <v>225</v>
      </c>
      <c r="B8" s="146"/>
      <c r="C8" s="146"/>
      <c r="D8" s="146"/>
      <c r="E8" s="64"/>
      <c r="F8" s="64"/>
      <c r="G8" s="64"/>
    </row>
    <row r="9" spans="1:4" ht="15.75">
      <c r="A9" s="146"/>
      <c r="B9" s="146"/>
      <c r="C9" s="146"/>
      <c r="D9" s="146"/>
    </row>
    <row r="10" spans="1:5" ht="12" customHeight="1">
      <c r="A10" s="6"/>
      <c r="B10" s="6"/>
      <c r="C10" s="6"/>
      <c r="D10" s="6"/>
      <c r="E10" s="6"/>
    </row>
    <row r="11" spans="1:5" ht="47.25">
      <c r="A11" s="20" t="s">
        <v>21</v>
      </c>
      <c r="B11" s="20" t="s">
        <v>141</v>
      </c>
      <c r="C11" s="18" t="s">
        <v>33</v>
      </c>
      <c r="D11" s="20" t="s">
        <v>34</v>
      </c>
      <c r="E11" s="6"/>
    </row>
    <row r="12" spans="1:5" ht="15.75">
      <c r="A12" s="8">
        <v>1</v>
      </c>
      <c r="B12" s="8">
        <v>2</v>
      </c>
      <c r="C12" s="21">
        <v>3</v>
      </c>
      <c r="D12" s="8">
        <v>4</v>
      </c>
      <c r="E12" s="6"/>
    </row>
    <row r="13" spans="1:5" ht="36.75" customHeight="1">
      <c r="A13" s="20" t="s">
        <v>30</v>
      </c>
      <c r="B13" s="143" t="s">
        <v>244</v>
      </c>
      <c r="C13" s="144"/>
      <c r="D13" s="145"/>
      <c r="E13" s="6"/>
    </row>
    <row r="14" spans="1:5" ht="15.75">
      <c r="A14" s="6"/>
      <c r="B14" s="6"/>
      <c r="C14" s="6"/>
      <c r="D14" s="6"/>
      <c r="E14" s="6"/>
    </row>
    <row r="15" spans="1:5" ht="15.75">
      <c r="A15" s="6"/>
      <c r="B15" s="6"/>
      <c r="C15" s="6"/>
      <c r="D15" s="6"/>
      <c r="E15" s="6"/>
    </row>
    <row r="16" spans="1:5" ht="15.75">
      <c r="A16" s="6"/>
      <c r="B16" s="6"/>
      <c r="C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1:5" ht="15.75">
      <c r="A24" s="6"/>
      <c r="B24" s="6"/>
      <c r="C24" s="6"/>
      <c r="D24" s="6"/>
      <c r="E24" s="6"/>
    </row>
    <row r="25" spans="1:5" ht="15.75">
      <c r="A25" s="6"/>
      <c r="B25" s="6"/>
      <c r="C25" s="6"/>
      <c r="D25" s="6"/>
      <c r="E25" s="6"/>
    </row>
    <row r="26" spans="1:5" ht="15.75">
      <c r="A26" s="6"/>
      <c r="B26" s="6"/>
      <c r="C26" s="6"/>
      <c r="D26" s="6"/>
      <c r="E26" s="6"/>
    </row>
    <row r="27" spans="1:5" ht="15.75">
      <c r="A27" s="6"/>
      <c r="B27" s="6"/>
      <c r="C27" s="6"/>
      <c r="D27" s="6"/>
      <c r="E27" s="6"/>
    </row>
    <row r="28" spans="1:5" ht="15.75">
      <c r="A28" s="6"/>
      <c r="B28" s="6"/>
      <c r="C28" s="6"/>
      <c r="D28" s="6"/>
      <c r="E28" s="6"/>
    </row>
    <row r="29" spans="1:5" ht="15.75">
      <c r="A29" s="6"/>
      <c r="B29" s="6"/>
      <c r="C29" s="6"/>
      <c r="D29" s="6"/>
      <c r="E29" s="6"/>
    </row>
    <row r="30" spans="1:5" ht="15.75">
      <c r="A30" s="6"/>
      <c r="B30" s="6"/>
      <c r="C30" s="6"/>
      <c r="D30" s="6"/>
      <c r="E30" s="6"/>
    </row>
    <row r="31" spans="1:5" ht="15.75">
      <c r="A31" s="6"/>
      <c r="B31" s="6"/>
      <c r="C31" s="6"/>
      <c r="D31" s="6"/>
      <c r="E31" s="6"/>
    </row>
    <row r="32" spans="1:5" ht="15.75">
      <c r="A32" s="6"/>
      <c r="B32" s="6"/>
      <c r="C32" s="6"/>
      <c r="D32" s="6"/>
      <c r="E32" s="6"/>
    </row>
    <row r="33" spans="1:5" ht="15.75">
      <c r="A33" s="6"/>
      <c r="B33" s="6"/>
      <c r="C33" s="6"/>
      <c r="D33" s="6"/>
      <c r="E33" s="6"/>
    </row>
    <row r="34" spans="1:5" ht="15.75">
      <c r="A34" s="6"/>
      <c r="B34" s="6"/>
      <c r="C34" s="6"/>
      <c r="D34" s="6"/>
      <c r="E34" s="6"/>
    </row>
    <row r="35" spans="1:5" ht="15.75">
      <c r="A35" s="6"/>
      <c r="B35" s="6"/>
      <c r="C35" s="6"/>
      <c r="D35" s="6"/>
      <c r="E35" s="6"/>
    </row>
    <row r="36" spans="1:5" ht="15.75">
      <c r="A36" s="6"/>
      <c r="B36" s="6"/>
      <c r="C36" s="6"/>
      <c r="D36" s="6"/>
      <c r="E36" s="6"/>
    </row>
    <row r="37" spans="1:5" ht="15.75">
      <c r="A37" s="6"/>
      <c r="B37" s="6"/>
      <c r="C37" s="6"/>
      <c r="D37" s="6"/>
      <c r="E37" s="6"/>
    </row>
    <row r="38" spans="1:5" ht="15.75">
      <c r="A38" s="6"/>
      <c r="B38" s="6"/>
      <c r="C38" s="6"/>
      <c r="D38" s="6"/>
      <c r="E38" s="6"/>
    </row>
    <row r="39" spans="1:5" ht="15.75">
      <c r="A39" s="6"/>
      <c r="B39" s="6"/>
      <c r="C39" s="6"/>
      <c r="D39" s="6"/>
      <c r="E39" s="6"/>
    </row>
    <row r="40" spans="1:5" ht="15.75">
      <c r="A40" s="6"/>
      <c r="B40" s="6"/>
      <c r="C40" s="6"/>
      <c r="D40" s="6"/>
      <c r="E40" s="6"/>
    </row>
  </sheetData>
  <sheetProtection/>
  <mergeCells count="4">
    <mergeCell ref="B13:D13"/>
    <mergeCell ref="D2:D6"/>
    <mergeCell ref="A8:D9"/>
    <mergeCell ref="A7:D7"/>
  </mergeCells>
  <printOptions/>
  <pageMargins left="0.984251968503937" right="0.5905511811023623" top="0.7874015748031497" bottom="0.7874015748031497" header="0.5905511811023623" footer="0.5905511811023623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I12" sqref="I12"/>
    </sheetView>
  </sheetViews>
  <sheetFormatPr defaultColWidth="9.00390625" defaultRowHeight="12.75"/>
  <cols>
    <col min="1" max="1" width="5.25390625" style="3" customWidth="1"/>
    <col min="2" max="2" width="31.25390625" style="3" customWidth="1"/>
    <col min="3" max="4" width="13.75390625" style="3" customWidth="1"/>
    <col min="5" max="6" width="12.625" style="3" customWidth="1"/>
    <col min="7" max="7" width="13.125" style="3" customWidth="1"/>
    <col min="8" max="8" width="12.125" style="3" customWidth="1"/>
    <col min="9" max="9" width="11.875" style="3" customWidth="1"/>
    <col min="10" max="10" width="12.25390625" style="3" customWidth="1"/>
    <col min="11" max="16384" width="9.125" style="3" customWidth="1"/>
  </cols>
  <sheetData>
    <row r="1" ht="15.75">
      <c r="F1" s="42"/>
    </row>
    <row r="2" spans="7:10" ht="15.75" customHeight="1">
      <c r="G2" s="142" t="s">
        <v>230</v>
      </c>
      <c r="H2" s="142"/>
      <c r="I2" s="142"/>
      <c r="J2" s="142"/>
    </row>
    <row r="3" spans="7:10" ht="15.75" customHeight="1">
      <c r="G3" s="142"/>
      <c r="H3" s="142"/>
      <c r="I3" s="142"/>
      <c r="J3" s="142"/>
    </row>
    <row r="4" spans="7:10" ht="15.75" customHeight="1">
      <c r="G4" s="142"/>
      <c r="H4" s="142"/>
      <c r="I4" s="142"/>
      <c r="J4" s="142"/>
    </row>
    <row r="5" spans="7:10" ht="15.75" customHeight="1">
      <c r="G5" s="142"/>
      <c r="H5" s="142"/>
      <c r="I5" s="142"/>
      <c r="J5" s="142"/>
    </row>
    <row r="6" spans="7:10" ht="19.5" customHeight="1">
      <c r="G6" s="142"/>
      <c r="H6" s="142"/>
      <c r="I6" s="142"/>
      <c r="J6" s="142"/>
    </row>
    <row r="7" spans="1:10" ht="15.75">
      <c r="A7" s="122" t="s">
        <v>36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4" ht="15.75">
      <c r="A8" s="122" t="s">
        <v>275</v>
      </c>
      <c r="B8" s="122"/>
      <c r="C8" s="122"/>
      <c r="D8" s="122"/>
      <c r="E8" s="122"/>
      <c r="F8" s="122"/>
      <c r="G8" s="122"/>
      <c r="H8" s="122"/>
      <c r="I8" s="122"/>
      <c r="J8" s="122"/>
      <c r="K8" s="6"/>
      <c r="L8" s="6"/>
      <c r="M8" s="6"/>
      <c r="N8" s="6"/>
    </row>
    <row r="9" spans="1:14" ht="18.75" customHeight="1">
      <c r="A9" s="146" t="s">
        <v>285</v>
      </c>
      <c r="B9" s="146"/>
      <c r="C9" s="146"/>
      <c r="D9" s="146"/>
      <c r="E9" s="146"/>
      <c r="F9" s="146"/>
      <c r="G9" s="146"/>
      <c r="H9" s="146"/>
      <c r="I9" s="146"/>
      <c r="J9" s="146"/>
      <c r="K9" s="6"/>
      <c r="L9" s="6"/>
      <c r="M9" s="6"/>
      <c r="N9" s="6"/>
    </row>
    <row r="10" spans="1:14" ht="17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6"/>
      <c r="L10" s="6"/>
      <c r="M10" s="6"/>
      <c r="N10" s="6"/>
    </row>
    <row r="11" spans="1:14" ht="66" customHeight="1">
      <c r="A11" s="148" t="s">
        <v>21</v>
      </c>
      <c r="B11" s="148" t="s">
        <v>132</v>
      </c>
      <c r="C11" s="148" t="s">
        <v>72</v>
      </c>
      <c r="D11" s="148"/>
      <c r="E11" s="148"/>
      <c r="F11" s="148"/>
      <c r="G11" s="148"/>
      <c r="H11" s="148"/>
      <c r="I11" s="148"/>
      <c r="J11" s="148"/>
      <c r="K11" s="6"/>
      <c r="L11" s="6"/>
      <c r="M11" s="6"/>
      <c r="N11" s="6"/>
    </row>
    <row r="12" spans="1:14" ht="99" customHeight="1">
      <c r="A12" s="148"/>
      <c r="B12" s="148"/>
      <c r="C12" s="20" t="s">
        <v>188</v>
      </c>
      <c r="D12" s="20" t="s">
        <v>189</v>
      </c>
      <c r="E12" s="20" t="s">
        <v>190</v>
      </c>
      <c r="F12" s="20" t="s">
        <v>191</v>
      </c>
      <c r="G12" s="20" t="s">
        <v>8</v>
      </c>
      <c r="H12" s="20" t="s">
        <v>9</v>
      </c>
      <c r="I12" s="20" t="s">
        <v>148</v>
      </c>
      <c r="J12" s="20" t="s">
        <v>149</v>
      </c>
      <c r="K12" s="6"/>
      <c r="L12" s="6"/>
      <c r="M12" s="6"/>
      <c r="N12" s="6"/>
    </row>
    <row r="13" spans="1:14" ht="15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9</v>
      </c>
      <c r="H13" s="8">
        <v>10</v>
      </c>
      <c r="I13" s="7"/>
      <c r="J13" s="7"/>
      <c r="K13" s="6"/>
      <c r="L13" s="6"/>
      <c r="M13" s="6"/>
      <c r="N13" s="6"/>
    </row>
    <row r="14" spans="1:14" ht="159" customHeight="1">
      <c r="A14" s="20" t="s">
        <v>30</v>
      </c>
      <c r="B14" s="19" t="s">
        <v>165</v>
      </c>
      <c r="C14" s="34" t="s">
        <v>161</v>
      </c>
      <c r="D14" s="34" t="s">
        <v>161</v>
      </c>
      <c r="E14" s="34" t="s">
        <v>161</v>
      </c>
      <c r="F14" s="34" t="s">
        <v>161</v>
      </c>
      <c r="G14" s="34" t="s">
        <v>161</v>
      </c>
      <c r="H14" s="34" t="s">
        <v>161</v>
      </c>
      <c r="I14" s="34" t="s">
        <v>161</v>
      </c>
      <c r="J14" s="34" t="s">
        <v>161</v>
      </c>
      <c r="K14" s="6"/>
      <c r="L14" s="6"/>
      <c r="M14" s="6"/>
      <c r="N14" s="6"/>
    </row>
    <row r="15" spans="1:14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14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sheetProtection/>
  <mergeCells count="8">
    <mergeCell ref="A8:J8"/>
    <mergeCell ref="A9:J10"/>
    <mergeCell ref="G2:J6"/>
    <mergeCell ref="C11:F11"/>
    <mergeCell ref="G11:J11"/>
    <mergeCell ref="A11:A12"/>
    <mergeCell ref="B11:B12"/>
    <mergeCell ref="A7:J7"/>
  </mergeCells>
  <printOptions/>
  <pageMargins left="0.3937007874015748" right="0" top="0.7874015748031497" bottom="0.11811023622047245" header="0.1968503937007874" footer="0.590551181102362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SheetLayoutView="75" workbookViewId="0" topLeftCell="A1">
      <selection activeCell="C17" sqref="C17"/>
    </sheetView>
  </sheetViews>
  <sheetFormatPr defaultColWidth="7.625" defaultRowHeight="12.75"/>
  <cols>
    <col min="1" max="1" width="6.00390625" style="1" customWidth="1"/>
    <col min="2" max="2" width="40.625" style="1" customWidth="1"/>
    <col min="3" max="3" width="34.75390625" style="1" customWidth="1"/>
    <col min="4" max="4" width="8.875" style="28" customWidth="1"/>
    <col min="5" max="5" width="6.00390625" style="1" customWidth="1"/>
    <col min="6" max="6" width="5.25390625" style="1" customWidth="1"/>
    <col min="7" max="7" width="5.625" style="1" customWidth="1"/>
    <col min="8" max="8" width="12.00390625" style="1" customWidth="1"/>
    <col min="9" max="9" width="13.875" style="1" customWidth="1"/>
    <col min="10" max="10" width="14.75390625" style="1" customWidth="1"/>
    <col min="11" max="11" width="13.875" style="1" customWidth="1"/>
    <col min="12" max="12" width="0.12890625" style="1" hidden="1" customWidth="1"/>
    <col min="13" max="13" width="9.75390625" style="1" customWidth="1"/>
    <col min="14" max="14" width="11.375" style="1" bestFit="1" customWidth="1"/>
    <col min="15" max="16384" width="7.625" style="1" customWidth="1"/>
  </cols>
  <sheetData>
    <row r="1" spans="1:12" s="2" customFormat="1" ht="16.5" customHeight="1">
      <c r="A1" s="3"/>
      <c r="B1" s="3"/>
      <c r="C1" s="3"/>
      <c r="D1" s="35"/>
      <c r="E1" s="3"/>
      <c r="F1" s="3"/>
      <c r="G1" s="3"/>
      <c r="H1" s="142" t="s">
        <v>232</v>
      </c>
      <c r="I1" s="142"/>
      <c r="J1" s="142"/>
      <c r="K1" s="142"/>
      <c r="L1" s="142"/>
    </row>
    <row r="2" spans="1:12" s="2" customFormat="1" ht="17.25" customHeight="1">
      <c r="A2" s="3"/>
      <c r="B2" s="3"/>
      <c r="C2" s="3"/>
      <c r="D2" s="35"/>
      <c r="E2" s="3"/>
      <c r="F2" s="3"/>
      <c r="G2" s="3"/>
      <c r="H2" s="142"/>
      <c r="I2" s="142"/>
      <c r="J2" s="142"/>
      <c r="K2" s="142"/>
      <c r="L2" s="142"/>
    </row>
    <row r="3" spans="1:12" s="2" customFormat="1" ht="14.25" customHeight="1">
      <c r="A3" s="3"/>
      <c r="B3" s="3"/>
      <c r="C3" s="3"/>
      <c r="D3" s="35"/>
      <c r="E3" s="3"/>
      <c r="F3" s="3"/>
      <c r="G3" s="3"/>
      <c r="H3" s="142"/>
      <c r="I3" s="142"/>
      <c r="J3" s="142"/>
      <c r="K3" s="142"/>
      <c r="L3" s="142"/>
    </row>
    <row r="4" spans="1:12" s="2" customFormat="1" ht="17.25" customHeight="1">
      <c r="A4" s="3"/>
      <c r="B4" s="3"/>
      <c r="C4" s="3"/>
      <c r="D4" s="35"/>
      <c r="E4" s="3"/>
      <c r="F4" s="3"/>
      <c r="G4" s="3"/>
      <c r="H4" s="142"/>
      <c r="I4" s="142"/>
      <c r="J4" s="142"/>
      <c r="K4" s="142"/>
      <c r="L4" s="142"/>
    </row>
    <row r="5" spans="1:12" s="2" customFormat="1" ht="19.5" customHeight="1">
      <c r="A5" s="3"/>
      <c r="B5" s="3"/>
      <c r="C5" s="3"/>
      <c r="D5" s="35"/>
      <c r="E5" s="3"/>
      <c r="F5" s="3"/>
      <c r="G5" s="3"/>
      <c r="H5" s="142"/>
      <c r="I5" s="142"/>
      <c r="J5" s="142"/>
      <c r="K5" s="142"/>
      <c r="L5" s="142"/>
    </row>
    <row r="6" spans="1:12" s="2" customFormat="1" ht="21" customHeight="1">
      <c r="A6" s="39"/>
      <c r="B6" s="150" t="s">
        <v>276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s="2" customFormat="1" ht="21.75" customHeight="1">
      <c r="A7" s="123" t="s">
        <v>224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2" customFormat="1" ht="1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s="2" customFormat="1" ht="15.7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3"/>
    </row>
    <row r="10" spans="1:12" s="2" customFormat="1" ht="37.5" customHeight="1">
      <c r="A10" s="151" t="s">
        <v>112</v>
      </c>
      <c r="B10" s="148" t="s">
        <v>20</v>
      </c>
      <c r="C10" s="148" t="s">
        <v>19</v>
      </c>
      <c r="D10" s="121" t="s">
        <v>18</v>
      </c>
      <c r="E10" s="148" t="s">
        <v>52</v>
      </c>
      <c r="F10" s="148" t="s">
        <v>17</v>
      </c>
      <c r="G10" s="148" t="s">
        <v>16</v>
      </c>
      <c r="H10" s="148" t="s">
        <v>162</v>
      </c>
      <c r="I10" s="148"/>
      <c r="J10" s="148"/>
      <c r="K10" s="148"/>
      <c r="L10" s="148"/>
    </row>
    <row r="11" spans="1:11" s="2" customFormat="1" ht="96.75" customHeight="1">
      <c r="A11" s="152"/>
      <c r="B11" s="148"/>
      <c r="C11" s="148"/>
      <c r="D11" s="121"/>
      <c r="E11" s="148"/>
      <c r="F11" s="148"/>
      <c r="G11" s="148"/>
      <c r="H11" s="20" t="s">
        <v>172</v>
      </c>
      <c r="I11" s="20" t="s">
        <v>173</v>
      </c>
      <c r="J11" s="20" t="s">
        <v>174</v>
      </c>
      <c r="K11" s="20" t="s">
        <v>175</v>
      </c>
    </row>
    <row r="12" spans="1:11" s="27" customFormat="1" ht="15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9</v>
      </c>
      <c r="I12" s="26">
        <v>10</v>
      </c>
      <c r="J12" s="26">
        <v>11</v>
      </c>
      <c r="K12" s="26">
        <v>12</v>
      </c>
    </row>
    <row r="13" spans="1:12" s="27" customFormat="1" ht="33.75" customHeight="1">
      <c r="A13" s="149" t="s">
        <v>234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4" s="25" customFormat="1" ht="141.75" customHeight="1">
      <c r="A14" s="26" t="s">
        <v>30</v>
      </c>
      <c r="B14" s="51" t="s">
        <v>233</v>
      </c>
      <c r="C14" s="40" t="s">
        <v>2</v>
      </c>
      <c r="D14" s="37">
        <v>964</v>
      </c>
      <c r="E14" s="37" t="s">
        <v>161</v>
      </c>
      <c r="F14" s="37" t="s">
        <v>161</v>
      </c>
      <c r="G14" s="37" t="s">
        <v>161</v>
      </c>
      <c r="H14" s="103">
        <f>H16+H17+H18+H19</f>
        <v>3925.54</v>
      </c>
      <c r="I14" s="104">
        <f>I16+I17+I18+I19</f>
        <v>7071.00249</v>
      </c>
      <c r="J14" s="103">
        <f>J16+J17+J18+J19</f>
        <v>12078.482</v>
      </c>
      <c r="K14" s="57">
        <f>K16+K17+K18+K19</f>
        <v>6705</v>
      </c>
      <c r="N14" s="107"/>
    </row>
    <row r="15" spans="1:11" s="25" customFormat="1" ht="20.25" customHeight="1">
      <c r="A15" s="24" t="s">
        <v>150</v>
      </c>
      <c r="B15" s="46" t="s">
        <v>182</v>
      </c>
      <c r="C15" s="40"/>
      <c r="D15" s="37" t="s">
        <v>161</v>
      </c>
      <c r="E15" s="37" t="s">
        <v>161</v>
      </c>
      <c r="F15" s="37" t="s">
        <v>161</v>
      </c>
      <c r="G15" s="37" t="s">
        <v>161</v>
      </c>
      <c r="H15" s="37" t="s">
        <v>161</v>
      </c>
      <c r="I15" s="37" t="s">
        <v>161</v>
      </c>
      <c r="J15" s="37" t="s">
        <v>161</v>
      </c>
      <c r="K15" s="37" t="s">
        <v>161</v>
      </c>
    </row>
    <row r="16" spans="1:11" s="25" customFormat="1" ht="162" customHeight="1">
      <c r="A16" s="26" t="s">
        <v>170</v>
      </c>
      <c r="B16" s="69" t="s">
        <v>282</v>
      </c>
      <c r="C16" s="40" t="s">
        <v>2</v>
      </c>
      <c r="D16" s="37">
        <v>964</v>
      </c>
      <c r="E16" s="37" t="s">
        <v>161</v>
      </c>
      <c r="F16" s="37" t="s">
        <v>161</v>
      </c>
      <c r="G16" s="37" t="s">
        <v>161</v>
      </c>
      <c r="H16" s="57">
        <v>3725.54</v>
      </c>
      <c r="I16" s="75">
        <v>7071.00249</v>
      </c>
      <c r="J16" s="57">
        <v>0</v>
      </c>
      <c r="K16" s="54">
        <v>0</v>
      </c>
    </row>
    <row r="17" spans="1:11" s="25" customFormat="1" ht="176.25" customHeight="1">
      <c r="A17" s="20" t="s">
        <v>180</v>
      </c>
      <c r="B17" s="74" t="s">
        <v>212</v>
      </c>
      <c r="C17" s="14" t="s">
        <v>213</v>
      </c>
      <c r="D17" s="37">
        <v>964</v>
      </c>
      <c r="E17" s="37" t="s">
        <v>161</v>
      </c>
      <c r="F17" s="37" t="s">
        <v>161</v>
      </c>
      <c r="G17" s="37" t="s">
        <v>161</v>
      </c>
      <c r="H17" s="30">
        <v>0</v>
      </c>
      <c r="I17" s="57">
        <v>0</v>
      </c>
      <c r="J17" s="103">
        <v>9677.648</v>
      </c>
      <c r="K17" s="73">
        <v>5205</v>
      </c>
    </row>
    <row r="18" spans="1:12" s="25" customFormat="1" ht="49.5" customHeight="1">
      <c r="A18" s="20" t="s">
        <v>171</v>
      </c>
      <c r="B18" s="74" t="s">
        <v>214</v>
      </c>
      <c r="C18" s="14" t="s">
        <v>267</v>
      </c>
      <c r="D18" s="37">
        <v>964</v>
      </c>
      <c r="E18" s="37" t="s">
        <v>161</v>
      </c>
      <c r="F18" s="37" t="s">
        <v>161</v>
      </c>
      <c r="G18" s="37" t="s">
        <v>161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1:11" s="49" customFormat="1" ht="97.5" customHeight="1">
      <c r="A19" s="45" t="s">
        <v>211</v>
      </c>
      <c r="B19" s="50" t="s">
        <v>1</v>
      </c>
      <c r="C19" s="46" t="s">
        <v>268</v>
      </c>
      <c r="D19" s="47" t="s">
        <v>266</v>
      </c>
      <c r="E19" s="47" t="s">
        <v>161</v>
      </c>
      <c r="F19" s="47" t="s">
        <v>161</v>
      </c>
      <c r="G19" s="47" t="s">
        <v>161</v>
      </c>
      <c r="H19" s="48">
        <v>200</v>
      </c>
      <c r="I19" s="48">
        <v>0</v>
      </c>
      <c r="J19" s="61">
        <v>2400.834</v>
      </c>
      <c r="K19" s="58">
        <v>1500</v>
      </c>
    </row>
    <row r="20" spans="1:12" ht="15.75">
      <c r="A20" s="15"/>
      <c r="B20" s="41"/>
      <c r="C20" s="55"/>
      <c r="D20" s="56"/>
      <c r="E20" s="3"/>
      <c r="F20" s="3"/>
      <c r="G20" s="3"/>
      <c r="H20" s="3"/>
      <c r="I20" s="3"/>
      <c r="J20" s="3"/>
      <c r="K20" s="3"/>
      <c r="L20" s="3"/>
    </row>
    <row r="21" spans="1:12" ht="15.75">
      <c r="A21" s="15"/>
      <c r="B21" s="41"/>
      <c r="C21" s="55"/>
      <c r="D21" s="56"/>
      <c r="E21" s="3"/>
      <c r="F21" s="3"/>
      <c r="G21" s="3"/>
      <c r="H21" s="3"/>
      <c r="I21" s="3"/>
      <c r="J21" s="3"/>
      <c r="K21" s="3"/>
      <c r="L21" s="3"/>
    </row>
    <row r="22" spans="1:12" ht="15.75">
      <c r="A22" s="15"/>
      <c r="B22" s="41"/>
      <c r="C22" s="55"/>
      <c r="D22" s="56"/>
      <c r="E22" s="3"/>
      <c r="F22" s="3"/>
      <c r="G22" s="3"/>
      <c r="H22" s="3"/>
      <c r="I22" s="3"/>
      <c r="J22" s="3"/>
      <c r="K22" s="3"/>
      <c r="L22" s="3"/>
    </row>
    <row r="23" spans="1:12" ht="15.75">
      <c r="A23" s="15"/>
      <c r="B23" s="41"/>
      <c r="C23" s="55"/>
      <c r="D23" s="56"/>
      <c r="E23" s="3"/>
      <c r="F23" s="3"/>
      <c r="G23" s="3"/>
      <c r="H23" s="3"/>
      <c r="I23" s="3"/>
      <c r="J23" s="3"/>
      <c r="K23" s="3"/>
      <c r="L23" s="3"/>
    </row>
    <row r="24" spans="1:12" ht="15.75">
      <c r="A24" s="15"/>
      <c r="B24" s="41"/>
      <c r="C24" s="55"/>
      <c r="D24" s="56"/>
      <c r="E24" s="3"/>
      <c r="F24" s="3"/>
      <c r="G24" s="3"/>
      <c r="H24" s="3"/>
      <c r="I24" s="3"/>
      <c r="J24" s="3"/>
      <c r="K24" s="3"/>
      <c r="L24" s="3"/>
    </row>
    <row r="25" spans="1:12" ht="15.75">
      <c r="A25" s="15"/>
      <c r="B25" s="41"/>
      <c r="C25" s="55"/>
      <c r="D25" s="56"/>
      <c r="E25" s="3"/>
      <c r="F25" s="3"/>
      <c r="G25" s="3"/>
      <c r="H25" s="3"/>
      <c r="I25" s="3"/>
      <c r="J25" s="3"/>
      <c r="K25" s="3"/>
      <c r="L25" s="3"/>
    </row>
    <row r="26" spans="1:12" ht="15.75">
      <c r="A26" s="15"/>
      <c r="B26" s="15"/>
      <c r="C26" s="15"/>
      <c r="D26" s="56"/>
      <c r="E26" s="3"/>
      <c r="F26" s="3"/>
      <c r="G26" s="3"/>
      <c r="H26" s="3"/>
      <c r="I26" s="3"/>
      <c r="J26" s="3"/>
      <c r="K26" s="3"/>
      <c r="L26" s="3"/>
    </row>
    <row r="27" spans="1:12" ht="15.75">
      <c r="A27" s="15"/>
      <c r="B27" s="15"/>
      <c r="C27" s="15"/>
      <c r="D27" s="56"/>
      <c r="E27" s="3"/>
      <c r="F27" s="3"/>
      <c r="G27" s="3"/>
      <c r="H27" s="3"/>
      <c r="I27" s="3"/>
      <c r="J27" s="3"/>
      <c r="K27" s="3"/>
      <c r="L27" s="3"/>
    </row>
    <row r="28" spans="1:12" ht="15.75">
      <c r="A28" s="15"/>
      <c r="B28" s="15"/>
      <c r="C28" s="15"/>
      <c r="D28" s="56"/>
      <c r="E28" s="3"/>
      <c r="F28" s="3"/>
      <c r="G28" s="3"/>
      <c r="H28" s="3"/>
      <c r="I28" s="3"/>
      <c r="J28" s="3"/>
      <c r="K28" s="3"/>
      <c r="L28" s="3"/>
    </row>
    <row r="29" spans="1:12" ht="15.75">
      <c r="A29" s="3"/>
      <c r="B29" s="3"/>
      <c r="C29" s="3"/>
      <c r="D29" s="35"/>
      <c r="E29" s="3"/>
      <c r="F29" s="3"/>
      <c r="G29" s="3"/>
      <c r="H29" s="3"/>
      <c r="I29" s="3"/>
      <c r="J29" s="3"/>
      <c r="K29" s="3"/>
      <c r="L29" s="3"/>
    </row>
    <row r="30" spans="1:12" ht="15.75">
      <c r="A30" s="3"/>
      <c r="B30" s="3"/>
      <c r="C30" s="3"/>
      <c r="D30" s="35"/>
      <c r="E30" s="3"/>
      <c r="F30" s="3"/>
      <c r="G30" s="3"/>
      <c r="H30" s="3"/>
      <c r="I30" s="3"/>
      <c r="J30" s="3"/>
      <c r="K30" s="3"/>
      <c r="L30" s="3"/>
    </row>
    <row r="31" spans="1:12" ht="15.75">
      <c r="A31" s="3"/>
      <c r="B31" s="3"/>
      <c r="C31" s="3"/>
      <c r="D31" s="35"/>
      <c r="E31" s="3"/>
      <c r="F31" s="3"/>
      <c r="G31" s="3"/>
      <c r="H31" s="3"/>
      <c r="I31" s="3"/>
      <c r="J31" s="3"/>
      <c r="K31" s="3"/>
      <c r="L31" s="3"/>
    </row>
    <row r="32" spans="1:12" ht="15.75">
      <c r="A32" s="3"/>
      <c r="B32" s="3"/>
      <c r="C32" s="3"/>
      <c r="D32" s="35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5"/>
      <c r="E33" s="3"/>
      <c r="F33" s="3"/>
      <c r="G33" s="3"/>
      <c r="H33" s="3"/>
      <c r="I33" s="3"/>
      <c r="J33" s="3"/>
      <c r="K33" s="3"/>
      <c r="L33" s="3"/>
    </row>
    <row r="34" spans="1:12" ht="15.75">
      <c r="A34" s="3"/>
      <c r="B34" s="3"/>
      <c r="C34" s="3"/>
      <c r="D34" s="35"/>
      <c r="E34" s="3"/>
      <c r="F34" s="3"/>
      <c r="G34" s="3"/>
      <c r="H34" s="3"/>
      <c r="I34" s="3"/>
      <c r="J34" s="3"/>
      <c r="K34" s="3"/>
      <c r="L34" s="3"/>
    </row>
    <row r="35" spans="1:12" ht="15.75">
      <c r="A35" s="3"/>
      <c r="B35" s="3"/>
      <c r="C35" s="3"/>
      <c r="D35" s="35"/>
      <c r="E35" s="3"/>
      <c r="F35" s="3"/>
      <c r="G35" s="3"/>
      <c r="H35" s="3"/>
      <c r="I35" s="3"/>
      <c r="J35" s="3"/>
      <c r="K35" s="3"/>
      <c r="L35" s="3"/>
    </row>
    <row r="36" spans="1:12" ht="15.75">
      <c r="A36" s="3"/>
      <c r="B36" s="3"/>
      <c r="C36" s="3"/>
      <c r="D36" s="35"/>
      <c r="E36" s="3"/>
      <c r="F36" s="3"/>
      <c r="G36" s="3"/>
      <c r="H36" s="3"/>
      <c r="I36" s="3"/>
      <c r="J36" s="3"/>
      <c r="K36" s="3"/>
      <c r="L36" s="3"/>
    </row>
    <row r="37" spans="1:12" ht="15.75">
      <c r="A37" s="3"/>
      <c r="B37" s="3"/>
      <c r="C37" s="3"/>
      <c r="D37" s="35"/>
      <c r="E37" s="3"/>
      <c r="F37" s="3"/>
      <c r="G37" s="3"/>
      <c r="H37" s="3"/>
      <c r="I37" s="3"/>
      <c r="J37" s="3"/>
      <c r="K37" s="3"/>
      <c r="L37" s="3"/>
    </row>
    <row r="38" spans="1:12" ht="15.75">
      <c r="A38" s="3"/>
      <c r="B38" s="3"/>
      <c r="C38" s="3"/>
      <c r="D38" s="35"/>
      <c r="E38" s="3"/>
      <c r="F38" s="3"/>
      <c r="G38" s="3"/>
      <c r="H38" s="3"/>
      <c r="I38" s="3"/>
      <c r="J38" s="3"/>
      <c r="K38" s="3"/>
      <c r="L38" s="3"/>
    </row>
    <row r="39" spans="1:12" ht="15.75">
      <c r="A39" s="3"/>
      <c r="B39" s="3"/>
      <c r="C39" s="3"/>
      <c r="D39" s="35"/>
      <c r="E39" s="3"/>
      <c r="F39" s="3"/>
      <c r="G39" s="3"/>
      <c r="H39" s="3"/>
      <c r="I39" s="3"/>
      <c r="J39" s="3"/>
      <c r="K39" s="3"/>
      <c r="L39" s="3"/>
    </row>
    <row r="40" spans="1:12" ht="15.75">
      <c r="A40" s="3"/>
      <c r="B40" s="3"/>
      <c r="C40" s="3"/>
      <c r="D40" s="35"/>
      <c r="E40" s="3"/>
      <c r="F40" s="3"/>
      <c r="G40" s="3"/>
      <c r="H40" s="3"/>
      <c r="I40" s="3"/>
      <c r="J40" s="3"/>
      <c r="K40" s="3"/>
      <c r="L40" s="3"/>
    </row>
    <row r="41" spans="1:12" ht="15.75">
      <c r="A41" s="3"/>
      <c r="B41" s="3"/>
      <c r="C41" s="3"/>
      <c r="D41" s="35"/>
      <c r="E41" s="3"/>
      <c r="F41" s="3"/>
      <c r="G41" s="3"/>
      <c r="H41" s="3"/>
      <c r="I41" s="3"/>
      <c r="J41" s="3"/>
      <c r="K41" s="3"/>
      <c r="L41" s="3"/>
    </row>
    <row r="42" spans="1:12" ht="15.75">
      <c r="A42" s="3"/>
      <c r="B42" s="3"/>
      <c r="C42" s="3"/>
      <c r="D42" s="35"/>
      <c r="E42" s="3"/>
      <c r="F42" s="3"/>
      <c r="G42" s="3"/>
      <c r="H42" s="3"/>
      <c r="I42" s="3"/>
      <c r="J42" s="3"/>
      <c r="K42" s="3"/>
      <c r="L42" s="3"/>
    </row>
    <row r="43" spans="1:12" ht="15.75">
      <c r="A43" s="3"/>
      <c r="B43" s="3"/>
      <c r="C43" s="3"/>
      <c r="D43" s="35"/>
      <c r="E43" s="3"/>
      <c r="F43" s="3"/>
      <c r="G43" s="3"/>
      <c r="H43" s="3"/>
      <c r="I43" s="3"/>
      <c r="J43" s="3"/>
      <c r="K43" s="3"/>
      <c r="L43" s="3"/>
    </row>
    <row r="44" spans="1:12" ht="15.75">
      <c r="A44" s="3"/>
      <c r="B44" s="3"/>
      <c r="C44" s="3"/>
      <c r="D44" s="35"/>
      <c r="E44" s="3"/>
      <c r="F44" s="3"/>
      <c r="G44" s="3"/>
      <c r="H44" s="3"/>
      <c r="I44" s="3"/>
      <c r="J44" s="3"/>
      <c r="K44" s="3"/>
      <c r="L44" s="3"/>
    </row>
    <row r="45" spans="1:12" ht="15.75">
      <c r="A45" s="3"/>
      <c r="B45" s="3"/>
      <c r="C45" s="3"/>
      <c r="D45" s="35"/>
      <c r="E45" s="3"/>
      <c r="F45" s="3"/>
      <c r="G45" s="3"/>
      <c r="H45" s="3"/>
      <c r="I45" s="3"/>
      <c r="J45" s="3"/>
      <c r="K45" s="3"/>
      <c r="L45" s="3"/>
    </row>
    <row r="46" spans="1:12" ht="15.75">
      <c r="A46" s="3"/>
      <c r="B46" s="3"/>
      <c r="C46" s="3"/>
      <c r="D46" s="35"/>
      <c r="E46" s="3"/>
      <c r="F46" s="3"/>
      <c r="G46" s="3"/>
      <c r="H46" s="3"/>
      <c r="I46" s="3"/>
      <c r="J46" s="3"/>
      <c r="K46" s="3"/>
      <c r="L46" s="3"/>
    </row>
    <row r="47" spans="1:12" ht="15.75">
      <c r="A47" s="3"/>
      <c r="B47" s="3"/>
      <c r="C47" s="3"/>
      <c r="D47" s="35"/>
      <c r="E47" s="3"/>
      <c r="F47" s="3"/>
      <c r="G47" s="3"/>
      <c r="H47" s="3"/>
      <c r="I47" s="3"/>
      <c r="J47" s="3"/>
      <c r="K47" s="3"/>
      <c r="L47" s="3"/>
    </row>
    <row r="48" spans="1:12" ht="15.75">
      <c r="A48" s="3"/>
      <c r="B48" s="3"/>
      <c r="C48" s="3"/>
      <c r="D48" s="35"/>
      <c r="E48" s="3"/>
      <c r="F48" s="3"/>
      <c r="G48" s="3"/>
      <c r="H48" s="3"/>
      <c r="I48" s="3"/>
      <c r="J48" s="3"/>
      <c r="K48" s="3"/>
      <c r="L48" s="3"/>
    </row>
    <row r="49" spans="1:12" ht="15.75">
      <c r="A49" s="3"/>
      <c r="B49" s="3"/>
      <c r="C49" s="3"/>
      <c r="D49" s="35"/>
      <c r="E49" s="3"/>
      <c r="F49" s="3"/>
      <c r="G49" s="3"/>
      <c r="H49" s="3"/>
      <c r="I49" s="3"/>
      <c r="J49" s="3"/>
      <c r="K49" s="3"/>
      <c r="L49" s="3"/>
    </row>
    <row r="50" spans="1:12" ht="15.75">
      <c r="A50" s="3"/>
      <c r="B50" s="3"/>
      <c r="C50" s="3"/>
      <c r="D50" s="35"/>
      <c r="E50" s="3"/>
      <c r="F50" s="3"/>
      <c r="G50" s="3"/>
      <c r="H50" s="3"/>
      <c r="I50" s="3"/>
      <c r="J50" s="3"/>
      <c r="K50" s="3"/>
      <c r="L50" s="3"/>
    </row>
    <row r="51" spans="1:12" ht="15.75">
      <c r="A51" s="3"/>
      <c r="B51" s="3"/>
      <c r="C51" s="3"/>
      <c r="D51" s="35"/>
      <c r="E51" s="3"/>
      <c r="F51" s="3"/>
      <c r="G51" s="3"/>
      <c r="H51" s="3"/>
      <c r="I51" s="3"/>
      <c r="J51" s="3"/>
      <c r="K51" s="3"/>
      <c r="L51" s="3"/>
    </row>
    <row r="52" spans="1:12" ht="15.75">
      <c r="A52" s="3"/>
      <c r="B52" s="3"/>
      <c r="C52" s="3"/>
      <c r="D52" s="35"/>
      <c r="E52" s="3"/>
      <c r="F52" s="3"/>
      <c r="G52" s="3"/>
      <c r="H52" s="3"/>
      <c r="I52" s="3"/>
      <c r="J52" s="3"/>
      <c r="K52" s="3"/>
      <c r="L52" s="3"/>
    </row>
    <row r="53" spans="1:12" ht="15.75">
      <c r="A53" s="3"/>
      <c r="B53" s="3"/>
      <c r="C53" s="3"/>
      <c r="D53" s="35"/>
      <c r="E53" s="3"/>
      <c r="F53" s="3"/>
      <c r="G53" s="3"/>
      <c r="H53" s="3"/>
      <c r="I53" s="3"/>
      <c r="J53" s="3"/>
      <c r="K53" s="3"/>
      <c r="L53" s="3"/>
    </row>
    <row r="54" spans="1:12" ht="15.75">
      <c r="A54" s="3"/>
      <c r="B54" s="3"/>
      <c r="C54" s="3"/>
      <c r="D54" s="35"/>
      <c r="E54" s="3"/>
      <c r="F54" s="3"/>
      <c r="G54" s="3"/>
      <c r="H54" s="3"/>
      <c r="I54" s="3"/>
      <c r="J54" s="3"/>
      <c r="K54" s="3"/>
      <c r="L54" s="3"/>
    </row>
    <row r="55" spans="1:12" ht="15.75">
      <c r="A55" s="3"/>
      <c r="B55" s="3"/>
      <c r="C55" s="3"/>
      <c r="D55" s="35"/>
      <c r="E55" s="3"/>
      <c r="F55" s="3"/>
      <c r="G55" s="3"/>
      <c r="H55" s="3"/>
      <c r="I55" s="3"/>
      <c r="J55" s="3"/>
      <c r="K55" s="3"/>
      <c r="L55" s="3"/>
    </row>
    <row r="56" spans="1:12" ht="15.75">
      <c r="A56" s="3"/>
      <c r="B56" s="3"/>
      <c r="C56" s="3"/>
      <c r="D56" s="35"/>
      <c r="E56" s="3"/>
      <c r="F56" s="3"/>
      <c r="G56" s="3"/>
      <c r="H56" s="3"/>
      <c r="I56" s="3"/>
      <c r="J56" s="3"/>
      <c r="K56" s="3"/>
      <c r="L56" s="3"/>
    </row>
    <row r="57" spans="1:12" ht="15.75">
      <c r="A57" s="3"/>
      <c r="B57" s="3"/>
      <c r="C57" s="3"/>
      <c r="D57" s="35"/>
      <c r="E57" s="3"/>
      <c r="F57" s="3"/>
      <c r="G57" s="3"/>
      <c r="H57" s="3"/>
      <c r="I57" s="3"/>
      <c r="J57" s="3"/>
      <c r="K57" s="3"/>
      <c r="L57" s="3"/>
    </row>
    <row r="58" spans="1:12" ht="15.75">
      <c r="A58" s="3"/>
      <c r="B58" s="3"/>
      <c r="C58" s="3"/>
      <c r="D58" s="35"/>
      <c r="E58" s="3"/>
      <c r="F58" s="3"/>
      <c r="G58" s="3"/>
      <c r="H58" s="3"/>
      <c r="I58" s="3"/>
      <c r="J58" s="3"/>
      <c r="K58" s="3"/>
      <c r="L58" s="3"/>
    </row>
    <row r="59" spans="1:12" ht="15.75">
      <c r="A59" s="3"/>
      <c r="B59" s="3"/>
      <c r="C59" s="3"/>
      <c r="D59" s="35"/>
      <c r="E59" s="3"/>
      <c r="F59" s="3"/>
      <c r="G59" s="3"/>
      <c r="H59" s="3"/>
      <c r="I59" s="3"/>
      <c r="J59" s="3"/>
      <c r="K59" s="3"/>
      <c r="L59" s="3"/>
    </row>
    <row r="60" spans="1:12" ht="15.75">
      <c r="A60" s="3"/>
      <c r="B60" s="3"/>
      <c r="C60" s="3"/>
      <c r="D60" s="35"/>
      <c r="E60" s="3"/>
      <c r="F60" s="3"/>
      <c r="G60" s="3"/>
      <c r="H60" s="3"/>
      <c r="I60" s="3"/>
      <c r="J60" s="3"/>
      <c r="K60" s="3"/>
      <c r="L60" s="3"/>
    </row>
    <row r="61" spans="1:12" ht="15.75">
      <c r="A61" s="3"/>
      <c r="B61" s="3"/>
      <c r="C61" s="3"/>
      <c r="D61" s="35"/>
      <c r="E61" s="3"/>
      <c r="F61" s="3"/>
      <c r="G61" s="3"/>
      <c r="H61" s="3"/>
      <c r="I61" s="3"/>
      <c r="J61" s="3"/>
      <c r="K61" s="3"/>
      <c r="L61" s="3"/>
    </row>
    <row r="62" spans="1:12" ht="15.75">
      <c r="A62" s="3"/>
      <c r="B62" s="3"/>
      <c r="C62" s="3"/>
      <c r="D62" s="35"/>
      <c r="E62" s="3"/>
      <c r="F62" s="3"/>
      <c r="G62" s="3"/>
      <c r="H62" s="3"/>
      <c r="I62" s="3"/>
      <c r="J62" s="3"/>
      <c r="K62" s="3"/>
      <c r="L62" s="3"/>
    </row>
    <row r="63" spans="1:12" ht="15.75">
      <c r="A63" s="3"/>
      <c r="B63" s="3"/>
      <c r="C63" s="3"/>
      <c r="D63" s="35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5"/>
      <c r="E64" s="3"/>
      <c r="F64" s="3"/>
      <c r="G64" s="3"/>
      <c r="H64" s="3"/>
      <c r="I64" s="3"/>
      <c r="J64" s="3"/>
      <c r="K64" s="3"/>
      <c r="L64" s="3"/>
    </row>
    <row r="65" spans="1:12" ht="15.75">
      <c r="A65" s="3"/>
      <c r="B65" s="3"/>
      <c r="C65" s="3"/>
      <c r="D65" s="35"/>
      <c r="E65" s="3"/>
      <c r="F65" s="3"/>
      <c r="G65" s="3"/>
      <c r="H65" s="3"/>
      <c r="I65" s="3"/>
      <c r="J65" s="3"/>
      <c r="K65" s="3"/>
      <c r="L65" s="3"/>
    </row>
    <row r="66" spans="1:12" ht="15.75">
      <c r="A66" s="3"/>
      <c r="B66" s="3"/>
      <c r="C66" s="3"/>
      <c r="D66" s="35"/>
      <c r="E66" s="3"/>
      <c r="F66" s="3"/>
      <c r="G66" s="3"/>
      <c r="H66" s="3"/>
      <c r="I66" s="3"/>
      <c r="J66" s="3"/>
      <c r="K66" s="3"/>
      <c r="L66" s="3"/>
    </row>
    <row r="67" spans="1:12" ht="15.75">
      <c r="A67" s="3"/>
      <c r="B67" s="3"/>
      <c r="C67" s="3"/>
      <c r="D67" s="35"/>
      <c r="E67" s="3"/>
      <c r="F67" s="3"/>
      <c r="G67" s="3"/>
      <c r="H67" s="3"/>
      <c r="I67" s="3"/>
      <c r="J67" s="3"/>
      <c r="K67" s="3"/>
      <c r="L67" s="3"/>
    </row>
    <row r="68" spans="1:12" ht="15.75">
      <c r="A68" s="3"/>
      <c r="B68" s="3"/>
      <c r="C68" s="3"/>
      <c r="D68" s="35"/>
      <c r="E68" s="3"/>
      <c r="F68" s="3"/>
      <c r="G68" s="3"/>
      <c r="H68" s="3"/>
      <c r="I68" s="3"/>
      <c r="J68" s="3"/>
      <c r="K68" s="3"/>
      <c r="L68" s="3"/>
    </row>
    <row r="69" spans="1:12" ht="15.75">
      <c r="A69" s="3"/>
      <c r="B69" s="3"/>
      <c r="C69" s="3"/>
      <c r="D69" s="35"/>
      <c r="E69" s="3"/>
      <c r="F69" s="3"/>
      <c r="G69" s="3"/>
      <c r="H69" s="3"/>
      <c r="I69" s="3"/>
      <c r="J69" s="3"/>
      <c r="K69" s="3"/>
      <c r="L69" s="3"/>
    </row>
    <row r="70" spans="1:12" ht="15.75">
      <c r="A70" s="3"/>
      <c r="B70" s="3"/>
      <c r="C70" s="3"/>
      <c r="D70" s="35"/>
      <c r="E70" s="3"/>
      <c r="F70" s="3"/>
      <c r="G70" s="3"/>
      <c r="H70" s="3"/>
      <c r="I70" s="3"/>
      <c r="J70" s="3"/>
      <c r="K70" s="3"/>
      <c r="L70" s="3"/>
    </row>
    <row r="71" spans="1:12" ht="15.75">
      <c r="A71" s="3"/>
      <c r="B71" s="3"/>
      <c r="C71" s="3"/>
      <c r="D71" s="35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5"/>
      <c r="E72" s="3"/>
      <c r="F72" s="3"/>
      <c r="G72" s="3"/>
      <c r="H72" s="3"/>
      <c r="I72" s="3"/>
      <c r="J72" s="3"/>
      <c r="K72" s="3"/>
      <c r="L72" s="3"/>
    </row>
    <row r="73" spans="1:12" ht="15.75">
      <c r="A73" s="3"/>
      <c r="B73" s="3"/>
      <c r="C73" s="3"/>
      <c r="D73" s="35"/>
      <c r="E73" s="3"/>
      <c r="F73" s="3"/>
      <c r="G73" s="3"/>
      <c r="H73" s="3"/>
      <c r="I73" s="3"/>
      <c r="J73" s="3"/>
      <c r="K73" s="3"/>
      <c r="L73" s="3"/>
    </row>
    <row r="74" spans="1:12" ht="15.75">
      <c r="A74" s="3"/>
      <c r="B74" s="3"/>
      <c r="C74" s="3"/>
      <c r="D74" s="35"/>
      <c r="E74" s="3"/>
      <c r="F74" s="3"/>
      <c r="G74" s="3"/>
      <c r="H74" s="3"/>
      <c r="I74" s="3"/>
      <c r="J74" s="3"/>
      <c r="K74" s="3"/>
      <c r="L74" s="3"/>
    </row>
    <row r="75" spans="1:12" ht="15.75">
      <c r="A75" s="3"/>
      <c r="B75" s="3"/>
      <c r="C75" s="3"/>
      <c r="D75" s="35"/>
      <c r="E75" s="3"/>
      <c r="F75" s="3"/>
      <c r="G75" s="3"/>
      <c r="H75" s="3"/>
      <c r="I75" s="3"/>
      <c r="J75" s="3"/>
      <c r="K75" s="3"/>
      <c r="L75" s="3"/>
    </row>
    <row r="76" spans="1:12" ht="15.75">
      <c r="A76" s="3"/>
      <c r="B76" s="3"/>
      <c r="C76" s="3"/>
      <c r="D76" s="35"/>
      <c r="E76" s="3"/>
      <c r="F76" s="3"/>
      <c r="G76" s="3"/>
      <c r="H76" s="3"/>
      <c r="I76" s="3"/>
      <c r="J76" s="3"/>
      <c r="K76" s="3"/>
      <c r="L76" s="3"/>
    </row>
    <row r="77" spans="1:12" ht="15.75">
      <c r="A77" s="3"/>
      <c r="B77" s="3"/>
      <c r="C77" s="3"/>
      <c r="D77" s="35"/>
      <c r="E77" s="3"/>
      <c r="F77" s="3"/>
      <c r="G77" s="3"/>
      <c r="H77" s="3"/>
      <c r="I77" s="3"/>
      <c r="J77" s="3"/>
      <c r="K77" s="3"/>
      <c r="L77" s="3"/>
    </row>
    <row r="78" spans="1:12" ht="15.75">
      <c r="A78" s="3"/>
      <c r="B78" s="3"/>
      <c r="C78" s="3"/>
      <c r="D78" s="35"/>
      <c r="E78" s="3"/>
      <c r="F78" s="3"/>
      <c r="G78" s="3"/>
      <c r="H78" s="3"/>
      <c r="I78" s="3"/>
      <c r="J78" s="3"/>
      <c r="K78" s="3"/>
      <c r="L78" s="3"/>
    </row>
  </sheetData>
  <sheetProtection/>
  <mergeCells count="14">
    <mergeCell ref="H1:L5"/>
    <mergeCell ref="G10:G11"/>
    <mergeCell ref="C10:C11"/>
    <mergeCell ref="B10:B11"/>
    <mergeCell ref="A7:L7"/>
    <mergeCell ref="A9:K9"/>
    <mergeCell ref="A10:A11"/>
    <mergeCell ref="A13:L13"/>
    <mergeCell ref="H10:L10"/>
    <mergeCell ref="A8:L8"/>
    <mergeCell ref="B6:L6"/>
    <mergeCell ref="D10:D11"/>
    <mergeCell ref="E10:E11"/>
    <mergeCell ref="F10:F11"/>
  </mergeCells>
  <printOptions/>
  <pageMargins left="0" right="0" top="0.2755905511811024" bottom="0.07874015748031496" header="0" footer="0"/>
  <pageSetup fitToHeight="2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5"/>
  <sheetViews>
    <sheetView zoomScaleSheetLayoutView="100" workbookViewId="0" topLeftCell="A1">
      <selection activeCell="D73" sqref="D73"/>
    </sheetView>
  </sheetViews>
  <sheetFormatPr defaultColWidth="7.625" defaultRowHeight="12.75" outlineLevelCol="1"/>
  <cols>
    <col min="1" max="1" width="6.75390625" style="35" customWidth="1"/>
    <col min="2" max="2" width="30.00390625" style="35" customWidth="1"/>
    <col min="3" max="3" width="25.00390625" style="35" customWidth="1"/>
    <col min="4" max="4" width="23.875" style="35" customWidth="1"/>
    <col min="5" max="5" width="15.00390625" style="35" customWidth="1"/>
    <col min="6" max="6" width="14.00390625" style="35" customWidth="1"/>
    <col min="7" max="7" width="16.125" style="35" customWidth="1"/>
    <col min="8" max="8" width="16.375" style="35" customWidth="1"/>
    <col min="9" max="9" width="12.875" style="35" hidden="1" customWidth="1"/>
    <col min="10" max="10" width="10.75390625" style="35" hidden="1" customWidth="1" outlineLevel="1"/>
    <col min="11" max="11" width="14.625" style="35" hidden="1" customWidth="1" outlineLevel="1"/>
    <col min="12" max="12" width="13.125" style="35" hidden="1" customWidth="1" outlineLevel="1"/>
    <col min="13" max="13" width="16.00390625" style="35" hidden="1" customWidth="1" outlineLevel="1"/>
    <col min="14" max="14" width="21.125" style="35" hidden="1" customWidth="1" outlineLevel="1"/>
    <col min="15" max="16" width="0" style="35" hidden="1" customWidth="1" outlineLevel="1"/>
    <col min="17" max="17" width="10.75390625" style="35" hidden="1" customWidth="1" outlineLevel="1"/>
    <col min="18" max="18" width="0" style="35" hidden="1" customWidth="1" outlineLevel="1"/>
    <col min="19" max="19" width="7.625" style="35" customWidth="1" collapsed="1"/>
    <col min="20" max="20" width="21.00390625" style="35" customWidth="1"/>
    <col min="21" max="21" width="18.625" style="35" customWidth="1"/>
    <col min="22" max="16384" width="7.625" style="35" customWidth="1"/>
  </cols>
  <sheetData>
    <row r="1" spans="5:22" ht="15.75" customHeight="1">
      <c r="E1" s="55"/>
      <c r="F1" s="159" t="s">
        <v>245</v>
      </c>
      <c r="G1" s="159"/>
      <c r="H1" s="159"/>
      <c r="I1" s="159"/>
      <c r="S1" s="56"/>
      <c r="T1" s="56"/>
      <c r="U1" s="56"/>
      <c r="V1" s="56"/>
    </row>
    <row r="2" spans="5:22" ht="15.75" customHeight="1">
      <c r="E2" s="55"/>
      <c r="F2" s="159"/>
      <c r="G2" s="159"/>
      <c r="H2" s="159"/>
      <c r="I2" s="159"/>
      <c r="S2" s="56"/>
      <c r="T2" s="56"/>
      <c r="U2" s="56"/>
      <c r="V2" s="56"/>
    </row>
    <row r="3" spans="5:22" ht="15.75" customHeight="1">
      <c r="E3" s="55"/>
      <c r="F3" s="159"/>
      <c r="G3" s="159"/>
      <c r="H3" s="159"/>
      <c r="I3" s="159"/>
      <c r="S3" s="56"/>
      <c r="T3" s="56"/>
      <c r="U3" s="56"/>
      <c r="V3" s="56"/>
    </row>
    <row r="4" spans="5:22" ht="15.75" customHeight="1">
      <c r="E4" s="55"/>
      <c r="F4" s="159"/>
      <c r="G4" s="159"/>
      <c r="H4" s="159"/>
      <c r="I4" s="159"/>
      <c r="S4" s="56"/>
      <c r="T4" s="56"/>
      <c r="U4" s="56"/>
      <c r="V4" s="56"/>
    </row>
    <row r="5" spans="5:22" ht="18.75" customHeight="1">
      <c r="E5" s="55"/>
      <c r="F5" s="159"/>
      <c r="G5" s="159"/>
      <c r="H5" s="159"/>
      <c r="I5" s="159"/>
      <c r="S5" s="56"/>
      <c r="T5" s="56"/>
      <c r="U5" s="56"/>
      <c r="V5" s="56"/>
    </row>
    <row r="6" spans="1:22" ht="57.75" customHeight="1">
      <c r="A6" s="168" t="s">
        <v>277</v>
      </c>
      <c r="B6" s="168"/>
      <c r="C6" s="168"/>
      <c r="D6" s="168"/>
      <c r="E6" s="168"/>
      <c r="F6" s="168"/>
      <c r="G6" s="168"/>
      <c r="H6" s="168"/>
      <c r="I6" s="168"/>
      <c r="S6" s="56"/>
      <c r="T6" s="56"/>
      <c r="U6" s="56"/>
      <c r="V6" s="56"/>
    </row>
    <row r="7" spans="1:9" ht="15.75" customHeight="1">
      <c r="A7" s="119" t="s">
        <v>224</v>
      </c>
      <c r="B7" s="119"/>
      <c r="C7" s="119"/>
      <c r="D7" s="119"/>
      <c r="E7" s="119"/>
      <c r="F7" s="119"/>
      <c r="G7" s="119"/>
      <c r="H7" s="119"/>
      <c r="I7" s="119"/>
    </row>
    <row r="8" spans="1:8" ht="13.5" customHeight="1">
      <c r="A8" s="167"/>
      <c r="B8" s="167"/>
      <c r="C8" s="167"/>
      <c r="D8" s="167"/>
      <c r="E8" s="167"/>
      <c r="F8" s="167"/>
      <c r="G8" s="167"/>
      <c r="H8" s="167"/>
    </row>
    <row r="9" spans="1:9" ht="15.75" customHeight="1">
      <c r="A9" s="163" t="s">
        <v>21</v>
      </c>
      <c r="B9" s="163" t="s">
        <v>14</v>
      </c>
      <c r="C9" s="163" t="s">
        <v>166</v>
      </c>
      <c r="D9" s="165" t="s">
        <v>15</v>
      </c>
      <c r="E9" s="160" t="s">
        <v>5</v>
      </c>
      <c r="F9" s="161"/>
      <c r="G9" s="161"/>
      <c r="H9" s="161"/>
      <c r="I9" s="162"/>
    </row>
    <row r="10" spans="1:22" ht="78.75" customHeight="1">
      <c r="A10" s="164"/>
      <c r="B10" s="164"/>
      <c r="C10" s="164"/>
      <c r="D10" s="166"/>
      <c r="E10" s="81" t="s">
        <v>176</v>
      </c>
      <c r="F10" s="81" t="s">
        <v>177</v>
      </c>
      <c r="G10" s="59" t="s">
        <v>178</v>
      </c>
      <c r="H10" s="81" t="s">
        <v>179</v>
      </c>
      <c r="T10" s="56"/>
      <c r="U10" s="56"/>
      <c r="V10" s="56"/>
    </row>
    <row r="11" spans="1:22" ht="15.75">
      <c r="A11" s="26">
        <v>1</v>
      </c>
      <c r="B11" s="26">
        <v>2</v>
      </c>
      <c r="C11" s="26">
        <v>3</v>
      </c>
      <c r="D11" s="26">
        <v>4</v>
      </c>
      <c r="E11" s="26">
        <v>6</v>
      </c>
      <c r="F11" s="26">
        <v>7</v>
      </c>
      <c r="G11" s="60">
        <v>8</v>
      </c>
      <c r="H11" s="82">
        <v>9</v>
      </c>
      <c r="L11" s="35">
        <v>2013</v>
      </c>
      <c r="M11" s="35">
        <v>2014</v>
      </c>
      <c r="N11" s="35">
        <v>2015</v>
      </c>
      <c r="O11" s="35" t="s">
        <v>201</v>
      </c>
      <c r="T11" s="56"/>
      <c r="U11" s="56"/>
      <c r="V11" s="56"/>
    </row>
    <row r="12" spans="1:22" ht="16.5" customHeight="1">
      <c r="A12" s="153" t="s">
        <v>30</v>
      </c>
      <c r="B12" s="156" t="s">
        <v>246</v>
      </c>
      <c r="C12" s="156" t="s">
        <v>169</v>
      </c>
      <c r="D12" s="40" t="s">
        <v>4</v>
      </c>
      <c r="E12" s="99">
        <f>E13+E14+E15+E16+E17+E18</f>
        <v>96341.77438</v>
      </c>
      <c r="F12" s="99">
        <f>F13+F14+F15+F16+F17+F18</f>
        <v>49804.86813</v>
      </c>
      <c r="G12" s="99">
        <f>G13+G14+G15+G16+G17+G18</f>
        <v>68670.64728</v>
      </c>
      <c r="H12" s="53">
        <f>H13+H14+H15+H16+H17+H18</f>
        <v>6705</v>
      </c>
      <c r="J12" s="84">
        <f>E12+F12+G12+H12</f>
        <v>221522.28979</v>
      </c>
      <c r="K12" s="84"/>
      <c r="L12" s="84">
        <v>137345.392</v>
      </c>
      <c r="M12" s="35">
        <v>66269.813</v>
      </c>
      <c r="O12" s="35">
        <f>3588.47</f>
        <v>3588.47</v>
      </c>
      <c r="P12" s="35">
        <v>1500</v>
      </c>
      <c r="Q12" s="84">
        <f>SUM(L12:P12)</f>
        <v>208703.675</v>
      </c>
      <c r="T12" s="106"/>
      <c r="U12" s="56"/>
      <c r="V12" s="56"/>
    </row>
    <row r="13" spans="1:22" ht="82.5" customHeight="1">
      <c r="A13" s="154"/>
      <c r="B13" s="157"/>
      <c r="C13" s="157"/>
      <c r="D13" s="40" t="s">
        <v>10</v>
      </c>
      <c r="E13" s="99">
        <f aca="true" t="shared" si="0" ref="E13:E18">E50</f>
        <v>48912.19214</v>
      </c>
      <c r="F13" s="99">
        <f>F21+F28+F35+F42</f>
        <v>24328.35884</v>
      </c>
      <c r="G13" s="99">
        <f>G21+G28+G35+G42</f>
        <v>30293.91683</v>
      </c>
      <c r="H13" s="53">
        <f>H21+H28+H35+H42</f>
        <v>0</v>
      </c>
      <c r="K13" s="84">
        <v>2013</v>
      </c>
      <c r="L13" s="84">
        <f>N17*0.1</f>
        <v>13734539.200000001</v>
      </c>
      <c r="M13" s="35">
        <f>137345.39-13734.54</f>
        <v>123610.85</v>
      </c>
      <c r="Q13" s="84"/>
      <c r="T13" s="106"/>
      <c r="U13" s="56"/>
      <c r="V13" s="56"/>
    </row>
    <row r="14" spans="1:22" ht="66.75" customHeight="1">
      <c r="A14" s="154"/>
      <c r="B14" s="157"/>
      <c r="C14" s="157"/>
      <c r="D14" s="40" t="s">
        <v>12</v>
      </c>
      <c r="E14" s="99">
        <f t="shared" si="0"/>
        <v>43504.04224</v>
      </c>
      <c r="F14" s="98">
        <f aca="true" t="shared" si="1" ref="F14:H18">F22+F29+F36+F43</f>
        <v>18405.5068</v>
      </c>
      <c r="G14" s="99">
        <f t="shared" si="1"/>
        <v>26298.24845</v>
      </c>
      <c r="H14" s="53">
        <f t="shared" si="1"/>
        <v>0</v>
      </c>
      <c r="K14" s="87" t="s">
        <v>202</v>
      </c>
      <c r="L14" s="87">
        <f>N14*0.1</f>
        <v>6987456.022</v>
      </c>
      <c r="M14" s="87">
        <f>N14-L14</f>
        <v>62887104.198</v>
      </c>
      <c r="N14" s="88">
        <v>69874560.22</v>
      </c>
      <c r="T14" s="106"/>
      <c r="U14" s="56"/>
      <c r="V14" s="56"/>
    </row>
    <row r="15" spans="1:22" ht="46.5" customHeight="1">
      <c r="A15" s="154"/>
      <c r="B15" s="157"/>
      <c r="C15" s="157"/>
      <c r="D15" s="40" t="s">
        <v>142</v>
      </c>
      <c r="E15" s="97">
        <f>E23+E30+E37+E44</f>
        <v>3925.54</v>
      </c>
      <c r="F15" s="99">
        <f t="shared" si="1"/>
        <v>7071.00249</v>
      </c>
      <c r="G15" s="97">
        <f t="shared" si="1"/>
        <v>12078.482</v>
      </c>
      <c r="H15" s="53">
        <f t="shared" si="1"/>
        <v>6705</v>
      </c>
      <c r="K15" s="87" t="s">
        <v>203</v>
      </c>
      <c r="L15" s="87">
        <f>N15*0.1</f>
        <v>5898752.143</v>
      </c>
      <c r="M15" s="87">
        <f>N15-L15</f>
        <v>53088769.287</v>
      </c>
      <c r="N15" s="88">
        <v>58987521.43</v>
      </c>
      <c r="T15" s="106"/>
      <c r="U15" s="56"/>
      <c r="V15" s="56"/>
    </row>
    <row r="16" spans="1:22" ht="48.75" customHeight="1">
      <c r="A16" s="154"/>
      <c r="B16" s="157"/>
      <c r="C16" s="157"/>
      <c r="D16" s="83" t="s">
        <v>6</v>
      </c>
      <c r="E16" s="53">
        <f t="shared" si="0"/>
        <v>0</v>
      </c>
      <c r="F16" s="53">
        <f t="shared" si="1"/>
        <v>0</v>
      </c>
      <c r="G16" s="53">
        <f t="shared" si="1"/>
        <v>0</v>
      </c>
      <c r="H16" s="53">
        <f t="shared" si="1"/>
        <v>0</v>
      </c>
      <c r="K16" s="87" t="s">
        <v>204</v>
      </c>
      <c r="L16" s="87">
        <f>N16*0.1</f>
        <v>848331.035</v>
      </c>
      <c r="M16" s="87">
        <f>N16-L16</f>
        <v>7634979.3149999995</v>
      </c>
      <c r="N16" s="88">
        <f>1209698.35+7273612</f>
        <v>8483310.35</v>
      </c>
      <c r="T16" s="85"/>
      <c r="U16" s="56"/>
      <c r="V16" s="56"/>
    </row>
    <row r="17" spans="1:22" ht="47.25" customHeight="1">
      <c r="A17" s="154"/>
      <c r="B17" s="157"/>
      <c r="C17" s="157"/>
      <c r="D17" s="83" t="s">
        <v>7</v>
      </c>
      <c r="E17" s="53">
        <f t="shared" si="0"/>
        <v>0</v>
      </c>
      <c r="F17" s="53">
        <f t="shared" si="1"/>
        <v>0</v>
      </c>
      <c r="G17" s="53">
        <f t="shared" si="1"/>
        <v>0</v>
      </c>
      <c r="H17" s="53">
        <f t="shared" si="1"/>
        <v>0</v>
      </c>
      <c r="K17" s="87"/>
      <c r="L17" s="87">
        <f>SUM(L14:L16)</f>
        <v>13734539.2</v>
      </c>
      <c r="M17" s="87">
        <f>SUM(M14:M16)</f>
        <v>123610852.8</v>
      </c>
      <c r="N17" s="88">
        <f>SUM(N14:N16)</f>
        <v>137345392</v>
      </c>
      <c r="T17" s="56"/>
      <c r="U17" s="56"/>
      <c r="V17" s="56"/>
    </row>
    <row r="18" spans="1:12" ht="33" customHeight="1">
      <c r="A18" s="155"/>
      <c r="B18" s="158"/>
      <c r="C18" s="158"/>
      <c r="D18" s="40" t="s">
        <v>13</v>
      </c>
      <c r="E18" s="53">
        <f t="shared" si="0"/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K18" s="84"/>
      <c r="L18" s="84"/>
    </row>
    <row r="19" spans="1:11" ht="18.75" customHeight="1">
      <c r="A19" s="86" t="s">
        <v>150</v>
      </c>
      <c r="B19" s="40" t="s">
        <v>181</v>
      </c>
      <c r="C19" s="40"/>
      <c r="D19" s="40"/>
      <c r="E19" s="43"/>
      <c r="F19" s="43"/>
      <c r="G19" s="44"/>
      <c r="H19" s="43"/>
      <c r="K19" s="84"/>
    </row>
    <row r="20" spans="1:20" ht="16.5" customHeight="1">
      <c r="A20" s="153" t="s">
        <v>170</v>
      </c>
      <c r="B20" s="156" t="s">
        <v>282</v>
      </c>
      <c r="C20" s="156" t="s">
        <v>2</v>
      </c>
      <c r="D20" s="40" t="s">
        <v>4</v>
      </c>
      <c r="E20" s="99">
        <f>E21+E22+E23+E24+E25+E26</f>
        <v>96141.77438</v>
      </c>
      <c r="F20" s="99">
        <f>F21+F22+F23+F24+F25+F26</f>
        <v>49804.86813</v>
      </c>
      <c r="G20" s="53">
        <f>G21+G22+G23+G24+G25+G26</f>
        <v>0</v>
      </c>
      <c r="H20" s="53">
        <f>H21+H22+H23+H24+H25+H26</f>
        <v>0</v>
      </c>
      <c r="T20" s="84"/>
    </row>
    <row r="21" spans="1:20" ht="65.25" customHeight="1">
      <c r="A21" s="154"/>
      <c r="B21" s="157"/>
      <c r="C21" s="157"/>
      <c r="D21" s="40" t="s">
        <v>10</v>
      </c>
      <c r="E21" s="99">
        <f>E50+E79</f>
        <v>48912.19214</v>
      </c>
      <c r="F21" s="99">
        <f>F50+F79</f>
        <v>24328.35884</v>
      </c>
      <c r="G21" s="53">
        <f>G50+G79</f>
        <v>0</v>
      </c>
      <c r="H21" s="53">
        <f>H50+H79</f>
        <v>0</v>
      </c>
      <c r="I21" s="53">
        <f>I50+I79</f>
        <v>67319.81518</v>
      </c>
      <c r="T21" s="84"/>
    </row>
    <row r="22" spans="1:9" ht="64.5" customHeight="1">
      <c r="A22" s="154"/>
      <c r="B22" s="157"/>
      <c r="C22" s="157"/>
      <c r="D22" s="40" t="s">
        <v>12</v>
      </c>
      <c r="E22" s="99">
        <f aca="true" t="shared" si="2" ref="E22:H26">E51+E80</f>
        <v>43504.04224</v>
      </c>
      <c r="F22" s="98">
        <f t="shared" si="2"/>
        <v>18405.5068</v>
      </c>
      <c r="G22" s="53">
        <f t="shared" si="2"/>
        <v>0</v>
      </c>
      <c r="H22" s="53">
        <f t="shared" si="2"/>
        <v>0</v>
      </c>
      <c r="I22" s="53">
        <f>I51+I80</f>
        <v>58440.55212</v>
      </c>
    </row>
    <row r="23" spans="1:9" ht="48.75" customHeight="1">
      <c r="A23" s="154"/>
      <c r="B23" s="157"/>
      <c r="C23" s="157"/>
      <c r="D23" s="40" t="s">
        <v>142</v>
      </c>
      <c r="E23" s="97">
        <f>E52+E81</f>
        <v>3725.54</v>
      </c>
      <c r="F23" s="99">
        <f t="shared" si="2"/>
        <v>7071.00249</v>
      </c>
      <c r="G23" s="53">
        <f t="shared" si="2"/>
        <v>0</v>
      </c>
      <c r="H23" s="53">
        <f t="shared" si="2"/>
        <v>0</v>
      </c>
      <c r="I23" s="53">
        <f>I52+I81</f>
        <v>0</v>
      </c>
    </row>
    <row r="24" spans="1:9" ht="49.5" customHeight="1">
      <c r="A24" s="154"/>
      <c r="B24" s="157"/>
      <c r="C24" s="157"/>
      <c r="D24" s="83" t="s">
        <v>6</v>
      </c>
      <c r="E24" s="53">
        <f t="shared" si="2"/>
        <v>0</v>
      </c>
      <c r="F24" s="53">
        <f t="shared" si="2"/>
        <v>0</v>
      </c>
      <c r="G24" s="53">
        <f t="shared" si="2"/>
        <v>0</v>
      </c>
      <c r="H24" s="53">
        <f t="shared" si="2"/>
        <v>0</v>
      </c>
      <c r="I24" s="53">
        <f>I53+I82</f>
        <v>0</v>
      </c>
    </row>
    <row r="25" spans="1:8" ht="48" customHeight="1">
      <c r="A25" s="154"/>
      <c r="B25" s="157"/>
      <c r="C25" s="157"/>
      <c r="D25" s="83" t="s">
        <v>7</v>
      </c>
      <c r="E25" s="53">
        <f>E54+E83</f>
        <v>0</v>
      </c>
      <c r="F25" s="53">
        <f>F54+F83</f>
        <v>0</v>
      </c>
      <c r="G25" s="53">
        <f>G54+G83</f>
        <v>0</v>
      </c>
      <c r="H25" s="53">
        <f>H54+H83</f>
        <v>0</v>
      </c>
    </row>
    <row r="26" spans="1:8" ht="33" customHeight="1">
      <c r="A26" s="155"/>
      <c r="B26" s="158"/>
      <c r="C26" s="158"/>
      <c r="D26" s="40" t="s">
        <v>13</v>
      </c>
      <c r="E26" s="53">
        <f t="shared" si="2"/>
        <v>0</v>
      </c>
      <c r="F26" s="53">
        <f t="shared" si="2"/>
        <v>0</v>
      </c>
      <c r="G26" s="53">
        <f t="shared" si="2"/>
        <v>0</v>
      </c>
      <c r="H26" s="53">
        <f t="shared" si="2"/>
        <v>0</v>
      </c>
    </row>
    <row r="27" spans="1:8" ht="16.5" customHeight="1">
      <c r="A27" s="153" t="s">
        <v>180</v>
      </c>
      <c r="B27" s="156" t="s">
        <v>212</v>
      </c>
      <c r="C27" s="156" t="s">
        <v>192</v>
      </c>
      <c r="D27" s="40" t="s">
        <v>4</v>
      </c>
      <c r="E27" s="66">
        <f>E28+E29+E30+E31+E32+E33</f>
        <v>0</v>
      </c>
      <c r="F27" s="66">
        <f>F28+F29+F30+F31+F32+F33</f>
        <v>0</v>
      </c>
      <c r="G27" s="102">
        <f>G28+G29+G30+G31+G32+G33</f>
        <v>66269.81328</v>
      </c>
      <c r="H27" s="66">
        <f>H28+H29+H30+H31+H32+H33</f>
        <v>5205</v>
      </c>
    </row>
    <row r="28" spans="1:21" ht="63.75" customHeight="1">
      <c r="A28" s="154"/>
      <c r="B28" s="157"/>
      <c r="C28" s="157"/>
      <c r="D28" s="40" t="s">
        <v>10</v>
      </c>
      <c r="E28" s="53">
        <f>E57+E86</f>
        <v>0</v>
      </c>
      <c r="F28" s="53">
        <f aca="true" t="shared" si="3" ref="F28:R28">F57+F86</f>
        <v>0</v>
      </c>
      <c r="G28" s="99">
        <f t="shared" si="3"/>
        <v>30293.91683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0</v>
      </c>
      <c r="O28" s="53">
        <f t="shared" si="3"/>
        <v>0</v>
      </c>
      <c r="P28" s="53">
        <f t="shared" si="3"/>
        <v>0</v>
      </c>
      <c r="Q28" s="53">
        <f t="shared" si="3"/>
        <v>0</v>
      </c>
      <c r="R28" s="53">
        <f t="shared" si="3"/>
        <v>0</v>
      </c>
      <c r="T28" s="96"/>
      <c r="U28" s="96"/>
    </row>
    <row r="29" spans="1:21" ht="63.75" customHeight="1">
      <c r="A29" s="154"/>
      <c r="B29" s="157"/>
      <c r="C29" s="157"/>
      <c r="D29" s="40" t="s">
        <v>12</v>
      </c>
      <c r="E29" s="53">
        <f aca="true" t="shared" si="4" ref="E29:R33">E58+E87</f>
        <v>0</v>
      </c>
      <c r="F29" s="53">
        <f t="shared" si="4"/>
        <v>0</v>
      </c>
      <c r="G29" s="99">
        <f t="shared" si="4"/>
        <v>26298.24845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53">
        <f t="shared" si="4"/>
        <v>0</v>
      </c>
      <c r="P29" s="53">
        <f t="shared" si="4"/>
        <v>0</v>
      </c>
      <c r="Q29" s="53">
        <f t="shared" si="4"/>
        <v>0</v>
      </c>
      <c r="R29" s="53">
        <f t="shared" si="4"/>
        <v>0</v>
      </c>
      <c r="T29" s="96"/>
      <c r="U29" s="96"/>
    </row>
    <row r="30" spans="1:20" ht="48.75" customHeight="1">
      <c r="A30" s="154"/>
      <c r="B30" s="157"/>
      <c r="C30" s="157"/>
      <c r="D30" s="40" t="s">
        <v>142</v>
      </c>
      <c r="E30" s="53">
        <f t="shared" si="4"/>
        <v>0</v>
      </c>
      <c r="F30" s="53">
        <f t="shared" si="4"/>
        <v>0</v>
      </c>
      <c r="G30" s="97">
        <f t="shared" si="4"/>
        <v>9677.648</v>
      </c>
      <c r="H30" s="53">
        <f t="shared" si="4"/>
        <v>5205</v>
      </c>
      <c r="I30" s="53">
        <f t="shared" si="4"/>
        <v>0</v>
      </c>
      <c r="J30" s="53">
        <f t="shared" si="4"/>
        <v>0</v>
      </c>
      <c r="K30" s="53">
        <f t="shared" si="4"/>
        <v>0</v>
      </c>
      <c r="L30" s="53">
        <f t="shared" si="4"/>
        <v>0</v>
      </c>
      <c r="M30" s="53">
        <f t="shared" si="4"/>
        <v>0</v>
      </c>
      <c r="N30" s="53">
        <f t="shared" si="4"/>
        <v>0</v>
      </c>
      <c r="O30" s="53">
        <f t="shared" si="4"/>
        <v>0</v>
      </c>
      <c r="P30" s="53">
        <f t="shared" si="4"/>
        <v>0</v>
      </c>
      <c r="Q30" s="53">
        <f t="shared" si="4"/>
        <v>0</v>
      </c>
      <c r="R30" s="53">
        <f t="shared" si="4"/>
        <v>0</v>
      </c>
      <c r="T30" s="91"/>
    </row>
    <row r="31" spans="1:21" ht="52.5" customHeight="1">
      <c r="A31" s="154"/>
      <c r="B31" s="157"/>
      <c r="C31" s="157"/>
      <c r="D31" s="83" t="s">
        <v>6</v>
      </c>
      <c r="E31" s="53">
        <f t="shared" si="4"/>
        <v>0</v>
      </c>
      <c r="F31" s="53">
        <f t="shared" si="4"/>
        <v>0</v>
      </c>
      <c r="G31" s="53">
        <f t="shared" si="4"/>
        <v>0</v>
      </c>
      <c r="H31" s="53">
        <f t="shared" si="4"/>
        <v>0</v>
      </c>
      <c r="I31" s="53">
        <f t="shared" si="4"/>
        <v>0</v>
      </c>
      <c r="J31" s="53">
        <f t="shared" si="4"/>
        <v>0</v>
      </c>
      <c r="K31" s="53">
        <f t="shared" si="4"/>
        <v>0</v>
      </c>
      <c r="L31" s="53">
        <f t="shared" si="4"/>
        <v>0</v>
      </c>
      <c r="M31" s="53">
        <f t="shared" si="4"/>
        <v>0</v>
      </c>
      <c r="N31" s="53">
        <f t="shared" si="4"/>
        <v>0</v>
      </c>
      <c r="O31" s="53">
        <f t="shared" si="4"/>
        <v>0</v>
      </c>
      <c r="P31" s="53">
        <f t="shared" si="4"/>
        <v>0</v>
      </c>
      <c r="Q31" s="53">
        <f t="shared" si="4"/>
        <v>0</v>
      </c>
      <c r="R31" s="53">
        <f t="shared" si="4"/>
        <v>0</v>
      </c>
      <c r="U31" s="96"/>
    </row>
    <row r="32" spans="1:18" ht="47.25" customHeight="1">
      <c r="A32" s="154"/>
      <c r="B32" s="157"/>
      <c r="C32" s="157"/>
      <c r="D32" s="83" t="s">
        <v>7</v>
      </c>
      <c r="E32" s="53">
        <f t="shared" si="4"/>
        <v>0</v>
      </c>
      <c r="F32" s="53">
        <f t="shared" si="4"/>
        <v>0</v>
      </c>
      <c r="G32" s="53">
        <f t="shared" si="4"/>
        <v>0</v>
      </c>
      <c r="H32" s="53">
        <f t="shared" si="4"/>
        <v>0</v>
      </c>
      <c r="I32" s="53">
        <f t="shared" si="4"/>
        <v>0</v>
      </c>
      <c r="J32" s="53">
        <f t="shared" si="4"/>
        <v>0</v>
      </c>
      <c r="K32" s="53">
        <f t="shared" si="4"/>
        <v>0</v>
      </c>
      <c r="L32" s="53">
        <f t="shared" si="4"/>
        <v>0</v>
      </c>
      <c r="M32" s="53">
        <f t="shared" si="4"/>
        <v>0</v>
      </c>
      <c r="N32" s="53">
        <f t="shared" si="4"/>
        <v>0</v>
      </c>
      <c r="O32" s="53">
        <f t="shared" si="4"/>
        <v>0</v>
      </c>
      <c r="P32" s="53">
        <f t="shared" si="4"/>
        <v>0</v>
      </c>
      <c r="Q32" s="53">
        <f t="shared" si="4"/>
        <v>0</v>
      </c>
      <c r="R32" s="53">
        <f t="shared" si="4"/>
        <v>0</v>
      </c>
    </row>
    <row r="33" spans="1:18" ht="35.25" customHeight="1">
      <c r="A33" s="155"/>
      <c r="B33" s="158"/>
      <c r="C33" s="158"/>
      <c r="D33" s="40" t="s">
        <v>13</v>
      </c>
      <c r="E33" s="53">
        <f t="shared" si="4"/>
        <v>0</v>
      </c>
      <c r="F33" s="53">
        <f t="shared" si="4"/>
        <v>0</v>
      </c>
      <c r="G33" s="53">
        <f t="shared" si="4"/>
        <v>0</v>
      </c>
      <c r="H33" s="53">
        <f t="shared" si="4"/>
        <v>0</v>
      </c>
      <c r="I33" s="53">
        <f t="shared" si="4"/>
        <v>0</v>
      </c>
      <c r="J33" s="53">
        <f t="shared" si="4"/>
        <v>0</v>
      </c>
      <c r="K33" s="53">
        <f t="shared" si="4"/>
        <v>0</v>
      </c>
      <c r="L33" s="53">
        <f t="shared" si="4"/>
        <v>0</v>
      </c>
      <c r="M33" s="53">
        <f t="shared" si="4"/>
        <v>0</v>
      </c>
      <c r="N33" s="53">
        <f t="shared" si="4"/>
        <v>0</v>
      </c>
      <c r="O33" s="53">
        <f t="shared" si="4"/>
        <v>0</v>
      </c>
      <c r="P33" s="53">
        <f t="shared" si="4"/>
        <v>0</v>
      </c>
      <c r="Q33" s="53">
        <f t="shared" si="4"/>
        <v>0</v>
      </c>
      <c r="R33" s="53">
        <f t="shared" si="4"/>
        <v>0</v>
      </c>
    </row>
    <row r="34" spans="1:18" ht="18" customHeight="1">
      <c r="A34" s="153" t="s">
        <v>171</v>
      </c>
      <c r="B34" s="156" t="s">
        <v>214</v>
      </c>
      <c r="C34" s="156" t="s">
        <v>192</v>
      </c>
      <c r="D34" s="40" t="s">
        <v>4</v>
      </c>
      <c r="E34" s="66">
        <f>E35+E36+E37+E38+E39+E40</f>
        <v>0</v>
      </c>
      <c r="F34" s="66">
        <f aca="true" t="shared" si="5" ref="F34:R34">F35+F36+F37+F38+F39+F40</f>
        <v>0</v>
      </c>
      <c r="G34" s="66">
        <f t="shared" si="5"/>
        <v>0</v>
      </c>
      <c r="H34" s="66">
        <f t="shared" si="5"/>
        <v>0</v>
      </c>
      <c r="I34" s="43">
        <f t="shared" si="5"/>
        <v>0</v>
      </c>
      <c r="J34" s="43">
        <f t="shared" si="5"/>
        <v>0</v>
      </c>
      <c r="K34" s="43">
        <f t="shared" si="5"/>
        <v>0</v>
      </c>
      <c r="L34" s="43">
        <f t="shared" si="5"/>
        <v>0</v>
      </c>
      <c r="M34" s="43">
        <f t="shared" si="5"/>
        <v>0</v>
      </c>
      <c r="N34" s="43">
        <f t="shared" si="5"/>
        <v>0</v>
      </c>
      <c r="O34" s="43">
        <f t="shared" si="5"/>
        <v>0</v>
      </c>
      <c r="P34" s="43">
        <f t="shared" si="5"/>
        <v>0</v>
      </c>
      <c r="Q34" s="43">
        <f t="shared" si="5"/>
        <v>0</v>
      </c>
      <c r="R34" s="43">
        <f t="shared" si="5"/>
        <v>0</v>
      </c>
    </row>
    <row r="35" spans="1:18" ht="65.25" customHeight="1">
      <c r="A35" s="154"/>
      <c r="B35" s="157"/>
      <c r="C35" s="157"/>
      <c r="D35" s="40" t="s">
        <v>10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8" ht="69" customHeight="1">
      <c r="A36" s="154"/>
      <c r="B36" s="157"/>
      <c r="C36" s="157"/>
      <c r="D36" s="40" t="s">
        <v>12</v>
      </c>
      <c r="E36" s="43">
        <v>0</v>
      </c>
      <c r="F36" s="43">
        <v>0</v>
      </c>
      <c r="G36" s="43">
        <v>0</v>
      </c>
      <c r="H36" s="43">
        <v>0</v>
      </c>
    </row>
    <row r="37" spans="1:8" ht="61.5" customHeight="1">
      <c r="A37" s="154"/>
      <c r="B37" s="157"/>
      <c r="C37" s="157"/>
      <c r="D37" s="40" t="s">
        <v>142</v>
      </c>
      <c r="E37" s="43">
        <v>0</v>
      </c>
      <c r="F37" s="43">
        <v>0</v>
      </c>
      <c r="G37" s="43">
        <v>0</v>
      </c>
      <c r="H37" s="43">
        <v>0</v>
      </c>
    </row>
    <row r="38" spans="1:8" ht="53.25" customHeight="1">
      <c r="A38" s="154"/>
      <c r="B38" s="157"/>
      <c r="C38" s="157"/>
      <c r="D38" s="83" t="s">
        <v>6</v>
      </c>
      <c r="E38" s="43">
        <v>0</v>
      </c>
      <c r="F38" s="43">
        <v>0</v>
      </c>
      <c r="G38" s="43">
        <v>0</v>
      </c>
      <c r="H38" s="43">
        <v>0</v>
      </c>
    </row>
    <row r="39" spans="1:8" ht="52.5" customHeight="1">
      <c r="A39" s="154"/>
      <c r="B39" s="157"/>
      <c r="C39" s="157"/>
      <c r="D39" s="83" t="s">
        <v>7</v>
      </c>
      <c r="E39" s="43">
        <v>0</v>
      </c>
      <c r="F39" s="43">
        <v>0</v>
      </c>
      <c r="G39" s="43">
        <v>0</v>
      </c>
      <c r="H39" s="43">
        <v>0</v>
      </c>
    </row>
    <row r="40" spans="1:8" ht="32.25" customHeight="1">
      <c r="A40" s="155"/>
      <c r="B40" s="158"/>
      <c r="C40" s="158"/>
      <c r="D40" s="40" t="s">
        <v>13</v>
      </c>
      <c r="E40" s="43">
        <v>0</v>
      </c>
      <c r="F40" s="43">
        <v>0</v>
      </c>
      <c r="G40" s="43">
        <v>0</v>
      </c>
      <c r="H40" s="43">
        <v>0</v>
      </c>
    </row>
    <row r="41" spans="1:8" ht="18" customHeight="1">
      <c r="A41" s="153" t="s">
        <v>211</v>
      </c>
      <c r="B41" s="156" t="s">
        <v>1</v>
      </c>
      <c r="C41" s="156" t="s">
        <v>167</v>
      </c>
      <c r="D41" s="40" t="s">
        <v>4</v>
      </c>
      <c r="E41" s="66">
        <f>E42+E43+E44+E45+E46+E47</f>
        <v>200</v>
      </c>
      <c r="F41" s="43">
        <f>F42+F43+F44+F45+F46+F47</f>
        <v>0</v>
      </c>
      <c r="G41" s="101">
        <f>G42+G43+G44+G45+G46+G47</f>
        <v>2400.834</v>
      </c>
      <c r="H41" s="66">
        <f>H42+H43+H44+H45+H46+H47</f>
        <v>1500</v>
      </c>
    </row>
    <row r="42" spans="1:8" ht="65.25" customHeight="1">
      <c r="A42" s="154"/>
      <c r="B42" s="157"/>
      <c r="C42" s="157"/>
      <c r="D42" s="40" t="s">
        <v>10</v>
      </c>
      <c r="E42" s="43">
        <f aca="true" t="shared" si="6" ref="E42:H47">E71+E100</f>
        <v>0</v>
      </c>
      <c r="F42" s="43">
        <f t="shared" si="6"/>
        <v>0</v>
      </c>
      <c r="G42" s="43">
        <f t="shared" si="6"/>
        <v>0</v>
      </c>
      <c r="H42" s="43">
        <f t="shared" si="6"/>
        <v>0</v>
      </c>
    </row>
    <row r="43" spans="1:8" ht="50.25" customHeight="1">
      <c r="A43" s="154"/>
      <c r="B43" s="157"/>
      <c r="C43" s="157"/>
      <c r="D43" s="40" t="s">
        <v>12</v>
      </c>
      <c r="E43" s="43">
        <f t="shared" si="6"/>
        <v>0</v>
      </c>
      <c r="F43" s="43">
        <f t="shared" si="6"/>
        <v>0</v>
      </c>
      <c r="G43" s="43">
        <f t="shared" si="6"/>
        <v>0</v>
      </c>
      <c r="H43" s="43">
        <f t="shared" si="6"/>
        <v>0</v>
      </c>
    </row>
    <row r="44" spans="1:8" ht="50.25" customHeight="1">
      <c r="A44" s="154"/>
      <c r="B44" s="157"/>
      <c r="C44" s="157"/>
      <c r="D44" s="40" t="s">
        <v>142</v>
      </c>
      <c r="E44" s="66">
        <f t="shared" si="6"/>
        <v>200</v>
      </c>
      <c r="F44" s="43">
        <f t="shared" si="6"/>
        <v>0</v>
      </c>
      <c r="G44" s="101">
        <f t="shared" si="6"/>
        <v>2400.834</v>
      </c>
      <c r="H44" s="66">
        <f t="shared" si="6"/>
        <v>1500</v>
      </c>
    </row>
    <row r="45" spans="1:8" ht="48.75" customHeight="1">
      <c r="A45" s="154"/>
      <c r="B45" s="157"/>
      <c r="C45" s="157"/>
      <c r="D45" s="83" t="s">
        <v>6</v>
      </c>
      <c r="E45" s="43">
        <f t="shared" si="6"/>
        <v>0</v>
      </c>
      <c r="F45" s="43">
        <f t="shared" si="6"/>
        <v>0</v>
      </c>
      <c r="G45" s="43">
        <f t="shared" si="6"/>
        <v>0</v>
      </c>
      <c r="H45" s="43">
        <f t="shared" si="6"/>
        <v>0</v>
      </c>
    </row>
    <row r="46" spans="1:8" ht="31.5" customHeight="1">
      <c r="A46" s="154"/>
      <c r="B46" s="157"/>
      <c r="C46" s="157"/>
      <c r="D46" s="83" t="s">
        <v>7</v>
      </c>
      <c r="E46" s="43">
        <f t="shared" si="6"/>
        <v>0</v>
      </c>
      <c r="F46" s="43">
        <f t="shared" si="6"/>
        <v>0</v>
      </c>
      <c r="G46" s="43">
        <f t="shared" si="6"/>
        <v>0</v>
      </c>
      <c r="H46" s="43">
        <f t="shared" si="6"/>
        <v>0</v>
      </c>
    </row>
    <row r="47" spans="1:8" ht="31.5" customHeight="1">
      <c r="A47" s="155"/>
      <c r="B47" s="158"/>
      <c r="C47" s="158"/>
      <c r="D47" s="40" t="s">
        <v>13</v>
      </c>
      <c r="E47" s="43">
        <f t="shared" si="6"/>
        <v>0</v>
      </c>
      <c r="F47" s="43">
        <f t="shared" si="6"/>
        <v>0</v>
      </c>
      <c r="G47" s="43">
        <f t="shared" si="6"/>
        <v>0</v>
      </c>
      <c r="H47" s="43">
        <f t="shared" si="6"/>
        <v>0</v>
      </c>
    </row>
    <row r="48" spans="1:20" ht="31.5" customHeight="1">
      <c r="A48" s="86" t="s">
        <v>198</v>
      </c>
      <c r="B48" s="89" t="s">
        <v>197</v>
      </c>
      <c r="C48" s="90"/>
      <c r="D48" s="51"/>
      <c r="E48" s="99">
        <f>E49+E56+E63+E70</f>
        <v>96341.77438</v>
      </c>
      <c r="F48" s="99">
        <f>F49</f>
        <v>41203.61762</v>
      </c>
      <c r="G48" s="97">
        <f>G70</f>
        <v>2400.834</v>
      </c>
      <c r="H48" s="29">
        <v>0</v>
      </c>
      <c r="T48" s="91"/>
    </row>
    <row r="49" spans="1:20" ht="16.5" customHeight="1">
      <c r="A49" s="153" t="s">
        <v>199</v>
      </c>
      <c r="B49" s="156" t="s">
        <v>283</v>
      </c>
      <c r="C49" s="156" t="s">
        <v>192</v>
      </c>
      <c r="D49" s="40" t="s">
        <v>4</v>
      </c>
      <c r="E49" s="99">
        <f>SUM(E50:E55)</f>
        <v>96141.77438</v>
      </c>
      <c r="F49" s="99">
        <f>SUM(F50:F55)</f>
        <v>41203.61762</v>
      </c>
      <c r="G49" s="100">
        <v>0</v>
      </c>
      <c r="H49" s="29">
        <v>0</v>
      </c>
      <c r="T49" s="84"/>
    </row>
    <row r="50" spans="1:20" ht="65.25" customHeight="1">
      <c r="A50" s="154"/>
      <c r="B50" s="157"/>
      <c r="C50" s="157"/>
      <c r="D50" s="40" t="s">
        <v>10</v>
      </c>
      <c r="E50" s="99">
        <v>48912.19214</v>
      </c>
      <c r="F50" s="99">
        <v>20962.36808</v>
      </c>
      <c r="G50" s="53">
        <v>0</v>
      </c>
      <c r="H50" s="29">
        <v>0</v>
      </c>
      <c r="I50" s="29">
        <f>33659.90759-H50</f>
        <v>33659.90759</v>
      </c>
      <c r="T50" s="84"/>
    </row>
    <row r="51" spans="1:20" ht="64.5" customHeight="1">
      <c r="A51" s="154"/>
      <c r="B51" s="157"/>
      <c r="C51" s="157"/>
      <c r="D51" s="40" t="s">
        <v>12</v>
      </c>
      <c r="E51" s="99">
        <v>43504.04224</v>
      </c>
      <c r="F51" s="99">
        <v>15483.47919</v>
      </c>
      <c r="G51" s="53">
        <v>0</v>
      </c>
      <c r="H51" s="29">
        <v>0</v>
      </c>
      <c r="I51" s="29">
        <f>29220.27606-H51</f>
        <v>29220.27606</v>
      </c>
      <c r="T51" s="84"/>
    </row>
    <row r="52" spans="1:20" ht="48.75" customHeight="1">
      <c r="A52" s="154"/>
      <c r="B52" s="157"/>
      <c r="C52" s="157"/>
      <c r="D52" s="40" t="s">
        <v>142</v>
      </c>
      <c r="E52" s="97">
        <v>3725.54</v>
      </c>
      <c r="F52" s="99">
        <v>4757.77035</v>
      </c>
      <c r="G52" s="53">
        <v>0</v>
      </c>
      <c r="H52" s="29">
        <v>0</v>
      </c>
      <c r="T52" s="84"/>
    </row>
    <row r="53" spans="1:8" ht="49.5" customHeight="1">
      <c r="A53" s="154"/>
      <c r="B53" s="157"/>
      <c r="C53" s="157"/>
      <c r="D53" s="83" t="s">
        <v>6</v>
      </c>
      <c r="E53" s="29">
        <v>0</v>
      </c>
      <c r="F53" s="29">
        <v>0</v>
      </c>
      <c r="G53" s="29">
        <v>0</v>
      </c>
      <c r="H53" s="29">
        <v>0</v>
      </c>
    </row>
    <row r="54" spans="1:8" ht="48" customHeight="1">
      <c r="A54" s="154"/>
      <c r="B54" s="157"/>
      <c r="C54" s="157"/>
      <c r="D54" s="83" t="s">
        <v>7</v>
      </c>
      <c r="E54" s="29">
        <v>0</v>
      </c>
      <c r="F54" s="29">
        <v>0</v>
      </c>
      <c r="G54" s="29">
        <v>0</v>
      </c>
      <c r="H54" s="29">
        <v>0</v>
      </c>
    </row>
    <row r="55" spans="1:20" ht="33" customHeight="1">
      <c r="A55" s="155"/>
      <c r="B55" s="158"/>
      <c r="C55" s="158"/>
      <c r="D55" s="40" t="s">
        <v>13</v>
      </c>
      <c r="E55" s="43">
        <v>0</v>
      </c>
      <c r="F55" s="43">
        <v>0</v>
      </c>
      <c r="G55" s="43">
        <v>0</v>
      </c>
      <c r="H55" s="43">
        <v>0</v>
      </c>
      <c r="T55" s="95"/>
    </row>
    <row r="56" spans="1:8" ht="15.75" customHeight="1">
      <c r="A56" s="153" t="s">
        <v>251</v>
      </c>
      <c r="B56" s="156" t="s">
        <v>212</v>
      </c>
      <c r="C56" s="156" t="s">
        <v>192</v>
      </c>
      <c r="D56" s="40" t="s">
        <v>4</v>
      </c>
      <c r="E56" s="66">
        <f>E57+E58+E59+E60+E61+E62</f>
        <v>0</v>
      </c>
      <c r="F56" s="66">
        <f>F57+F58+F59+F60+F61+F62</f>
        <v>0</v>
      </c>
      <c r="G56" s="66">
        <f>G57+G58+G59+G60+G61+G62</f>
        <v>0</v>
      </c>
      <c r="H56" s="66">
        <f>H57+H58+H59+H60+H61+H62</f>
        <v>0</v>
      </c>
    </row>
    <row r="57" spans="1:20" ht="63.75" customHeight="1">
      <c r="A57" s="154"/>
      <c r="B57" s="157"/>
      <c r="C57" s="157"/>
      <c r="D57" s="40" t="s">
        <v>10</v>
      </c>
      <c r="E57" s="53">
        <v>0</v>
      </c>
      <c r="F57" s="53">
        <v>0</v>
      </c>
      <c r="G57" s="53">
        <v>0</v>
      </c>
      <c r="H57" s="53">
        <v>0</v>
      </c>
      <c r="T57" s="84"/>
    </row>
    <row r="58" spans="1:8" ht="63.75" customHeight="1">
      <c r="A58" s="154"/>
      <c r="B58" s="157"/>
      <c r="C58" s="157"/>
      <c r="D58" s="40" t="s">
        <v>12</v>
      </c>
      <c r="E58" s="53">
        <v>0</v>
      </c>
      <c r="F58" s="53">
        <v>0</v>
      </c>
      <c r="G58" s="53">
        <v>0</v>
      </c>
      <c r="H58" s="53">
        <v>0</v>
      </c>
    </row>
    <row r="59" spans="1:8" ht="48.75" customHeight="1">
      <c r="A59" s="154"/>
      <c r="B59" s="157"/>
      <c r="C59" s="157"/>
      <c r="D59" s="40" t="s">
        <v>142</v>
      </c>
      <c r="E59" s="53">
        <v>0</v>
      </c>
      <c r="F59" s="53">
        <v>0</v>
      </c>
      <c r="G59" s="53">
        <v>0</v>
      </c>
      <c r="H59" s="53">
        <v>0</v>
      </c>
    </row>
    <row r="60" spans="1:8" ht="52.5" customHeight="1">
      <c r="A60" s="154"/>
      <c r="B60" s="157"/>
      <c r="C60" s="157"/>
      <c r="D60" s="83" t="s">
        <v>6</v>
      </c>
      <c r="E60" s="29">
        <v>0</v>
      </c>
      <c r="F60" s="29">
        <v>0</v>
      </c>
      <c r="G60" s="29">
        <v>0</v>
      </c>
      <c r="H60" s="29">
        <v>0</v>
      </c>
    </row>
    <row r="61" spans="1:8" ht="47.25" customHeight="1">
      <c r="A61" s="154"/>
      <c r="B61" s="157"/>
      <c r="C61" s="157"/>
      <c r="D61" s="83" t="s">
        <v>7</v>
      </c>
      <c r="E61" s="29">
        <v>0</v>
      </c>
      <c r="F61" s="29">
        <v>0</v>
      </c>
      <c r="G61" s="29">
        <v>0</v>
      </c>
      <c r="H61" s="29">
        <v>0</v>
      </c>
    </row>
    <row r="62" spans="1:8" ht="35.25" customHeight="1">
      <c r="A62" s="155"/>
      <c r="B62" s="158"/>
      <c r="C62" s="158"/>
      <c r="D62" s="40" t="s">
        <v>13</v>
      </c>
      <c r="E62" s="43">
        <v>0</v>
      </c>
      <c r="F62" s="43">
        <v>0</v>
      </c>
      <c r="G62" s="43">
        <v>0</v>
      </c>
      <c r="H62" s="43">
        <v>0</v>
      </c>
    </row>
    <row r="63" spans="1:18" ht="17.25" customHeight="1">
      <c r="A63" s="153" t="s">
        <v>252</v>
      </c>
      <c r="B63" s="156" t="s">
        <v>214</v>
      </c>
      <c r="C63" s="156" t="s">
        <v>192</v>
      </c>
      <c r="D63" s="40" t="s">
        <v>4</v>
      </c>
      <c r="E63" s="66">
        <f aca="true" t="shared" si="7" ref="E63:R63">E64+E65+E66+E67+E68+E69</f>
        <v>0</v>
      </c>
      <c r="F63" s="66">
        <f t="shared" si="7"/>
        <v>0</v>
      </c>
      <c r="G63" s="66">
        <f t="shared" si="7"/>
        <v>0</v>
      </c>
      <c r="H63" s="66">
        <f t="shared" si="7"/>
        <v>0</v>
      </c>
      <c r="I63" s="43">
        <f t="shared" si="7"/>
        <v>0</v>
      </c>
      <c r="J63" s="43">
        <f t="shared" si="7"/>
        <v>0</v>
      </c>
      <c r="K63" s="43">
        <f t="shared" si="7"/>
        <v>0</v>
      </c>
      <c r="L63" s="43">
        <f t="shared" si="7"/>
        <v>0</v>
      </c>
      <c r="M63" s="43">
        <f t="shared" si="7"/>
        <v>0</v>
      </c>
      <c r="N63" s="43">
        <f t="shared" si="7"/>
        <v>0</v>
      </c>
      <c r="O63" s="43">
        <f t="shared" si="7"/>
        <v>0</v>
      </c>
      <c r="P63" s="43">
        <f t="shared" si="7"/>
        <v>0</v>
      </c>
      <c r="Q63" s="43">
        <f t="shared" si="7"/>
        <v>0</v>
      </c>
      <c r="R63" s="43">
        <f t="shared" si="7"/>
        <v>0</v>
      </c>
    </row>
    <row r="64" spans="1:18" ht="65.25" customHeight="1">
      <c r="A64" s="154"/>
      <c r="B64" s="157"/>
      <c r="C64" s="157"/>
      <c r="D64" s="40" t="s">
        <v>10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</row>
    <row r="65" spans="1:8" ht="69" customHeight="1">
      <c r="A65" s="154"/>
      <c r="B65" s="157"/>
      <c r="C65" s="157"/>
      <c r="D65" s="40" t="s">
        <v>12</v>
      </c>
      <c r="E65" s="43">
        <v>0</v>
      </c>
      <c r="F65" s="43">
        <v>0</v>
      </c>
      <c r="G65" s="43">
        <v>0</v>
      </c>
      <c r="H65" s="43">
        <v>0</v>
      </c>
    </row>
    <row r="66" spans="1:8" ht="61.5" customHeight="1">
      <c r="A66" s="154"/>
      <c r="B66" s="157"/>
      <c r="C66" s="157"/>
      <c r="D66" s="40" t="s">
        <v>142</v>
      </c>
      <c r="E66" s="43">
        <v>0</v>
      </c>
      <c r="F66" s="43">
        <v>0</v>
      </c>
      <c r="G66" s="43">
        <v>0</v>
      </c>
      <c r="H66" s="43">
        <v>0</v>
      </c>
    </row>
    <row r="67" spans="1:20" ht="53.25" customHeight="1">
      <c r="A67" s="154"/>
      <c r="B67" s="157"/>
      <c r="C67" s="157"/>
      <c r="D67" s="83" t="s">
        <v>6</v>
      </c>
      <c r="E67" s="43">
        <v>0</v>
      </c>
      <c r="F67" s="43">
        <v>0</v>
      </c>
      <c r="G67" s="43">
        <v>0</v>
      </c>
      <c r="H67" s="43">
        <v>0</v>
      </c>
      <c r="T67" s="91"/>
    </row>
    <row r="68" spans="1:20" ht="52.5" customHeight="1">
      <c r="A68" s="154"/>
      <c r="B68" s="157"/>
      <c r="C68" s="157"/>
      <c r="D68" s="83" t="s">
        <v>7</v>
      </c>
      <c r="E68" s="43">
        <v>0</v>
      </c>
      <c r="F68" s="43">
        <v>0</v>
      </c>
      <c r="G68" s="43">
        <v>0</v>
      </c>
      <c r="H68" s="43">
        <v>0</v>
      </c>
      <c r="T68" s="96"/>
    </row>
    <row r="69" spans="1:8" ht="32.25" customHeight="1">
      <c r="A69" s="155"/>
      <c r="B69" s="158"/>
      <c r="C69" s="158"/>
      <c r="D69" s="40" t="s">
        <v>13</v>
      </c>
      <c r="E69" s="43">
        <v>0</v>
      </c>
      <c r="F69" s="43">
        <v>0</v>
      </c>
      <c r="G69" s="43">
        <v>0</v>
      </c>
      <c r="H69" s="43">
        <v>0</v>
      </c>
    </row>
    <row r="70" spans="1:8" ht="15" customHeight="1">
      <c r="A70" s="153" t="s">
        <v>253</v>
      </c>
      <c r="B70" s="156" t="s">
        <v>1</v>
      </c>
      <c r="C70" s="156" t="s">
        <v>192</v>
      </c>
      <c r="D70" s="40" t="s">
        <v>4</v>
      </c>
      <c r="E70" s="66">
        <f>SUM(E71:E76)</f>
        <v>200</v>
      </c>
      <c r="F70" s="66">
        <f>SUM(F71:F76)</f>
        <v>0</v>
      </c>
      <c r="G70" s="101">
        <f>G73</f>
        <v>2400.834</v>
      </c>
      <c r="H70" s="66">
        <f>H73</f>
        <v>0</v>
      </c>
    </row>
    <row r="71" spans="1:8" ht="65.25" customHeight="1">
      <c r="A71" s="154"/>
      <c r="B71" s="157"/>
      <c r="C71" s="157"/>
      <c r="D71" s="40" t="s">
        <v>10</v>
      </c>
      <c r="E71" s="43">
        <v>0</v>
      </c>
      <c r="F71" s="43">
        <v>0</v>
      </c>
      <c r="G71" s="43">
        <v>0</v>
      </c>
      <c r="H71" s="43">
        <v>0</v>
      </c>
    </row>
    <row r="72" spans="1:8" ht="50.25" customHeight="1">
      <c r="A72" s="154"/>
      <c r="B72" s="157"/>
      <c r="C72" s="157"/>
      <c r="D72" s="40" t="s">
        <v>12</v>
      </c>
      <c r="E72" s="43">
        <v>0</v>
      </c>
      <c r="F72" s="43">
        <v>0</v>
      </c>
      <c r="G72" s="43">
        <v>0</v>
      </c>
      <c r="H72" s="43">
        <v>0</v>
      </c>
    </row>
    <row r="73" spans="1:11" ht="50.25" customHeight="1">
      <c r="A73" s="154"/>
      <c r="B73" s="157"/>
      <c r="C73" s="157"/>
      <c r="D73" s="40" t="s">
        <v>142</v>
      </c>
      <c r="E73" s="66">
        <v>200</v>
      </c>
      <c r="F73" s="66">
        <v>0</v>
      </c>
      <c r="G73" s="101">
        <v>2400.834</v>
      </c>
      <c r="H73" s="66">
        <v>0</v>
      </c>
      <c r="K73" s="91"/>
    </row>
    <row r="74" spans="1:20" ht="48.75" customHeight="1">
      <c r="A74" s="154"/>
      <c r="B74" s="157"/>
      <c r="C74" s="157"/>
      <c r="D74" s="83" t="s">
        <v>6</v>
      </c>
      <c r="E74" s="43">
        <v>0</v>
      </c>
      <c r="F74" s="43">
        <v>0</v>
      </c>
      <c r="G74" s="43">
        <v>0</v>
      </c>
      <c r="H74" s="43">
        <v>0</v>
      </c>
      <c r="T74" s="96"/>
    </row>
    <row r="75" spans="1:8" ht="31.5" customHeight="1">
      <c r="A75" s="154"/>
      <c r="B75" s="157"/>
      <c r="C75" s="157"/>
      <c r="D75" s="83" t="s">
        <v>7</v>
      </c>
      <c r="E75" s="43">
        <v>0</v>
      </c>
      <c r="F75" s="43">
        <v>0</v>
      </c>
      <c r="G75" s="43">
        <v>0</v>
      </c>
      <c r="H75" s="43">
        <v>0</v>
      </c>
    </row>
    <row r="76" spans="1:8" ht="31.5" customHeight="1">
      <c r="A76" s="155"/>
      <c r="B76" s="158"/>
      <c r="C76" s="158"/>
      <c r="D76" s="40" t="s">
        <v>13</v>
      </c>
      <c r="E76" s="43">
        <v>0</v>
      </c>
      <c r="F76" s="43">
        <v>0</v>
      </c>
      <c r="G76" s="43">
        <v>0</v>
      </c>
      <c r="H76" s="43">
        <v>0</v>
      </c>
    </row>
    <row r="77" spans="1:18" ht="27" customHeight="1">
      <c r="A77" s="92" t="s">
        <v>200</v>
      </c>
      <c r="B77" s="89" t="s">
        <v>196</v>
      </c>
      <c r="C77" s="89"/>
      <c r="D77" s="93"/>
      <c r="E77" s="53">
        <f>E78+E85+E92+E99</f>
        <v>0</v>
      </c>
      <c r="F77" s="99">
        <f>F78</f>
        <v>8601.25051</v>
      </c>
      <c r="G77" s="99">
        <f aca="true" t="shared" si="8" ref="G77:R77">G78+G85+G92+G99</f>
        <v>66269.81328</v>
      </c>
      <c r="H77" s="53">
        <f t="shared" si="8"/>
        <v>6705</v>
      </c>
      <c r="I77" s="53">
        <f t="shared" si="8"/>
        <v>0</v>
      </c>
      <c r="J77" s="53">
        <f t="shared" si="8"/>
        <v>0</v>
      </c>
      <c r="K77" s="53">
        <f t="shared" si="8"/>
        <v>0</v>
      </c>
      <c r="L77" s="53">
        <f t="shared" si="8"/>
        <v>0</v>
      </c>
      <c r="M77" s="53">
        <f t="shared" si="8"/>
        <v>0</v>
      </c>
      <c r="N77" s="53">
        <f t="shared" si="8"/>
        <v>0</v>
      </c>
      <c r="O77" s="53">
        <f t="shared" si="8"/>
        <v>0</v>
      </c>
      <c r="P77" s="53">
        <f t="shared" si="8"/>
        <v>0</v>
      </c>
      <c r="Q77" s="53">
        <f t="shared" si="8"/>
        <v>0</v>
      </c>
      <c r="R77" s="53">
        <f t="shared" si="8"/>
        <v>0</v>
      </c>
    </row>
    <row r="78" spans="1:20" ht="16.5" customHeight="1">
      <c r="A78" s="153" t="s">
        <v>254</v>
      </c>
      <c r="B78" s="156" t="s">
        <v>282</v>
      </c>
      <c r="C78" s="156" t="s">
        <v>192</v>
      </c>
      <c r="D78" s="40" t="s">
        <v>4</v>
      </c>
      <c r="E78" s="53">
        <v>0</v>
      </c>
      <c r="F78" s="99">
        <f>F79+F80+F81</f>
        <v>8601.25051</v>
      </c>
      <c r="G78" s="53">
        <v>0</v>
      </c>
      <c r="H78" s="53">
        <v>0</v>
      </c>
      <c r="T78" s="96"/>
    </row>
    <row r="79" spans="1:20" ht="65.25" customHeight="1">
      <c r="A79" s="154"/>
      <c r="B79" s="157"/>
      <c r="C79" s="157"/>
      <c r="D79" s="40" t="s">
        <v>10</v>
      </c>
      <c r="E79" s="53">
        <v>0</v>
      </c>
      <c r="F79" s="99">
        <v>3365.99076</v>
      </c>
      <c r="G79" s="53">
        <v>0</v>
      </c>
      <c r="H79" s="53">
        <v>0</v>
      </c>
      <c r="I79" s="29">
        <f>33659.90759-H79</f>
        <v>33659.90759</v>
      </c>
      <c r="T79" s="84"/>
    </row>
    <row r="80" spans="1:20" ht="64.5" customHeight="1">
      <c r="A80" s="154"/>
      <c r="B80" s="157"/>
      <c r="C80" s="157"/>
      <c r="D80" s="40" t="s">
        <v>12</v>
      </c>
      <c r="E80" s="53">
        <v>0</v>
      </c>
      <c r="F80" s="99">
        <v>2922.02761</v>
      </c>
      <c r="G80" s="53">
        <v>0</v>
      </c>
      <c r="H80" s="53">
        <v>0</v>
      </c>
      <c r="I80" s="29">
        <f>29220.27606-H80</f>
        <v>29220.27606</v>
      </c>
      <c r="T80" s="84"/>
    </row>
    <row r="81" spans="1:20" ht="48.75" customHeight="1">
      <c r="A81" s="154"/>
      <c r="B81" s="157"/>
      <c r="C81" s="157"/>
      <c r="D81" s="40" t="s">
        <v>142</v>
      </c>
      <c r="E81" s="53">
        <v>0</v>
      </c>
      <c r="F81" s="99">
        <v>2313.23214</v>
      </c>
      <c r="G81" s="53">
        <v>0</v>
      </c>
      <c r="H81" s="53">
        <v>0</v>
      </c>
      <c r="T81" s="84"/>
    </row>
    <row r="82" spans="1:20" ht="49.5" customHeight="1">
      <c r="A82" s="154"/>
      <c r="B82" s="157"/>
      <c r="C82" s="157"/>
      <c r="D82" s="83" t="s">
        <v>6</v>
      </c>
      <c r="E82" s="29">
        <v>0</v>
      </c>
      <c r="F82" s="29">
        <v>0</v>
      </c>
      <c r="G82" s="29">
        <v>0</v>
      </c>
      <c r="H82" s="29">
        <v>0</v>
      </c>
      <c r="T82" s="91"/>
    </row>
    <row r="83" spans="1:20" ht="48" customHeight="1">
      <c r="A83" s="154"/>
      <c r="B83" s="157"/>
      <c r="C83" s="157"/>
      <c r="D83" s="83" t="s">
        <v>7</v>
      </c>
      <c r="E83" s="29">
        <v>0</v>
      </c>
      <c r="F83" s="29">
        <v>0</v>
      </c>
      <c r="G83" s="29">
        <v>0</v>
      </c>
      <c r="H83" s="29">
        <v>0</v>
      </c>
      <c r="T83" s="84"/>
    </row>
    <row r="84" spans="1:20" ht="33" customHeight="1">
      <c r="A84" s="155"/>
      <c r="B84" s="158"/>
      <c r="C84" s="158"/>
      <c r="D84" s="40" t="s">
        <v>13</v>
      </c>
      <c r="E84" s="43">
        <v>0</v>
      </c>
      <c r="F84" s="43">
        <v>0</v>
      </c>
      <c r="G84" s="43">
        <v>0</v>
      </c>
      <c r="H84" s="43">
        <v>0</v>
      </c>
      <c r="T84" s="91"/>
    </row>
    <row r="85" spans="1:8" ht="15.75" customHeight="1">
      <c r="A85" s="153" t="s">
        <v>255</v>
      </c>
      <c r="B85" s="156" t="s">
        <v>212</v>
      </c>
      <c r="C85" s="156" t="s">
        <v>192</v>
      </c>
      <c r="D85" s="40" t="s">
        <v>4</v>
      </c>
      <c r="E85" s="66">
        <f>E86+E87+E88+E89+E90+E91</f>
        <v>0</v>
      </c>
      <c r="F85" s="66">
        <v>0</v>
      </c>
      <c r="G85" s="102">
        <f>G86+G87+G88+G89+G90+G91</f>
        <v>66269.81328</v>
      </c>
      <c r="H85" s="66">
        <f>H86+H87+H88+H89+H90+H91</f>
        <v>5205</v>
      </c>
    </row>
    <row r="86" spans="1:20" ht="63.75" customHeight="1">
      <c r="A86" s="154"/>
      <c r="B86" s="157"/>
      <c r="C86" s="157"/>
      <c r="D86" s="40" t="s">
        <v>10</v>
      </c>
      <c r="E86" s="53">
        <v>0</v>
      </c>
      <c r="F86" s="53">
        <v>0</v>
      </c>
      <c r="G86" s="99">
        <v>30293.91683</v>
      </c>
      <c r="H86" s="29">
        <v>0</v>
      </c>
      <c r="T86" s="96"/>
    </row>
    <row r="87" spans="1:8" ht="63.75" customHeight="1">
      <c r="A87" s="154"/>
      <c r="B87" s="157"/>
      <c r="C87" s="157"/>
      <c r="D87" s="40" t="s">
        <v>12</v>
      </c>
      <c r="E87" s="53">
        <v>0</v>
      </c>
      <c r="F87" s="53">
        <v>0</v>
      </c>
      <c r="G87" s="99">
        <v>26298.24845</v>
      </c>
      <c r="H87" s="29">
        <v>0</v>
      </c>
    </row>
    <row r="88" spans="1:8" ht="48.75" customHeight="1">
      <c r="A88" s="154"/>
      <c r="B88" s="157"/>
      <c r="C88" s="157"/>
      <c r="D88" s="40" t="s">
        <v>142</v>
      </c>
      <c r="E88" s="53">
        <v>0</v>
      </c>
      <c r="F88" s="53">
        <v>0</v>
      </c>
      <c r="G88" s="97">
        <v>9677.648</v>
      </c>
      <c r="H88" s="53">
        <v>5205</v>
      </c>
    </row>
    <row r="89" spans="1:8" ht="52.5" customHeight="1">
      <c r="A89" s="154"/>
      <c r="B89" s="157"/>
      <c r="C89" s="157"/>
      <c r="D89" s="83" t="s">
        <v>6</v>
      </c>
      <c r="E89" s="29">
        <v>0</v>
      </c>
      <c r="F89" s="29">
        <v>0</v>
      </c>
      <c r="G89" s="29">
        <v>0</v>
      </c>
      <c r="H89" s="29">
        <v>0</v>
      </c>
    </row>
    <row r="90" spans="1:8" ht="47.25" customHeight="1">
      <c r="A90" s="154"/>
      <c r="B90" s="157"/>
      <c r="C90" s="157"/>
      <c r="D90" s="83" t="s">
        <v>7</v>
      </c>
      <c r="E90" s="29">
        <v>0</v>
      </c>
      <c r="F90" s="29">
        <v>0</v>
      </c>
      <c r="G90" s="29">
        <v>0</v>
      </c>
      <c r="H90" s="29">
        <v>0</v>
      </c>
    </row>
    <row r="91" spans="1:8" ht="35.25" customHeight="1">
      <c r="A91" s="155"/>
      <c r="B91" s="158"/>
      <c r="C91" s="158"/>
      <c r="D91" s="40" t="s">
        <v>13</v>
      </c>
      <c r="E91" s="43">
        <v>0</v>
      </c>
      <c r="F91" s="43">
        <v>0</v>
      </c>
      <c r="G91" s="43">
        <v>0</v>
      </c>
      <c r="H91" s="43">
        <v>0</v>
      </c>
    </row>
    <row r="92" spans="1:18" ht="18" customHeight="1">
      <c r="A92" s="153" t="s">
        <v>256</v>
      </c>
      <c r="B92" s="156" t="s">
        <v>214</v>
      </c>
      <c r="C92" s="156" t="s">
        <v>192</v>
      </c>
      <c r="D92" s="40" t="s">
        <v>4</v>
      </c>
      <c r="E92" s="66">
        <f aca="true" t="shared" si="9" ref="E92:R92">E93+E94+E95+E96+E97+E98</f>
        <v>0</v>
      </c>
      <c r="F92" s="66">
        <f t="shared" si="9"/>
        <v>0</v>
      </c>
      <c r="G92" s="66">
        <f t="shared" si="9"/>
        <v>0</v>
      </c>
      <c r="H92" s="66">
        <f t="shared" si="9"/>
        <v>0</v>
      </c>
      <c r="I92" s="43">
        <f t="shared" si="9"/>
        <v>0</v>
      </c>
      <c r="J92" s="43">
        <f t="shared" si="9"/>
        <v>0</v>
      </c>
      <c r="K92" s="43">
        <f t="shared" si="9"/>
        <v>0</v>
      </c>
      <c r="L92" s="43">
        <f t="shared" si="9"/>
        <v>0</v>
      </c>
      <c r="M92" s="43">
        <f t="shared" si="9"/>
        <v>0</v>
      </c>
      <c r="N92" s="43">
        <f t="shared" si="9"/>
        <v>0</v>
      </c>
      <c r="O92" s="43">
        <f t="shared" si="9"/>
        <v>0</v>
      </c>
      <c r="P92" s="43">
        <f t="shared" si="9"/>
        <v>0</v>
      </c>
      <c r="Q92" s="43">
        <f t="shared" si="9"/>
        <v>0</v>
      </c>
      <c r="R92" s="43">
        <f t="shared" si="9"/>
        <v>0</v>
      </c>
    </row>
    <row r="93" spans="1:18" ht="65.25" customHeight="1">
      <c r="A93" s="154"/>
      <c r="B93" s="157"/>
      <c r="C93" s="157"/>
      <c r="D93" s="40" t="s">
        <v>10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</row>
    <row r="94" spans="1:8" ht="69" customHeight="1">
      <c r="A94" s="154"/>
      <c r="B94" s="157"/>
      <c r="C94" s="157"/>
      <c r="D94" s="40" t="s">
        <v>12</v>
      </c>
      <c r="E94" s="43">
        <v>0</v>
      </c>
      <c r="F94" s="43">
        <v>0</v>
      </c>
      <c r="G94" s="43">
        <v>0</v>
      </c>
      <c r="H94" s="43">
        <v>0</v>
      </c>
    </row>
    <row r="95" spans="1:8" ht="61.5" customHeight="1">
      <c r="A95" s="154"/>
      <c r="B95" s="157"/>
      <c r="C95" s="157"/>
      <c r="D95" s="40" t="s">
        <v>142</v>
      </c>
      <c r="E95" s="43">
        <v>0</v>
      </c>
      <c r="F95" s="43">
        <v>0</v>
      </c>
      <c r="G95" s="43">
        <v>0</v>
      </c>
      <c r="H95" s="43">
        <v>0</v>
      </c>
    </row>
    <row r="96" spans="1:8" ht="53.25" customHeight="1">
      <c r="A96" s="154"/>
      <c r="B96" s="157"/>
      <c r="C96" s="157"/>
      <c r="D96" s="83" t="s">
        <v>6</v>
      </c>
      <c r="E96" s="43">
        <v>0</v>
      </c>
      <c r="F96" s="43">
        <v>0</v>
      </c>
      <c r="G96" s="43">
        <v>0</v>
      </c>
      <c r="H96" s="43">
        <v>0</v>
      </c>
    </row>
    <row r="97" spans="1:8" ht="52.5" customHeight="1">
      <c r="A97" s="154"/>
      <c r="B97" s="157"/>
      <c r="C97" s="157"/>
      <c r="D97" s="83" t="s">
        <v>7</v>
      </c>
      <c r="E97" s="43">
        <v>0</v>
      </c>
      <c r="F97" s="43">
        <v>0</v>
      </c>
      <c r="G97" s="43">
        <v>0</v>
      </c>
      <c r="H97" s="43">
        <v>0</v>
      </c>
    </row>
    <row r="98" spans="1:8" ht="32.25" customHeight="1">
      <c r="A98" s="155"/>
      <c r="B98" s="158"/>
      <c r="C98" s="158"/>
      <c r="D98" s="40" t="s">
        <v>13</v>
      </c>
      <c r="E98" s="43">
        <v>0</v>
      </c>
      <c r="F98" s="43">
        <v>0</v>
      </c>
      <c r="G98" s="43">
        <v>0</v>
      </c>
      <c r="H98" s="43">
        <v>0</v>
      </c>
    </row>
    <row r="99" spans="1:8" ht="15.75" customHeight="1">
      <c r="A99" s="153" t="s">
        <v>257</v>
      </c>
      <c r="B99" s="156" t="s">
        <v>1</v>
      </c>
      <c r="C99" s="156" t="s">
        <v>167</v>
      </c>
      <c r="D99" s="40" t="s">
        <v>4</v>
      </c>
      <c r="E99" s="43">
        <f>SUM(E100:E105)</f>
        <v>0</v>
      </c>
      <c r="F99" s="66">
        <f>SUM(F100:F105)</f>
        <v>0</v>
      </c>
      <c r="G99" s="66">
        <f>G102</f>
        <v>0</v>
      </c>
      <c r="H99" s="66">
        <f>H102</f>
        <v>1500</v>
      </c>
    </row>
    <row r="100" spans="1:8" ht="65.25" customHeight="1">
      <c r="A100" s="154"/>
      <c r="B100" s="157"/>
      <c r="C100" s="157"/>
      <c r="D100" s="40" t="s">
        <v>10</v>
      </c>
      <c r="E100" s="43">
        <v>0</v>
      </c>
      <c r="F100" s="43">
        <v>0</v>
      </c>
      <c r="G100" s="43">
        <v>0</v>
      </c>
      <c r="H100" s="43">
        <v>0</v>
      </c>
    </row>
    <row r="101" spans="1:8" ht="50.25" customHeight="1">
      <c r="A101" s="154"/>
      <c r="B101" s="157"/>
      <c r="C101" s="157"/>
      <c r="D101" s="40" t="s">
        <v>12</v>
      </c>
      <c r="E101" s="43">
        <v>0</v>
      </c>
      <c r="F101" s="43">
        <v>0</v>
      </c>
      <c r="G101" s="43">
        <v>0</v>
      </c>
      <c r="H101" s="43">
        <v>0</v>
      </c>
    </row>
    <row r="102" spans="1:8" ht="50.25" customHeight="1">
      <c r="A102" s="154"/>
      <c r="B102" s="157"/>
      <c r="C102" s="157"/>
      <c r="D102" s="40" t="s">
        <v>142</v>
      </c>
      <c r="E102" s="66">
        <v>0</v>
      </c>
      <c r="F102" s="66">
        <v>0</v>
      </c>
      <c r="G102" s="43">
        <v>0</v>
      </c>
      <c r="H102" s="66">
        <v>1500</v>
      </c>
    </row>
    <row r="103" spans="1:8" ht="48.75" customHeight="1">
      <c r="A103" s="154"/>
      <c r="B103" s="157"/>
      <c r="C103" s="157"/>
      <c r="D103" s="83" t="s">
        <v>6</v>
      </c>
      <c r="E103" s="43">
        <v>0</v>
      </c>
      <c r="F103" s="43">
        <v>0</v>
      </c>
      <c r="G103" s="43">
        <v>0</v>
      </c>
      <c r="H103" s="43">
        <v>0</v>
      </c>
    </row>
    <row r="104" spans="1:8" ht="31.5" customHeight="1">
      <c r="A104" s="154"/>
      <c r="B104" s="157"/>
      <c r="C104" s="157"/>
      <c r="D104" s="83" t="s">
        <v>7</v>
      </c>
      <c r="E104" s="43">
        <v>0</v>
      </c>
      <c r="F104" s="43">
        <v>0</v>
      </c>
      <c r="G104" s="43">
        <v>0</v>
      </c>
      <c r="H104" s="43">
        <v>0</v>
      </c>
    </row>
    <row r="105" spans="1:8" ht="31.5" customHeight="1">
      <c r="A105" s="155"/>
      <c r="B105" s="158"/>
      <c r="C105" s="158"/>
      <c r="D105" s="40" t="s">
        <v>13</v>
      </c>
      <c r="E105" s="43">
        <v>0</v>
      </c>
      <c r="F105" s="43">
        <v>0</v>
      </c>
      <c r="G105" s="43">
        <v>0</v>
      </c>
      <c r="H105" s="43">
        <v>0</v>
      </c>
    </row>
  </sheetData>
  <sheetProtection/>
  <mergeCells count="48">
    <mergeCell ref="B27:B33"/>
    <mergeCell ref="C27:C33"/>
    <mergeCell ref="A34:A40"/>
    <mergeCell ref="B34:B40"/>
    <mergeCell ref="C34:C40"/>
    <mergeCell ref="A85:A91"/>
    <mergeCell ref="B85:B91"/>
    <mergeCell ref="C85:C91"/>
    <mergeCell ref="A56:A62"/>
    <mergeCell ref="B56:B62"/>
    <mergeCell ref="B41:B47"/>
    <mergeCell ref="A20:A26"/>
    <mergeCell ref="B20:B26"/>
    <mergeCell ref="C20:C26"/>
    <mergeCell ref="A6:I6"/>
    <mergeCell ref="A7:I7"/>
    <mergeCell ref="C12:C18"/>
    <mergeCell ref="A41:A47"/>
    <mergeCell ref="C41:C47"/>
    <mergeCell ref="A27:A33"/>
    <mergeCell ref="F1:I5"/>
    <mergeCell ref="E9:I9"/>
    <mergeCell ref="A9:A10"/>
    <mergeCell ref="C9:C10"/>
    <mergeCell ref="D9:D10"/>
    <mergeCell ref="B12:B18"/>
    <mergeCell ref="A12:A18"/>
    <mergeCell ref="B9:B10"/>
    <mergeCell ref="A8:H8"/>
    <mergeCell ref="A49:A55"/>
    <mergeCell ref="B49:B55"/>
    <mergeCell ref="C49:C55"/>
    <mergeCell ref="A70:A76"/>
    <mergeCell ref="B70:B76"/>
    <mergeCell ref="C70:C76"/>
    <mergeCell ref="C56:C62"/>
    <mergeCell ref="A63:A69"/>
    <mergeCell ref="B63:B69"/>
    <mergeCell ref="C63:C69"/>
    <mergeCell ref="A78:A84"/>
    <mergeCell ref="B78:B84"/>
    <mergeCell ref="C78:C84"/>
    <mergeCell ref="A99:A105"/>
    <mergeCell ref="B99:B105"/>
    <mergeCell ref="C99:C105"/>
    <mergeCell ref="A92:A98"/>
    <mergeCell ref="B92:B98"/>
    <mergeCell ref="C92:C98"/>
  </mergeCells>
  <printOptions/>
  <pageMargins left="0.984251968503937" right="0.3937007874015748" top="0.3937007874015748" bottom="0.1968503937007874" header="0.3937007874015748" footer="0"/>
  <pageSetup cellComments="asDisplayed" firstPageNumber="28" useFirstPageNumber="1" fitToHeight="3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4">
      <selection activeCell="F22" sqref="F22"/>
    </sheetView>
  </sheetViews>
  <sheetFormatPr defaultColWidth="9.00390625" defaultRowHeight="12.75"/>
  <cols>
    <col min="1" max="1" width="4.125" style="3" customWidth="1"/>
    <col min="2" max="2" width="22.875" style="3" customWidth="1"/>
    <col min="3" max="3" width="13.75390625" style="3" customWidth="1"/>
    <col min="4" max="4" width="17.25390625" style="3" customWidth="1"/>
    <col min="5" max="5" width="26.25390625" style="3" customWidth="1"/>
    <col min="6" max="6" width="24.125" style="3" customWidth="1"/>
    <col min="7" max="7" width="25.00390625" style="3" customWidth="1"/>
    <col min="8" max="16384" width="9.125" style="3" customWidth="1"/>
  </cols>
  <sheetData>
    <row r="1" ht="15.75">
      <c r="E1" s="42"/>
    </row>
    <row r="2" spans="6:9" ht="18.75" customHeight="1">
      <c r="F2" s="142" t="s">
        <v>248</v>
      </c>
      <c r="G2" s="142"/>
      <c r="H2" s="23"/>
      <c r="I2" s="23"/>
    </row>
    <row r="3" spans="6:9" ht="18.75" customHeight="1">
      <c r="F3" s="142"/>
      <c r="G3" s="142"/>
      <c r="H3" s="23"/>
      <c r="I3" s="23"/>
    </row>
    <row r="4" spans="6:9" ht="18.75" customHeight="1">
      <c r="F4" s="142"/>
      <c r="G4" s="142"/>
      <c r="H4" s="23"/>
      <c r="I4" s="23"/>
    </row>
    <row r="5" spans="6:9" ht="18.75" customHeight="1">
      <c r="F5" s="142"/>
      <c r="G5" s="142"/>
      <c r="H5" s="23"/>
      <c r="I5" s="23"/>
    </row>
    <row r="6" spans="6:9" ht="15.75">
      <c r="F6" s="142"/>
      <c r="G6" s="142"/>
      <c r="H6" s="23"/>
      <c r="I6" s="23"/>
    </row>
    <row r="7" spans="1:7" ht="15.75">
      <c r="A7" s="122" t="s">
        <v>135</v>
      </c>
      <c r="B7" s="122"/>
      <c r="C7" s="122"/>
      <c r="D7" s="122"/>
      <c r="E7" s="122"/>
      <c r="F7" s="122"/>
      <c r="G7" s="122"/>
    </row>
    <row r="8" spans="1:7" ht="15.75">
      <c r="A8" s="122" t="s">
        <v>278</v>
      </c>
      <c r="B8" s="122"/>
      <c r="C8" s="122"/>
      <c r="D8" s="122"/>
      <c r="E8" s="122"/>
      <c r="F8" s="122"/>
      <c r="G8" s="122"/>
    </row>
    <row r="9" spans="1:9" ht="15.75" customHeight="1">
      <c r="A9" s="123" t="s">
        <v>286</v>
      </c>
      <c r="B9" s="123"/>
      <c r="C9" s="123"/>
      <c r="D9" s="123"/>
      <c r="E9" s="123"/>
      <c r="F9" s="123"/>
      <c r="G9" s="123"/>
      <c r="H9" s="52"/>
      <c r="I9" s="52"/>
    </row>
    <row r="10" spans="1:7" ht="15.75">
      <c r="A10" s="123"/>
      <c r="B10" s="123"/>
      <c r="C10" s="123"/>
      <c r="D10" s="123"/>
      <c r="E10" s="123"/>
      <c r="F10" s="123"/>
      <c r="G10" s="123"/>
    </row>
    <row r="12" spans="1:8" ht="15.75">
      <c r="A12" s="148" t="s">
        <v>21</v>
      </c>
      <c r="B12" s="148" t="s">
        <v>37</v>
      </c>
      <c r="C12" s="148" t="s">
        <v>151</v>
      </c>
      <c r="D12" s="169" t="s">
        <v>152</v>
      </c>
      <c r="E12" s="148" t="s">
        <v>39</v>
      </c>
      <c r="F12" s="148"/>
      <c r="G12" s="148"/>
      <c r="H12" s="6"/>
    </row>
    <row r="13" spans="1:8" ht="30" customHeight="1">
      <c r="A13" s="148"/>
      <c r="B13" s="148"/>
      <c r="C13" s="148"/>
      <c r="D13" s="170"/>
      <c r="E13" s="172" t="s">
        <v>38</v>
      </c>
      <c r="F13" s="173"/>
      <c r="G13" s="169" t="s">
        <v>70</v>
      </c>
      <c r="H13" s="6"/>
    </row>
    <row r="14" spans="1:8" ht="30" customHeight="1">
      <c r="A14" s="148"/>
      <c r="B14" s="148"/>
      <c r="C14" s="148"/>
      <c r="D14" s="170"/>
      <c r="E14" s="174"/>
      <c r="F14" s="175"/>
      <c r="G14" s="170"/>
      <c r="H14" s="6"/>
    </row>
    <row r="15" spans="1:8" ht="63" customHeight="1">
      <c r="A15" s="148"/>
      <c r="B15" s="148"/>
      <c r="C15" s="148"/>
      <c r="D15" s="171"/>
      <c r="E15" s="20" t="s">
        <v>153</v>
      </c>
      <c r="F15" s="20" t="s">
        <v>154</v>
      </c>
      <c r="G15" s="171"/>
      <c r="H15" s="6"/>
    </row>
    <row r="16" spans="1:8" ht="15.75">
      <c r="A16" s="8">
        <v>1</v>
      </c>
      <c r="B16" s="8">
        <v>2</v>
      </c>
      <c r="C16" s="8">
        <v>3</v>
      </c>
      <c r="D16" s="8">
        <v>4</v>
      </c>
      <c r="E16" s="8">
        <v>6</v>
      </c>
      <c r="F16" s="8">
        <v>6</v>
      </c>
      <c r="G16" s="8">
        <v>7</v>
      </c>
      <c r="H16" s="6"/>
    </row>
    <row r="17" spans="1:8" ht="64.5" customHeight="1">
      <c r="A17" s="20" t="s">
        <v>30</v>
      </c>
      <c r="B17" s="7" t="s">
        <v>168</v>
      </c>
      <c r="C17" s="20" t="s">
        <v>161</v>
      </c>
      <c r="D17" s="20" t="s">
        <v>161</v>
      </c>
      <c r="E17" s="20" t="s">
        <v>161</v>
      </c>
      <c r="F17" s="20" t="s">
        <v>161</v>
      </c>
      <c r="G17" s="20" t="s">
        <v>161</v>
      </c>
      <c r="H17" s="6"/>
    </row>
    <row r="18" spans="1:8" ht="15.75">
      <c r="A18" s="6"/>
      <c r="B18" s="6"/>
      <c r="C18" s="6"/>
      <c r="D18" s="6"/>
      <c r="E18" s="6"/>
      <c r="F18" s="6"/>
      <c r="G18" s="6"/>
      <c r="H18" s="6"/>
    </row>
    <row r="19" spans="1:8" ht="15.75">
      <c r="A19" s="6"/>
      <c r="B19" s="6"/>
      <c r="C19" s="6"/>
      <c r="D19" s="6"/>
      <c r="E19" s="6"/>
      <c r="F19" s="6"/>
      <c r="G19" s="6"/>
      <c r="H19" s="6"/>
    </row>
    <row r="20" ht="15.75">
      <c r="A20" s="6"/>
    </row>
    <row r="21" ht="15.75">
      <c r="A21" s="6"/>
    </row>
    <row r="22" spans="1:8" ht="15.75">
      <c r="A22" s="6"/>
      <c r="B22" s="6"/>
      <c r="C22" s="6"/>
      <c r="D22" s="6"/>
      <c r="E22" s="6"/>
      <c r="F22" s="6"/>
      <c r="G22" s="6"/>
      <c r="H22" s="6"/>
    </row>
    <row r="23" spans="1:8" ht="15.75">
      <c r="A23" s="6"/>
      <c r="B23" s="6"/>
      <c r="C23" s="6"/>
      <c r="D23" s="6"/>
      <c r="E23" s="6"/>
      <c r="F23" s="6"/>
      <c r="G23" s="6"/>
      <c r="H23" s="6"/>
    </row>
    <row r="24" spans="1:8" ht="15.75">
      <c r="A24" s="6"/>
      <c r="B24" s="6"/>
      <c r="C24" s="6"/>
      <c r="D24" s="6"/>
      <c r="E24" s="6"/>
      <c r="F24" s="6"/>
      <c r="G24" s="6"/>
      <c r="H24" s="6"/>
    </row>
    <row r="25" spans="1:8" ht="15.75">
      <c r="A25" s="6"/>
      <c r="B25" s="6"/>
      <c r="C25" s="6"/>
      <c r="D25" s="6"/>
      <c r="E25" s="6"/>
      <c r="F25" s="6"/>
      <c r="G25" s="6"/>
      <c r="H25" s="6"/>
    </row>
    <row r="26" spans="1:8" ht="15.75">
      <c r="A26" s="6"/>
      <c r="B26" s="6"/>
      <c r="C26" s="6"/>
      <c r="D26" s="6"/>
      <c r="E26" s="6"/>
      <c r="F26" s="6"/>
      <c r="G26" s="6"/>
      <c r="H26" s="6"/>
    </row>
    <row r="27" spans="1:8" ht="15.75">
      <c r="A27" s="6"/>
      <c r="B27" s="6"/>
      <c r="C27" s="6"/>
      <c r="D27" s="6"/>
      <c r="E27" s="6"/>
      <c r="F27" s="6"/>
      <c r="G27" s="6"/>
      <c r="H27" s="6"/>
    </row>
    <row r="28" spans="1:8" ht="15.75">
      <c r="A28" s="6"/>
      <c r="B28" s="6"/>
      <c r="C28" s="6"/>
      <c r="D28" s="6"/>
      <c r="E28" s="6"/>
      <c r="F28" s="6"/>
      <c r="G28" s="6"/>
      <c r="H28" s="6"/>
    </row>
    <row r="29" spans="1:8" ht="15.75">
      <c r="A29" s="6"/>
      <c r="B29" s="6"/>
      <c r="C29" s="6"/>
      <c r="D29" s="6"/>
      <c r="E29" s="6"/>
      <c r="F29" s="6"/>
      <c r="G29" s="6"/>
      <c r="H29" s="6"/>
    </row>
    <row r="30" spans="1:8" ht="15.75">
      <c r="A30" s="6"/>
      <c r="B30" s="6"/>
      <c r="C30" s="6"/>
      <c r="D30" s="6"/>
      <c r="E30" s="6"/>
      <c r="F30" s="6"/>
      <c r="G30" s="6"/>
      <c r="H30" s="6"/>
    </row>
    <row r="31" spans="1:8" ht="15.75">
      <c r="A31" s="6"/>
      <c r="B31" s="6"/>
      <c r="C31" s="6"/>
      <c r="D31" s="6"/>
      <c r="E31" s="6"/>
      <c r="F31" s="6"/>
      <c r="G31" s="6"/>
      <c r="H31" s="6"/>
    </row>
    <row r="32" spans="1:8" ht="15.75">
      <c r="A32" s="6"/>
      <c r="B32" s="6"/>
      <c r="C32" s="6"/>
      <c r="D32" s="6"/>
      <c r="E32" s="6"/>
      <c r="F32" s="6"/>
      <c r="G32" s="6"/>
      <c r="H32" s="6"/>
    </row>
    <row r="33" spans="1:8" ht="15.75">
      <c r="A33" s="6"/>
      <c r="B33" s="6"/>
      <c r="C33" s="6"/>
      <c r="D33" s="6"/>
      <c r="E33" s="6"/>
      <c r="F33" s="6"/>
      <c r="G33" s="6"/>
      <c r="H33" s="6"/>
    </row>
    <row r="34" spans="1:8" ht="15.75">
      <c r="A34" s="6"/>
      <c r="B34" s="6"/>
      <c r="C34" s="6"/>
      <c r="D34" s="6"/>
      <c r="E34" s="6"/>
      <c r="F34" s="6"/>
      <c r="G34" s="6"/>
      <c r="H34" s="6"/>
    </row>
    <row r="35" spans="1:8" ht="15.75">
      <c r="A35" s="6"/>
      <c r="B35" s="6"/>
      <c r="C35" s="6"/>
      <c r="D35" s="6"/>
      <c r="E35" s="6"/>
      <c r="F35" s="6"/>
      <c r="G35" s="6"/>
      <c r="H35" s="6"/>
    </row>
    <row r="36" spans="1:8" ht="15.75">
      <c r="A36" s="6"/>
      <c r="B36" s="6"/>
      <c r="C36" s="6"/>
      <c r="D36" s="6"/>
      <c r="E36" s="6"/>
      <c r="F36" s="6"/>
      <c r="G36" s="6"/>
      <c r="H36" s="6"/>
    </row>
    <row r="37" spans="1:8" ht="15.75">
      <c r="A37" s="6"/>
      <c r="B37" s="6"/>
      <c r="C37" s="6"/>
      <c r="D37" s="6"/>
      <c r="E37" s="6"/>
      <c r="F37" s="6"/>
      <c r="G37" s="6"/>
      <c r="H37" s="6"/>
    </row>
  </sheetData>
  <sheetProtection/>
  <mergeCells count="11">
    <mergeCell ref="A7:G7"/>
    <mergeCell ref="A8:G8"/>
    <mergeCell ref="D12:D15"/>
    <mergeCell ref="E13:F14"/>
    <mergeCell ref="G13:G15"/>
    <mergeCell ref="A9:G10"/>
    <mergeCell ref="F2:G6"/>
    <mergeCell ref="A12:A15"/>
    <mergeCell ref="B12:B15"/>
    <mergeCell ref="C12:C15"/>
    <mergeCell ref="E12:G12"/>
  </mergeCells>
  <printOptions/>
  <pageMargins left="0.984251968503937" right="0.5905511811023623" top="0.7874015748031497" bottom="0.7874015748031497" header="0.5905511811023623" footer="0.590551181102362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2016-02-05T05:51:29Z</cp:lastPrinted>
  <dcterms:created xsi:type="dcterms:W3CDTF">2011-03-10T11:24:53Z</dcterms:created>
  <dcterms:modified xsi:type="dcterms:W3CDTF">2016-02-05T06:20:13Z</dcterms:modified>
  <cp:category/>
  <cp:version/>
  <cp:contentType/>
  <cp:contentStatus/>
</cp:coreProperties>
</file>