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20" windowWidth="15480" windowHeight="74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'Лист1'!$A$1:$Z$15</definedName>
  </definedNames>
  <calcPr calcId="125725"/>
</workbook>
</file>

<file path=xl/sharedStrings.xml><?xml version="1.0" encoding="utf-8"?>
<sst xmlns="http://schemas.openxmlformats.org/spreadsheetml/2006/main" count="46" uniqueCount="29">
  <si>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</si>
  <si>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</si>
  <si>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</si>
  <si>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</si>
  <si>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</si>
  <si>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</si>
  <si>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</si>
  <si>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</si>
  <si>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</si>
  <si>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</si>
  <si>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</si>
  <si>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</si>
  <si>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</si>
  <si>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</si>
  <si>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</si>
  <si>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</si>
  <si>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</si>
  <si>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</si>
  <si>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</si>
  <si>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</si>
  <si>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</si>
  <si>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</si>
  <si>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</si>
  <si>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</si>
  <si>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</si>
  <si>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</si>
  <si>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</si>
  <si>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</si>
  <si>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по Верещагинскому муниципальному району на 10.07.2019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</si>
</sst>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zoomScaleSheetLayoutView="10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O4" sqref="O4:Q4"/>
    </sheetView>
  </sheetViews>
  <sheetFormatPr defaultColWidth="9.140625" defaultRowHeight="15"/>
  <cols>
    <col min="1" max="1" width="28.421875" style="0" customWidth="1"/>
    <col min="2" max="2" width="8.8515625" style="0" customWidth="1"/>
    <col min="3" max="17" width="7.7109375" style="0" customWidth="1"/>
    <col min="18" max="18" width="9.28125" style="0" customWidth="1"/>
    <col min="19" max="21" width="7.7109375" style="0" customWidth="1"/>
    <col min="22" max="22" width="11.7109375" style="0" customWidth="1"/>
    <col min="23" max="25" width="7.7109375" style="0" customWidth="1"/>
    <col min="26" max="26" width="11.421875" style="0" customWidth="1"/>
  </cols>
  <sheetData>
    <row r="1" spans="1:29" ht="24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"/>
      <c r="AB1" s="1"/>
      <c r="AC1" s="1"/>
    </row>
    <row r="2" spans="1:29" ht="30.75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2"/>
      <c r="AB2" s="2"/>
      <c r="AC2" s="2"/>
    </row>
    <row r="3" spans="1:29" ht="26.25" customHeight="1">
      <c r="A3" s="28" t="s">
        <v>0</v>
      </c>
      <c r="B3" s="42" t="s">
        <v>25</v>
      </c>
      <c r="C3" s="19" t="s">
        <v>24</v>
      </c>
      <c r="D3" s="20"/>
      <c r="E3" s="21"/>
      <c r="F3" s="19" t="s">
        <v>21</v>
      </c>
      <c r="G3" s="20"/>
      <c r="H3" s="21"/>
      <c r="I3" s="16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25" t="s">
        <v>6</v>
      </c>
      <c r="W3" s="31" t="s">
        <v>7</v>
      </c>
      <c r="X3" s="32"/>
      <c r="Y3" s="33"/>
      <c r="Z3" s="28" t="s">
        <v>23</v>
      </c>
      <c r="AA3" s="2"/>
      <c r="AB3" s="2"/>
      <c r="AC3" s="2"/>
    </row>
    <row r="4" spans="1:26" ht="97.5" customHeight="1">
      <c r="A4" s="40"/>
      <c r="B4" s="43"/>
      <c r="C4" s="22"/>
      <c r="D4" s="23"/>
      <c r="E4" s="24"/>
      <c r="F4" s="22"/>
      <c r="G4" s="23"/>
      <c r="H4" s="24"/>
      <c r="I4" s="27" t="s">
        <v>1</v>
      </c>
      <c r="J4" s="27"/>
      <c r="K4" s="27"/>
      <c r="L4" s="27" t="s">
        <v>2</v>
      </c>
      <c r="M4" s="27"/>
      <c r="N4" s="27"/>
      <c r="O4" s="37" t="s">
        <v>22</v>
      </c>
      <c r="P4" s="38"/>
      <c r="Q4" s="39"/>
      <c r="R4" s="25" t="s">
        <v>26</v>
      </c>
      <c r="S4" s="27" t="s">
        <v>27</v>
      </c>
      <c r="T4" s="27"/>
      <c r="U4" s="27"/>
      <c r="V4" s="26"/>
      <c r="W4" s="34"/>
      <c r="X4" s="35"/>
      <c r="Y4" s="36"/>
      <c r="Z4" s="29"/>
    </row>
    <row r="5" spans="1:26" ht="57.75" customHeight="1">
      <c r="A5" s="41"/>
      <c r="B5" s="44"/>
      <c r="C5" s="3" t="s">
        <v>3</v>
      </c>
      <c r="D5" s="3" t="s">
        <v>4</v>
      </c>
      <c r="E5" s="4" t="s">
        <v>5</v>
      </c>
      <c r="F5" s="3" t="s">
        <v>3</v>
      </c>
      <c r="G5" s="3" t="s">
        <v>4</v>
      </c>
      <c r="H5" s="4" t="s">
        <v>5</v>
      </c>
      <c r="I5" s="3" t="s">
        <v>3</v>
      </c>
      <c r="J5" s="3" t="s">
        <v>4</v>
      </c>
      <c r="K5" s="4" t="s">
        <v>5</v>
      </c>
      <c r="L5" s="3" t="s">
        <v>3</v>
      </c>
      <c r="M5" s="3" t="s">
        <v>4</v>
      </c>
      <c r="N5" s="4" t="s">
        <v>5</v>
      </c>
      <c r="O5" s="3" t="s">
        <v>3</v>
      </c>
      <c r="P5" s="3" t="s">
        <v>4</v>
      </c>
      <c r="Q5" s="4" t="s">
        <v>5</v>
      </c>
      <c r="R5" s="27"/>
      <c r="S5" s="3" t="s">
        <v>3</v>
      </c>
      <c r="T5" s="3" t="s">
        <v>4</v>
      </c>
      <c r="U5" s="4" t="s">
        <v>5</v>
      </c>
      <c r="V5" s="27"/>
      <c r="W5" s="3" t="s">
        <v>3</v>
      </c>
      <c r="X5" s="3" t="s">
        <v>8</v>
      </c>
      <c r="Y5" s="4" t="s">
        <v>5</v>
      </c>
      <c r="Z5" s="30"/>
    </row>
    <row r="6" spans="1:26" ht="33" customHeight="1">
      <c r="A6" s="7" t="s">
        <v>11</v>
      </c>
      <c r="B6" s="4">
        <f>D6+G6</f>
        <v>179</v>
      </c>
      <c r="C6" s="9">
        <v>270</v>
      </c>
      <c r="D6" s="9">
        <v>30</v>
      </c>
      <c r="E6" s="10">
        <f>D6/C6*100</f>
        <v>11.11111111111111</v>
      </c>
      <c r="F6" s="9">
        <v>270</v>
      </c>
      <c r="G6" s="9">
        <v>149</v>
      </c>
      <c r="H6" s="10">
        <f>G6/F6*100</f>
        <v>55.18518518518518</v>
      </c>
      <c r="I6" s="9">
        <v>360</v>
      </c>
      <c r="J6" s="9">
        <v>59</v>
      </c>
      <c r="K6" s="10">
        <f>J6/I6*100</f>
        <v>16.38888888888889</v>
      </c>
      <c r="L6" s="9">
        <v>0</v>
      </c>
      <c r="M6" s="9">
        <v>0</v>
      </c>
      <c r="N6" s="10">
        <v>0</v>
      </c>
      <c r="O6" s="9">
        <v>0</v>
      </c>
      <c r="P6" s="9">
        <v>0</v>
      </c>
      <c r="Q6" s="10">
        <v>0</v>
      </c>
      <c r="R6" s="10"/>
      <c r="S6" s="9">
        <v>1000</v>
      </c>
      <c r="T6" s="9">
        <f>R6*0.7</f>
        <v>0</v>
      </c>
      <c r="U6" s="10">
        <f>T6/S6*100</f>
        <v>0</v>
      </c>
      <c r="V6" s="9">
        <v>312</v>
      </c>
      <c r="W6" s="10">
        <f aca="true" t="shared" si="0" ref="W6:W13">(I6*10*0.45/Z6)+(L6*10*0.31/Z6)+(O6*10*0.31/Z6)+(S6*10*0.17/Z6*0.7)</f>
        <v>11.563786008230453</v>
      </c>
      <c r="X6" s="10">
        <f aca="true" t="shared" si="1" ref="X6:X13">(J6*10*0.45/Z6)+(M6*10*0.31/Z6)+(P6*10*0.35/Z6)+(T6*10*0.17/Z6)</f>
        <v>1.0925925925925926</v>
      </c>
      <c r="Y6" s="10">
        <f>X6/W6*100</f>
        <v>9.448398576512455</v>
      </c>
      <c r="Z6" s="9">
        <v>243</v>
      </c>
    </row>
    <row r="7" spans="1:26" ht="33" customHeight="1">
      <c r="A7" s="7" t="s">
        <v>12</v>
      </c>
      <c r="B7" s="4">
        <f>D7+G7</f>
        <v>40</v>
      </c>
      <c r="C7" s="9">
        <v>20</v>
      </c>
      <c r="D7" s="9">
        <v>0</v>
      </c>
      <c r="E7" s="10">
        <f aca="true" t="shared" si="2" ref="E7:E12">D7/C7*100</f>
        <v>0</v>
      </c>
      <c r="F7" s="9">
        <v>2751</v>
      </c>
      <c r="G7" s="9">
        <v>40</v>
      </c>
      <c r="H7" s="10">
        <f aca="true" t="shared" si="3" ref="H7:H13">G7/F7*100</f>
        <v>1.4540167211922936</v>
      </c>
      <c r="I7" s="9">
        <v>600</v>
      </c>
      <c r="J7" s="9">
        <v>0</v>
      </c>
      <c r="K7" s="10">
        <f aca="true" t="shared" si="4" ref="K7:K13">J7/I7*100</f>
        <v>0</v>
      </c>
      <c r="L7" s="9">
        <v>0</v>
      </c>
      <c r="M7" s="9">
        <v>0</v>
      </c>
      <c r="N7" s="10">
        <v>0</v>
      </c>
      <c r="O7" s="9">
        <v>0</v>
      </c>
      <c r="P7" s="9">
        <v>0</v>
      </c>
      <c r="Q7" s="10">
        <v>0</v>
      </c>
      <c r="R7" s="10"/>
      <c r="S7" s="9">
        <v>2900</v>
      </c>
      <c r="T7" s="9">
        <f aca="true" t="shared" si="5" ref="T7:T13">R7*0.7</f>
        <v>0</v>
      </c>
      <c r="U7" s="10">
        <f aca="true" t="shared" si="6" ref="U7:U13">T7/S7*100</f>
        <v>0</v>
      </c>
      <c r="V7" s="9">
        <v>189</v>
      </c>
      <c r="W7" s="10">
        <f t="shared" si="0"/>
        <v>29.290476190476188</v>
      </c>
      <c r="X7" s="10">
        <f t="shared" si="1"/>
        <v>0</v>
      </c>
      <c r="Y7" s="10">
        <f aca="true" t="shared" si="7" ref="Y7:Y12">X7/W7*100</f>
        <v>0</v>
      </c>
      <c r="Z7" s="9">
        <v>210</v>
      </c>
    </row>
    <row r="8" spans="1:26" ht="33" customHeight="1">
      <c r="A8" s="7" t="s">
        <v>13</v>
      </c>
      <c r="B8" s="4">
        <f aca="true" t="shared" si="8" ref="B8:B12">D8+G8</f>
        <v>589</v>
      </c>
      <c r="C8" s="9">
        <v>791</v>
      </c>
      <c r="D8" s="9">
        <v>126</v>
      </c>
      <c r="E8" s="10">
        <f t="shared" si="2"/>
        <v>15.929203539823009</v>
      </c>
      <c r="F8" s="9">
        <v>4272</v>
      </c>
      <c r="G8" s="9">
        <v>463</v>
      </c>
      <c r="H8" s="10">
        <f t="shared" si="3"/>
        <v>10.838014981273409</v>
      </c>
      <c r="I8" s="9">
        <v>1300</v>
      </c>
      <c r="J8" s="9">
        <v>0</v>
      </c>
      <c r="K8" s="10">
        <f t="shared" si="4"/>
        <v>0</v>
      </c>
      <c r="L8" s="9">
        <v>13500</v>
      </c>
      <c r="M8" s="9">
        <v>0</v>
      </c>
      <c r="N8" s="10">
        <f aca="true" t="shared" si="9" ref="N8:N13">M8/L8*100</f>
        <v>0</v>
      </c>
      <c r="O8" s="10">
        <v>0</v>
      </c>
      <c r="P8" s="10">
        <v>0</v>
      </c>
      <c r="Q8" s="10">
        <v>0</v>
      </c>
      <c r="R8" s="10">
        <v>3382</v>
      </c>
      <c r="S8" s="9">
        <v>14040</v>
      </c>
      <c r="T8" s="9">
        <f t="shared" si="5"/>
        <v>2367.3999999999996</v>
      </c>
      <c r="U8" s="10">
        <f t="shared" si="6"/>
        <v>16.861823361823358</v>
      </c>
      <c r="V8" s="9">
        <v>2992</v>
      </c>
      <c r="W8" s="10">
        <f t="shared" si="0"/>
        <v>31.774839664528855</v>
      </c>
      <c r="X8" s="10">
        <f t="shared" si="1"/>
        <v>1.9854859398125306</v>
      </c>
      <c r="Y8" s="10">
        <f t="shared" si="7"/>
        <v>6.2486104124357995</v>
      </c>
      <c r="Z8" s="9">
        <v>2027</v>
      </c>
    </row>
    <row r="9" spans="1:26" s="13" customFormat="1" ht="33" customHeight="1">
      <c r="A9" s="7" t="s">
        <v>14</v>
      </c>
      <c r="B9" s="4">
        <f t="shared" si="8"/>
        <v>35</v>
      </c>
      <c r="C9" s="9">
        <v>450</v>
      </c>
      <c r="D9" s="9">
        <v>30</v>
      </c>
      <c r="E9" s="10">
        <f t="shared" si="2"/>
        <v>6.666666666666667</v>
      </c>
      <c r="F9" s="9">
        <v>2400</v>
      </c>
      <c r="G9" s="9">
        <v>5</v>
      </c>
      <c r="H9" s="10">
        <f t="shared" si="3"/>
        <v>0.20833333333333334</v>
      </c>
      <c r="I9" s="9">
        <v>1000</v>
      </c>
      <c r="J9" s="9">
        <v>0</v>
      </c>
      <c r="K9" s="10">
        <f t="shared" si="4"/>
        <v>0</v>
      </c>
      <c r="L9" s="9">
        <v>1800</v>
      </c>
      <c r="M9" s="9">
        <v>0</v>
      </c>
      <c r="N9" s="10">
        <f t="shared" si="9"/>
        <v>0</v>
      </c>
      <c r="O9" s="10">
        <v>2500</v>
      </c>
      <c r="P9" s="10">
        <v>0</v>
      </c>
      <c r="Q9" s="10">
        <f>P9/O9*100</f>
        <v>0</v>
      </c>
      <c r="R9" s="10"/>
      <c r="S9" s="9">
        <v>5715</v>
      </c>
      <c r="T9" s="9">
        <f t="shared" si="5"/>
        <v>0</v>
      </c>
      <c r="U9" s="10">
        <f t="shared" si="6"/>
        <v>0</v>
      </c>
      <c r="V9" s="9">
        <v>280</v>
      </c>
      <c r="W9" s="10">
        <f t="shared" si="0"/>
        <v>25.603794178794175</v>
      </c>
      <c r="X9" s="10">
        <f t="shared" si="1"/>
        <v>0</v>
      </c>
      <c r="Y9" s="10">
        <f t="shared" si="7"/>
        <v>0</v>
      </c>
      <c r="Z9" s="9">
        <v>962</v>
      </c>
    </row>
    <row r="10" spans="1:26" ht="33" customHeight="1">
      <c r="A10" s="7" t="s">
        <v>15</v>
      </c>
      <c r="B10" s="4">
        <f t="shared" si="8"/>
        <v>41</v>
      </c>
      <c r="C10" s="9">
        <v>342</v>
      </c>
      <c r="D10" s="9">
        <v>0</v>
      </c>
      <c r="E10" s="10">
        <f t="shared" si="2"/>
        <v>0</v>
      </c>
      <c r="F10" s="9">
        <v>2874</v>
      </c>
      <c r="G10" s="9">
        <v>41</v>
      </c>
      <c r="H10" s="10">
        <f t="shared" si="3"/>
        <v>1.4265831593597773</v>
      </c>
      <c r="I10" s="9">
        <v>1400</v>
      </c>
      <c r="J10" s="9">
        <v>0</v>
      </c>
      <c r="K10" s="10">
        <f t="shared" si="4"/>
        <v>0</v>
      </c>
      <c r="L10" s="9">
        <v>1800</v>
      </c>
      <c r="M10" s="9">
        <v>0</v>
      </c>
      <c r="N10" s="10">
        <f t="shared" si="9"/>
        <v>0</v>
      </c>
      <c r="O10" s="10">
        <v>0</v>
      </c>
      <c r="P10" s="10">
        <v>0</v>
      </c>
      <c r="Q10" s="10">
        <v>0</v>
      </c>
      <c r="R10" s="10">
        <v>128</v>
      </c>
      <c r="S10" s="9">
        <v>6887</v>
      </c>
      <c r="T10" s="9">
        <f t="shared" si="5"/>
        <v>89.6</v>
      </c>
      <c r="U10" s="10">
        <f t="shared" si="6"/>
        <v>1.3010018876143459</v>
      </c>
      <c r="V10" s="9">
        <v>248</v>
      </c>
      <c r="W10" s="10">
        <f t="shared" si="0"/>
        <v>35.46913427561837</v>
      </c>
      <c r="X10" s="10">
        <f t="shared" si="1"/>
        <v>0.2691166077738516</v>
      </c>
      <c r="Y10" s="10">
        <f t="shared" si="7"/>
        <v>0.7587346386371868</v>
      </c>
      <c r="Z10" s="9">
        <v>566</v>
      </c>
    </row>
    <row r="11" spans="1:26" s="13" customFormat="1" ht="33" customHeight="1">
      <c r="A11" s="7" t="s">
        <v>16</v>
      </c>
      <c r="B11" s="4">
        <f t="shared" si="8"/>
        <v>365</v>
      </c>
      <c r="C11" s="9">
        <v>900</v>
      </c>
      <c r="D11" s="9">
        <v>100</v>
      </c>
      <c r="E11" s="10">
        <f t="shared" si="2"/>
        <v>11.11111111111111</v>
      </c>
      <c r="F11" s="9">
        <v>1343</v>
      </c>
      <c r="G11" s="9">
        <v>265</v>
      </c>
      <c r="H11" s="10">
        <f t="shared" si="3"/>
        <v>19.731943410275502</v>
      </c>
      <c r="I11" s="9">
        <v>1000</v>
      </c>
      <c r="J11" s="9">
        <v>0</v>
      </c>
      <c r="K11" s="10">
        <f t="shared" si="4"/>
        <v>0</v>
      </c>
      <c r="L11" s="9">
        <v>4000</v>
      </c>
      <c r="M11" s="9">
        <v>0</v>
      </c>
      <c r="N11" s="10">
        <f t="shared" si="9"/>
        <v>0</v>
      </c>
      <c r="O11" s="10">
        <v>0</v>
      </c>
      <c r="P11" s="10">
        <v>0</v>
      </c>
      <c r="Q11" s="10">
        <v>0</v>
      </c>
      <c r="R11" s="10">
        <v>4198</v>
      </c>
      <c r="S11" s="9">
        <v>7000</v>
      </c>
      <c r="T11" s="9">
        <f t="shared" si="5"/>
        <v>2938.6</v>
      </c>
      <c r="U11" s="10">
        <f t="shared" si="6"/>
        <v>41.980000000000004</v>
      </c>
      <c r="V11" s="9">
        <v>0</v>
      </c>
      <c r="W11" s="10">
        <f t="shared" si="0"/>
        <v>28.158482142857142</v>
      </c>
      <c r="X11" s="10">
        <f t="shared" si="1"/>
        <v>5.575468750000001</v>
      </c>
      <c r="Y11" s="10">
        <f t="shared" si="7"/>
        <v>19.800317082837893</v>
      </c>
      <c r="Z11" s="9">
        <v>896</v>
      </c>
    </row>
    <row r="12" spans="1:26" ht="33" customHeight="1">
      <c r="A12" s="7" t="s">
        <v>17</v>
      </c>
      <c r="B12" s="4">
        <f t="shared" si="8"/>
        <v>1728</v>
      </c>
      <c r="C12" s="9">
        <v>2562</v>
      </c>
      <c r="D12" s="9">
        <v>557</v>
      </c>
      <c r="E12" s="10">
        <f t="shared" si="2"/>
        <v>21.740827478532395</v>
      </c>
      <c r="F12" s="9">
        <v>3245</v>
      </c>
      <c r="G12" s="9">
        <v>1171</v>
      </c>
      <c r="H12" s="10">
        <f t="shared" si="3"/>
        <v>36.08628659476117</v>
      </c>
      <c r="I12" s="9">
        <v>900</v>
      </c>
      <c r="J12" s="9">
        <v>0</v>
      </c>
      <c r="K12" s="10">
        <f t="shared" si="4"/>
        <v>0</v>
      </c>
      <c r="L12" s="9">
        <v>34000</v>
      </c>
      <c r="M12" s="9">
        <v>10020</v>
      </c>
      <c r="N12" s="10">
        <f t="shared" si="9"/>
        <v>29.470588235294116</v>
      </c>
      <c r="O12" s="10">
        <v>0</v>
      </c>
      <c r="P12" s="10">
        <v>0</v>
      </c>
      <c r="Q12" s="10">
        <v>0</v>
      </c>
      <c r="R12" s="10">
        <v>1710</v>
      </c>
      <c r="S12" s="9">
        <v>20000</v>
      </c>
      <c r="T12" s="9">
        <f t="shared" si="5"/>
        <v>1197</v>
      </c>
      <c r="U12" s="10">
        <f t="shared" si="6"/>
        <v>5.985</v>
      </c>
      <c r="V12" s="9">
        <v>528</v>
      </c>
      <c r="W12" s="10">
        <f t="shared" si="0"/>
        <v>38.916471962616825</v>
      </c>
      <c r="X12" s="10">
        <f t="shared" si="1"/>
        <v>9.66615070093458</v>
      </c>
      <c r="Y12" s="10">
        <f t="shared" si="7"/>
        <v>24.838198874296435</v>
      </c>
      <c r="Z12" s="9">
        <v>3424</v>
      </c>
    </row>
    <row r="13" spans="1:26" ht="33" customHeight="1">
      <c r="A13" s="8" t="s">
        <v>18</v>
      </c>
      <c r="B13" s="6">
        <f>B6+B7+B8+B9+B11+B12+B10</f>
        <v>2977</v>
      </c>
      <c r="C13" s="11">
        <f>C6+C7+C8+C9+C10+C11+C12</f>
        <v>5335</v>
      </c>
      <c r="D13" s="11">
        <f>D6+D7+D8+D9+D10+D11+D12</f>
        <v>843</v>
      </c>
      <c r="E13" s="12">
        <f>D13/C13*100</f>
        <v>15.801312089971884</v>
      </c>
      <c r="F13" s="11">
        <f>F6+F7+F8+F9+F10+F11+F12</f>
        <v>17155</v>
      </c>
      <c r="G13" s="11">
        <f>G6+G7+G8+G9+G10+G11+G12</f>
        <v>2134</v>
      </c>
      <c r="H13" s="12">
        <f t="shared" si="3"/>
        <v>12.439522005246284</v>
      </c>
      <c r="I13" s="11">
        <f>I6+I7+I8+I9+I10+I11+I12</f>
        <v>6560</v>
      </c>
      <c r="J13" s="11">
        <f>J6+J7+J8+J9+J10+J11+J12</f>
        <v>59</v>
      </c>
      <c r="K13" s="12">
        <f t="shared" si="4"/>
        <v>0.8993902439024389</v>
      </c>
      <c r="L13" s="11">
        <f>L6+L8+L7+L9+L10+L11+L12</f>
        <v>55100</v>
      </c>
      <c r="M13" s="11">
        <f>M6+M7+M8+M9+M10+M11+M12</f>
        <v>10020</v>
      </c>
      <c r="N13" s="12">
        <f t="shared" si="9"/>
        <v>18.185117967332122</v>
      </c>
      <c r="O13" s="12">
        <f>O6+O7+O8+O9+O10+O11+O12</f>
        <v>2500</v>
      </c>
      <c r="P13" s="12">
        <f>P6+P7+P8+P9+P10+P11+P12</f>
        <v>0</v>
      </c>
      <c r="Q13" s="12">
        <f>P13/O13*100</f>
        <v>0</v>
      </c>
      <c r="R13" s="12">
        <f>SUM(R6:R12)</f>
        <v>9418</v>
      </c>
      <c r="S13" s="11">
        <f>S6+S7+S8+S9+S10+S11+S12</f>
        <v>57542</v>
      </c>
      <c r="T13" s="11">
        <f t="shared" si="5"/>
        <v>6592.599999999999</v>
      </c>
      <c r="U13" s="12">
        <f t="shared" si="6"/>
        <v>11.45702269646519</v>
      </c>
      <c r="V13" s="11">
        <f>V6+V7+V8+V9+V10+V11+V12</f>
        <v>4549</v>
      </c>
      <c r="W13" s="12">
        <f t="shared" si="0"/>
        <v>33.20785062439962</v>
      </c>
      <c r="X13" s="12">
        <f t="shared" si="1"/>
        <v>5.107459173871277</v>
      </c>
      <c r="Y13" s="12">
        <f>X13/W13*100</f>
        <v>15.380276283580208</v>
      </c>
      <c r="Z13" s="11">
        <f>Z6+Z7+Z8+Z9+Z10+Z11+Z12</f>
        <v>8328</v>
      </c>
    </row>
    <row r="14" spans="1:26" ht="33" customHeight="1">
      <c r="A14" s="5" t="s">
        <v>19</v>
      </c>
      <c r="B14" s="4">
        <f>D14+G14</f>
        <v>0</v>
      </c>
      <c r="C14" s="9">
        <v>5</v>
      </c>
      <c r="D14" s="9">
        <v>0</v>
      </c>
      <c r="E14" s="10">
        <f>D14/C14*100</f>
        <v>0</v>
      </c>
      <c r="F14" s="9"/>
      <c r="G14" s="9">
        <v>0</v>
      </c>
      <c r="H14" s="10"/>
      <c r="I14" s="9"/>
      <c r="J14" s="9">
        <v>0</v>
      </c>
      <c r="K14" s="10"/>
      <c r="L14" s="9"/>
      <c r="M14" s="9">
        <v>0</v>
      </c>
      <c r="N14" s="10"/>
      <c r="O14" s="9"/>
      <c r="P14" s="9">
        <v>0</v>
      </c>
      <c r="Q14" s="10"/>
      <c r="R14" s="10">
        <v>0</v>
      </c>
      <c r="S14" s="9"/>
      <c r="T14" s="9">
        <v>0</v>
      </c>
      <c r="U14" s="10"/>
      <c r="V14" s="9">
        <v>0</v>
      </c>
      <c r="W14" s="9"/>
      <c r="X14" s="12"/>
      <c r="Y14" s="10"/>
      <c r="Z14" s="9">
        <v>222</v>
      </c>
    </row>
    <row r="15" spans="1:26" ht="33" customHeight="1">
      <c r="A15" s="5" t="s">
        <v>20</v>
      </c>
      <c r="B15" s="4">
        <f>B13+B14</f>
        <v>2977</v>
      </c>
      <c r="C15" s="9">
        <f>C13+C14</f>
        <v>5340</v>
      </c>
      <c r="D15" s="9">
        <f>D13+D14</f>
        <v>843</v>
      </c>
      <c r="E15" s="10">
        <f>D15/C15*100</f>
        <v>15.786516853932584</v>
      </c>
      <c r="F15" s="11">
        <f>F13+F14</f>
        <v>17155</v>
      </c>
      <c r="G15" s="11">
        <f>G13+G14</f>
        <v>2134</v>
      </c>
      <c r="H15" s="12">
        <f>G15/F15*100</f>
        <v>12.439522005246284</v>
      </c>
      <c r="I15" s="11">
        <f>I13+I14</f>
        <v>6560</v>
      </c>
      <c r="J15" s="11">
        <f>J13+J14</f>
        <v>59</v>
      </c>
      <c r="K15" s="12">
        <f>J15/I15*100</f>
        <v>0.8993902439024389</v>
      </c>
      <c r="L15" s="11">
        <f>L13+L14</f>
        <v>55100</v>
      </c>
      <c r="M15" s="11">
        <f>M13+M14</f>
        <v>10020</v>
      </c>
      <c r="N15" s="12">
        <f>M15/L15*100</f>
        <v>18.185117967332122</v>
      </c>
      <c r="O15" s="12">
        <f>O13+O14</f>
        <v>2500</v>
      </c>
      <c r="P15" s="12">
        <f>P13+P14</f>
        <v>0</v>
      </c>
      <c r="Q15" s="12">
        <f>P15/O15*100</f>
        <v>0</v>
      </c>
      <c r="R15" s="12">
        <f>R13+R14</f>
        <v>9418</v>
      </c>
      <c r="S15" s="11">
        <f>S14+S13</f>
        <v>57542</v>
      </c>
      <c r="T15" s="11">
        <f>T14+T13</f>
        <v>6592.599999999999</v>
      </c>
      <c r="U15" s="12">
        <f>T15/S15*100</f>
        <v>11.45702269646519</v>
      </c>
      <c r="V15" s="11">
        <f>V13+V14</f>
        <v>4549</v>
      </c>
      <c r="W15" s="9"/>
      <c r="X15" s="12">
        <f>(J15*10*0.45/Z15)+(M15*10*0.31/Z15)+(P15*10*0.35/Z15)+(T15*10*0.17/Z15)</f>
        <v>4.974844444444445</v>
      </c>
      <c r="Y15" s="10"/>
      <c r="Z15" s="9">
        <f>Z13+Z14</f>
        <v>8550</v>
      </c>
    </row>
    <row r="16" spans="5:25" ht="15"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5:25" ht="15"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5:25" ht="1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</sheetData>
  <mergeCells count="15"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  <mergeCell ref="A3:A5"/>
    <mergeCell ref="C3:E4"/>
    <mergeCell ref="B3:B5"/>
    <mergeCell ref="R4:R5"/>
  </mergeCells>
  <printOptions/>
  <pageMargins left="0.5" right="0.11811023622047245" top="0.7480314960629921" bottom="0.15748031496062992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2019-07-10T08:34:07Z</cp:lastPrinted>
  <dcterms:created xsi:type="dcterms:W3CDTF">2018-08-07T03:18:54Z</dcterms:created>
  <dcterms:modified xsi:type="dcterms:W3CDTF">2019-07-10T08:41:11Z</dcterms:modified>
  <cp:category/>
  <cp:version/>
  <cp:contentType/>
  <cp:contentStatus/>
</cp:coreProperties>
</file>