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15180" windowHeight="10920"/>
  </bookViews>
  <sheets>
    <sheet name="форма 2-Г" sheetId="22" r:id="rId1"/>
  </sheets>
  <definedNames>
    <definedName name="_xlnm.Print_Titles" localSheetId="0">'форма 2-Г'!$6:$8</definedName>
    <definedName name="_xlnm.Print_Area" localSheetId="0">'форма 2-Г'!$A$1:$I$459</definedName>
  </definedNames>
  <calcPr calcId="124519"/>
</workbook>
</file>

<file path=xl/calcChain.xml><?xml version="1.0" encoding="utf-8"?>
<calcChain xmlns="http://schemas.openxmlformats.org/spreadsheetml/2006/main">
  <c r="E63" i="22"/>
  <c r="F63"/>
  <c r="G63"/>
  <c r="D48"/>
  <c r="E210"/>
  <c r="E208"/>
  <c r="E202"/>
  <c r="E195"/>
  <c r="E192"/>
  <c r="E190"/>
  <c r="E188"/>
  <c r="E187" s="1"/>
  <c r="E183"/>
  <c r="E175"/>
  <c r="E171"/>
  <c r="E170" s="1"/>
  <c r="E168"/>
  <c r="E163"/>
  <c r="E157"/>
  <c r="E156" s="1"/>
  <c r="E154"/>
  <c r="E147"/>
  <c r="E146" s="1"/>
  <c r="E312"/>
  <c r="E311" s="1"/>
  <c r="E308"/>
  <c r="E306"/>
  <c r="E304"/>
  <c r="E299"/>
  <c r="E298"/>
  <c r="E296"/>
  <c r="E292"/>
  <c r="E291" s="1"/>
  <c r="E243"/>
  <c r="E242" s="1"/>
  <c r="E239"/>
  <c r="E238" s="1"/>
  <c r="E235"/>
  <c r="E233"/>
  <c r="E230"/>
  <c r="E225"/>
  <c r="E219" s="1"/>
  <c r="E222"/>
  <c r="E220"/>
  <c r="E207" l="1"/>
  <c r="E194"/>
  <c r="E253"/>
  <c r="I14"/>
  <c r="I16"/>
  <c r="I18"/>
  <c r="I19"/>
  <c r="I20"/>
  <c r="I22"/>
  <c r="I25"/>
  <c r="I26"/>
  <c r="I28"/>
  <c r="I29"/>
  <c r="I30"/>
  <c r="I31"/>
  <c r="I32"/>
  <c r="I33"/>
  <c r="I34"/>
  <c r="I38"/>
  <c r="I39"/>
  <c r="I40"/>
  <c r="I42"/>
  <c r="I43"/>
  <c r="I44"/>
  <c r="I47"/>
  <c r="I51"/>
  <c r="I52"/>
  <c r="I53"/>
  <c r="I54"/>
  <c r="I56"/>
  <c r="I57"/>
  <c r="I58"/>
  <c r="I61"/>
  <c r="I64"/>
  <c r="I65"/>
  <c r="I66"/>
  <c r="I67"/>
  <c r="I68"/>
  <c r="I70"/>
  <c r="I73"/>
  <c r="I74"/>
  <c r="I75"/>
  <c r="I78"/>
  <c r="I80"/>
  <c r="I81"/>
  <c r="I83"/>
  <c r="I84"/>
  <c r="I85"/>
  <c r="I86"/>
  <c r="I87"/>
  <c r="I88"/>
  <c r="I91"/>
  <c r="I92"/>
  <c r="I96"/>
  <c r="I97"/>
  <c r="I98"/>
  <c r="I99"/>
  <c r="I100"/>
  <c r="I101"/>
  <c r="I104"/>
  <c r="I107"/>
  <c r="I109"/>
  <c r="I110"/>
  <c r="I111"/>
  <c r="I115"/>
  <c r="I116"/>
  <c r="I117"/>
  <c r="I118"/>
  <c r="I119"/>
  <c r="I121"/>
  <c r="I122"/>
  <c r="I125"/>
  <c r="I126"/>
  <c r="I127"/>
  <c r="I128"/>
  <c r="I130"/>
  <c r="I131"/>
  <c r="I132"/>
  <c r="I133"/>
  <c r="I135"/>
  <c r="I136"/>
  <c r="I140"/>
  <c r="I143"/>
  <c r="I144"/>
  <c r="I148"/>
  <c r="I149"/>
  <c r="I150"/>
  <c r="I151"/>
  <c r="I152"/>
  <c r="I153"/>
  <c r="I155"/>
  <c r="I158"/>
  <c r="I159"/>
  <c r="I160"/>
  <c r="I161"/>
  <c r="I162"/>
  <c r="I164"/>
  <c r="I165"/>
  <c r="I166"/>
  <c r="I167"/>
  <c r="I169"/>
  <c r="I172"/>
  <c r="I173"/>
  <c r="I174"/>
  <c r="I176"/>
  <c r="I177"/>
  <c r="I178"/>
  <c r="I179"/>
  <c r="I180"/>
  <c r="I181"/>
  <c r="I182"/>
  <c r="I184"/>
  <c r="I185"/>
  <c r="I186"/>
  <c r="I189"/>
  <c r="I191"/>
  <c r="I193"/>
  <c r="I196"/>
  <c r="I197"/>
  <c r="I198"/>
  <c r="I199"/>
  <c r="I200"/>
  <c r="I201"/>
  <c r="I203"/>
  <c r="I204"/>
  <c r="I205"/>
  <c r="I206"/>
  <c r="I209"/>
  <c r="I211"/>
  <c r="I212"/>
  <c r="I213"/>
  <c r="I214"/>
  <c r="I215"/>
  <c r="I216"/>
  <c r="I217"/>
  <c r="I221"/>
  <c r="I223"/>
  <c r="I224"/>
  <c r="I226"/>
  <c r="I227"/>
  <c r="I228"/>
  <c r="I229"/>
  <c r="I231"/>
  <c r="I232"/>
  <c r="I234"/>
  <c r="I236"/>
  <c r="I237"/>
  <c r="I240"/>
  <c r="I241"/>
  <c r="I244"/>
  <c r="I248"/>
  <c r="I250"/>
  <c r="I251"/>
  <c r="I252"/>
  <c r="I254"/>
  <c r="I255"/>
  <c r="I256"/>
  <c r="I257"/>
  <c r="I258"/>
  <c r="I259"/>
  <c r="I261"/>
  <c r="I262"/>
  <c r="I263"/>
  <c r="I264"/>
  <c r="I267"/>
  <c r="I269"/>
  <c r="I273"/>
  <c r="I275"/>
  <c r="I278"/>
  <c r="I280"/>
  <c r="I282"/>
  <c r="I284"/>
  <c r="I287"/>
  <c r="I289"/>
  <c r="I293"/>
  <c r="I294"/>
  <c r="I295"/>
  <c r="I297"/>
  <c r="I300"/>
  <c r="I301"/>
  <c r="I302"/>
  <c r="I303"/>
  <c r="I305"/>
  <c r="I307"/>
  <c r="I309"/>
  <c r="I310"/>
  <c r="I313"/>
  <c r="I314"/>
  <c r="I318"/>
  <c r="I319"/>
  <c r="I323"/>
  <c r="I324"/>
  <c r="I326"/>
  <c r="I327"/>
  <c r="I329"/>
  <c r="I330"/>
  <c r="I331"/>
  <c r="I332"/>
  <c r="I335"/>
  <c r="I336"/>
  <c r="I338"/>
  <c r="I340"/>
  <c r="I343"/>
  <c r="I344"/>
  <c r="I345"/>
  <c r="I347"/>
  <c r="I350"/>
  <c r="I351"/>
  <c r="I352"/>
  <c r="I356"/>
  <c r="I358"/>
  <c r="I361"/>
  <c r="I362"/>
  <c r="I366"/>
  <c r="I369"/>
  <c r="I370"/>
  <c r="I371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8"/>
  <c r="I409"/>
  <c r="I410"/>
  <c r="I411"/>
  <c r="I412"/>
  <c r="I413"/>
  <c r="I414"/>
  <c r="I416"/>
  <c r="I417"/>
  <c r="I418"/>
  <c r="I420"/>
  <c r="I421"/>
  <c r="I422"/>
  <c r="I423"/>
  <c r="I425"/>
  <c r="I426"/>
  <c r="I427"/>
  <c r="I429"/>
  <c r="I430"/>
  <c r="I432"/>
  <c r="I433"/>
  <c r="I434"/>
  <c r="I435"/>
  <c r="I436"/>
  <c r="I438"/>
  <c r="I439"/>
  <c r="I441"/>
  <c r="I443"/>
  <c r="I444"/>
  <c r="I445"/>
  <c r="I447"/>
  <c r="I448"/>
  <c r="I450"/>
  <c r="I451"/>
  <c r="I452"/>
  <c r="I454"/>
  <c r="I455"/>
  <c r="H14"/>
  <c r="H16"/>
  <c r="H18"/>
  <c r="H19"/>
  <c r="H20"/>
  <c r="H22"/>
  <c r="H25"/>
  <c r="H26"/>
  <c r="H28"/>
  <c r="H29"/>
  <c r="H30"/>
  <c r="H31"/>
  <c r="H32"/>
  <c r="H33"/>
  <c r="H34"/>
  <c r="H38"/>
  <c r="H39"/>
  <c r="H40"/>
  <c r="H42"/>
  <c r="H43"/>
  <c r="H44"/>
  <c r="H47"/>
  <c r="H51"/>
  <c r="H52"/>
  <c r="H53"/>
  <c r="H54"/>
  <c r="H56"/>
  <c r="H57"/>
  <c r="H58"/>
  <c r="H61"/>
  <c r="H64"/>
  <c r="H65"/>
  <c r="H66"/>
  <c r="H67"/>
  <c r="H68"/>
  <c r="H70"/>
  <c r="H73"/>
  <c r="H74"/>
  <c r="H75"/>
  <c r="H78"/>
  <c r="H80"/>
  <c r="H81"/>
  <c r="H83"/>
  <c r="H84"/>
  <c r="H85"/>
  <c r="H86"/>
  <c r="H87"/>
  <c r="H88"/>
  <c r="H91"/>
  <c r="H92"/>
  <c r="H96"/>
  <c r="H97"/>
  <c r="H98"/>
  <c r="H99"/>
  <c r="H100"/>
  <c r="H101"/>
  <c r="H104"/>
  <c r="H107"/>
  <c r="H109"/>
  <c r="H110"/>
  <c r="H111"/>
  <c r="H115"/>
  <c r="H116"/>
  <c r="H117"/>
  <c r="H118"/>
  <c r="H119"/>
  <c r="H121"/>
  <c r="H122"/>
  <c r="H125"/>
  <c r="H126"/>
  <c r="H127"/>
  <c r="H128"/>
  <c r="H130"/>
  <c r="H131"/>
  <c r="H132"/>
  <c r="H133"/>
  <c r="H135"/>
  <c r="H136"/>
  <c r="H140"/>
  <c r="H143"/>
  <c r="H144"/>
  <c r="H148"/>
  <c r="H149"/>
  <c r="H150"/>
  <c r="H151"/>
  <c r="H152"/>
  <c r="H153"/>
  <c r="H155"/>
  <c r="H158"/>
  <c r="H159"/>
  <c r="H160"/>
  <c r="H161"/>
  <c r="H162"/>
  <c r="H164"/>
  <c r="H165"/>
  <c r="H166"/>
  <c r="H167"/>
  <c r="H169"/>
  <c r="H172"/>
  <c r="H173"/>
  <c r="H174"/>
  <c r="H176"/>
  <c r="H177"/>
  <c r="H178"/>
  <c r="H179"/>
  <c r="H180"/>
  <c r="H181"/>
  <c r="H182"/>
  <c r="H184"/>
  <c r="H185"/>
  <c r="H186"/>
  <c r="H189"/>
  <c r="H191"/>
  <c r="H193"/>
  <c r="H196"/>
  <c r="H197"/>
  <c r="H198"/>
  <c r="H199"/>
  <c r="H200"/>
  <c r="H201"/>
  <c r="H203"/>
  <c r="H204"/>
  <c r="H205"/>
  <c r="H206"/>
  <c r="H209"/>
  <c r="H211"/>
  <c r="H212"/>
  <c r="H213"/>
  <c r="H214"/>
  <c r="H215"/>
  <c r="H216"/>
  <c r="H217"/>
  <c r="H221"/>
  <c r="H223"/>
  <c r="H224"/>
  <c r="H226"/>
  <c r="H227"/>
  <c r="H228"/>
  <c r="H229"/>
  <c r="H231"/>
  <c r="H232"/>
  <c r="H234"/>
  <c r="H236"/>
  <c r="H237"/>
  <c r="H240"/>
  <c r="H241"/>
  <c r="H244"/>
  <c r="H248"/>
  <c r="H250"/>
  <c r="H251"/>
  <c r="H252"/>
  <c r="H254"/>
  <c r="H255"/>
  <c r="H256"/>
  <c r="H257"/>
  <c r="H258"/>
  <c r="H259"/>
  <c r="H261"/>
  <c r="H262"/>
  <c r="H263"/>
  <c r="H264"/>
  <c r="H267"/>
  <c r="H269"/>
  <c r="H273"/>
  <c r="H275"/>
  <c r="H278"/>
  <c r="H280"/>
  <c r="H282"/>
  <c r="H284"/>
  <c r="H287"/>
  <c r="H289"/>
  <c r="H293"/>
  <c r="H294"/>
  <c r="H295"/>
  <c r="H297"/>
  <c r="H300"/>
  <c r="H301"/>
  <c r="H302"/>
  <c r="H303"/>
  <c r="H305"/>
  <c r="H307"/>
  <c r="H309"/>
  <c r="H310"/>
  <c r="H313"/>
  <c r="H314"/>
  <c r="H318"/>
  <c r="H319"/>
  <c r="H323"/>
  <c r="H324"/>
  <c r="H326"/>
  <c r="H327"/>
  <c r="H329"/>
  <c r="H330"/>
  <c r="H331"/>
  <c r="H332"/>
  <c r="H335"/>
  <c r="H336"/>
  <c r="H338"/>
  <c r="H340"/>
  <c r="H343"/>
  <c r="H344"/>
  <c r="H345"/>
  <c r="H347"/>
  <c r="H350"/>
  <c r="H351"/>
  <c r="H352"/>
  <c r="H356"/>
  <c r="H358"/>
  <c r="H361"/>
  <c r="H362"/>
  <c r="H366"/>
  <c r="H369"/>
  <c r="H370"/>
  <c r="H371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8"/>
  <c r="H409"/>
  <c r="H410"/>
  <c r="H411"/>
  <c r="H412"/>
  <c r="H413"/>
  <c r="H414"/>
  <c r="H416"/>
  <c r="H417"/>
  <c r="H418"/>
  <c r="H420"/>
  <c r="H421"/>
  <c r="H422"/>
  <c r="H423"/>
  <c r="H425"/>
  <c r="H426"/>
  <c r="H427"/>
  <c r="H429"/>
  <c r="H430"/>
  <c r="H432"/>
  <c r="H433"/>
  <c r="H434"/>
  <c r="H435"/>
  <c r="H436"/>
  <c r="H438"/>
  <c r="H439"/>
  <c r="H441"/>
  <c r="H443"/>
  <c r="H444"/>
  <c r="H445"/>
  <c r="H447"/>
  <c r="H448"/>
  <c r="H450"/>
  <c r="H451"/>
  <c r="H452"/>
  <c r="H454"/>
  <c r="H455"/>
  <c r="D365"/>
  <c r="D364" s="1"/>
  <c r="E372"/>
  <c r="F372"/>
  <c r="G372"/>
  <c r="I372" s="1"/>
  <c r="D372"/>
  <c r="E368"/>
  <c r="E367" s="1"/>
  <c r="F368"/>
  <c r="F367" s="1"/>
  <c r="G368"/>
  <c r="D368"/>
  <c r="D367" s="1"/>
  <c r="E365"/>
  <c r="E364" s="1"/>
  <c r="F365"/>
  <c r="G365"/>
  <c r="G364" s="1"/>
  <c r="F364"/>
  <c r="F363" s="1"/>
  <c r="E360"/>
  <c r="F360"/>
  <c r="G360"/>
  <c r="I360" s="1"/>
  <c r="D360"/>
  <c r="E359"/>
  <c r="F359"/>
  <c r="G359"/>
  <c r="I359" s="1"/>
  <c r="D359"/>
  <c r="E355"/>
  <c r="F355"/>
  <c r="G355"/>
  <c r="I355" s="1"/>
  <c r="E357"/>
  <c r="F357"/>
  <c r="G357"/>
  <c r="D357"/>
  <c r="D355"/>
  <c r="E349"/>
  <c r="F349"/>
  <c r="G349"/>
  <c r="I349" s="1"/>
  <c r="D349"/>
  <c r="E348"/>
  <c r="F348"/>
  <c r="G348"/>
  <c r="I348" s="1"/>
  <c r="D348"/>
  <c r="E346"/>
  <c r="F346"/>
  <c r="G346"/>
  <c r="I346" s="1"/>
  <c r="D346"/>
  <c r="E342"/>
  <c r="F342"/>
  <c r="G342"/>
  <c r="I342" s="1"/>
  <c r="D342"/>
  <c r="D341" s="1"/>
  <c r="E339"/>
  <c r="F339"/>
  <c r="G339"/>
  <c r="I339" s="1"/>
  <c r="D339"/>
  <c r="E337"/>
  <c r="F337"/>
  <c r="G337"/>
  <c r="I337" s="1"/>
  <c r="D337"/>
  <c r="E334"/>
  <c r="F334"/>
  <c r="G334"/>
  <c r="I334" s="1"/>
  <c r="D334"/>
  <c r="E333"/>
  <c r="F333"/>
  <c r="G333"/>
  <c r="I333" s="1"/>
  <c r="E328"/>
  <c r="F328"/>
  <c r="G328"/>
  <c r="D328"/>
  <c r="E325"/>
  <c r="F325"/>
  <c r="G325"/>
  <c r="D325"/>
  <c r="E322"/>
  <c r="E321" s="1"/>
  <c r="F322"/>
  <c r="F321" s="1"/>
  <c r="G322"/>
  <c r="D322"/>
  <c r="E317"/>
  <c r="E316" s="1"/>
  <c r="E315" s="1"/>
  <c r="F317"/>
  <c r="G317"/>
  <c r="I317" s="1"/>
  <c r="F316"/>
  <c r="F315" s="1"/>
  <c r="G316"/>
  <c r="G315" s="1"/>
  <c r="I315" s="1"/>
  <c r="D317"/>
  <c r="D316" s="1"/>
  <c r="D315" s="1"/>
  <c r="F312"/>
  <c r="F311" s="1"/>
  <c r="G312"/>
  <c r="D312"/>
  <c r="D311" s="1"/>
  <c r="F299"/>
  <c r="G299"/>
  <c r="F304"/>
  <c r="G304"/>
  <c r="I304" s="1"/>
  <c r="F306"/>
  <c r="G306"/>
  <c r="F308"/>
  <c r="G308"/>
  <c r="I308" s="1"/>
  <c r="D308"/>
  <c r="D306"/>
  <c r="D304"/>
  <c r="D299"/>
  <c r="F292"/>
  <c r="G292"/>
  <c r="F296"/>
  <c r="G296"/>
  <c r="G291" s="1"/>
  <c r="D296"/>
  <c r="D292"/>
  <c r="E286"/>
  <c r="F286"/>
  <c r="G286"/>
  <c r="E288"/>
  <c r="F288"/>
  <c r="G288"/>
  <c r="D288"/>
  <c r="D286"/>
  <c r="E277"/>
  <c r="F277"/>
  <c r="G277"/>
  <c r="E279"/>
  <c r="F279"/>
  <c r="G279"/>
  <c r="E281"/>
  <c r="F281"/>
  <c r="G281"/>
  <c r="E283"/>
  <c r="F283"/>
  <c r="G283"/>
  <c r="I283" s="1"/>
  <c r="D283"/>
  <c r="D281"/>
  <c r="D279"/>
  <c r="D277"/>
  <c r="E272"/>
  <c r="F272"/>
  <c r="G272"/>
  <c r="E274"/>
  <c r="F274"/>
  <c r="G274"/>
  <c r="D274"/>
  <c r="D272"/>
  <c r="E268"/>
  <c r="F268"/>
  <c r="G268"/>
  <c r="E266"/>
  <c r="F266"/>
  <c r="G266"/>
  <c r="I266" s="1"/>
  <c r="D266"/>
  <c r="D268"/>
  <c r="E260"/>
  <c r="F260"/>
  <c r="G260"/>
  <c r="D260"/>
  <c r="F253"/>
  <c r="G253"/>
  <c r="D253"/>
  <c r="E249"/>
  <c r="F249"/>
  <c r="G249"/>
  <c r="D249"/>
  <c r="E247"/>
  <c r="F247"/>
  <c r="G247"/>
  <c r="D247"/>
  <c r="G246"/>
  <c r="F220"/>
  <c r="G220"/>
  <c r="I220" s="1"/>
  <c r="D220"/>
  <c r="F222"/>
  <c r="G222"/>
  <c r="I222" s="1"/>
  <c r="D222"/>
  <c r="F225"/>
  <c r="G225"/>
  <c r="I225" s="1"/>
  <c r="D225"/>
  <c r="F230"/>
  <c r="G230"/>
  <c r="I230" s="1"/>
  <c r="D230"/>
  <c r="F233"/>
  <c r="G233"/>
  <c r="I233" s="1"/>
  <c r="D233"/>
  <c r="F235"/>
  <c r="F219" s="1"/>
  <c r="G235"/>
  <c r="D235"/>
  <c r="D219" s="1"/>
  <c r="F239"/>
  <c r="G239"/>
  <c r="G238" s="1"/>
  <c r="D239"/>
  <c r="D238" s="1"/>
  <c r="F243"/>
  <c r="F242" s="1"/>
  <c r="G243"/>
  <c r="G242" s="1"/>
  <c r="D243"/>
  <c r="D242" s="1"/>
  <c r="F238"/>
  <c r="F208"/>
  <c r="G208"/>
  <c r="F210"/>
  <c r="F207" s="1"/>
  <c r="G210"/>
  <c r="D210"/>
  <c r="D208"/>
  <c r="F195"/>
  <c r="G195"/>
  <c r="F202"/>
  <c r="G202"/>
  <c r="D202"/>
  <c r="D195"/>
  <c r="F192"/>
  <c r="G192"/>
  <c r="F190"/>
  <c r="G190"/>
  <c r="F188"/>
  <c r="G188"/>
  <c r="F187"/>
  <c r="D192"/>
  <c r="D190"/>
  <c r="D188"/>
  <c r="F183"/>
  <c r="G183"/>
  <c r="I183" s="1"/>
  <c r="F175"/>
  <c r="G175"/>
  <c r="F171"/>
  <c r="G171"/>
  <c r="I171" s="1"/>
  <c r="D183"/>
  <c r="D175"/>
  <c r="D171"/>
  <c r="F157"/>
  <c r="G157"/>
  <c r="F163"/>
  <c r="G163"/>
  <c r="F168"/>
  <c r="G168"/>
  <c r="D168"/>
  <c r="D163"/>
  <c r="D157"/>
  <c r="F147"/>
  <c r="G147"/>
  <c r="F154"/>
  <c r="G154"/>
  <c r="I154" s="1"/>
  <c r="D154"/>
  <c r="D147"/>
  <c r="D146" s="1"/>
  <c r="E142"/>
  <c r="E141" s="1"/>
  <c r="F142"/>
  <c r="G142"/>
  <c r="G141" s="1"/>
  <c r="F141"/>
  <c r="E139"/>
  <c r="E138" s="1"/>
  <c r="F139"/>
  <c r="F138" s="1"/>
  <c r="G139"/>
  <c r="G138" s="1"/>
  <c r="D142"/>
  <c r="D141" s="1"/>
  <c r="D139"/>
  <c r="D138" s="1"/>
  <c r="D137" s="1"/>
  <c r="E124"/>
  <c r="F124"/>
  <c r="G124"/>
  <c r="E129"/>
  <c r="F129"/>
  <c r="G129"/>
  <c r="I129" s="1"/>
  <c r="E134"/>
  <c r="F134"/>
  <c r="G134"/>
  <c r="D134"/>
  <c r="D129"/>
  <c r="D124"/>
  <c r="E114"/>
  <c r="F114"/>
  <c r="G114"/>
  <c r="E120"/>
  <c r="F120"/>
  <c r="G120"/>
  <c r="I120" s="1"/>
  <c r="D120"/>
  <c r="D114"/>
  <c r="D113" s="1"/>
  <c r="E108"/>
  <c r="F108"/>
  <c r="G108"/>
  <c r="D108"/>
  <c r="E106"/>
  <c r="F106"/>
  <c r="F105" s="1"/>
  <c r="G106"/>
  <c r="D106"/>
  <c r="D105" s="1"/>
  <c r="E103"/>
  <c r="E102" s="1"/>
  <c r="F103"/>
  <c r="F102" s="1"/>
  <c r="G103"/>
  <c r="G102" s="1"/>
  <c r="D103"/>
  <c r="D102" s="1"/>
  <c r="E95"/>
  <c r="E94" s="1"/>
  <c r="F95"/>
  <c r="F94" s="1"/>
  <c r="G95"/>
  <c r="G94" s="1"/>
  <c r="D95"/>
  <c r="D94" s="1"/>
  <c r="E90"/>
  <c r="E89" s="1"/>
  <c r="F90"/>
  <c r="F89" s="1"/>
  <c r="G90"/>
  <c r="D90"/>
  <c r="D89" s="1"/>
  <c r="E77"/>
  <c r="F77"/>
  <c r="G77"/>
  <c r="E79"/>
  <c r="F79"/>
  <c r="G79"/>
  <c r="E82"/>
  <c r="F82"/>
  <c r="G82"/>
  <c r="D82"/>
  <c r="D79"/>
  <c r="D77"/>
  <c r="E72"/>
  <c r="E71" s="1"/>
  <c r="F72"/>
  <c r="F71" s="1"/>
  <c r="G72"/>
  <c r="D72"/>
  <c r="D71" s="1"/>
  <c r="E69"/>
  <c r="F69"/>
  <c r="G69"/>
  <c r="D63"/>
  <c r="D69"/>
  <c r="E60"/>
  <c r="E59" s="1"/>
  <c r="F60"/>
  <c r="F59" s="1"/>
  <c r="G60"/>
  <c r="I60" s="1"/>
  <c r="D60"/>
  <c r="D59" s="1"/>
  <c r="E50"/>
  <c r="F50"/>
  <c r="G50"/>
  <c r="G49" s="1"/>
  <c r="E55"/>
  <c r="F55"/>
  <c r="G55"/>
  <c r="D55"/>
  <c r="D50"/>
  <c r="E37"/>
  <c r="F37"/>
  <c r="G37"/>
  <c r="I37" s="1"/>
  <c r="E41"/>
  <c r="F41"/>
  <c r="G41"/>
  <c r="G45"/>
  <c r="E46"/>
  <c r="E45" s="1"/>
  <c r="F46"/>
  <c r="F45" s="1"/>
  <c r="G46"/>
  <c r="D45"/>
  <c r="D46"/>
  <c r="D41"/>
  <c r="D37"/>
  <c r="E27"/>
  <c r="F27"/>
  <c r="G27"/>
  <c r="I27" s="1"/>
  <c r="E24"/>
  <c r="F24"/>
  <c r="F23" s="1"/>
  <c r="G24"/>
  <c r="D27"/>
  <c r="D24"/>
  <c r="E21"/>
  <c r="F21"/>
  <c r="G21"/>
  <c r="E17"/>
  <c r="F17"/>
  <c r="G17"/>
  <c r="E15"/>
  <c r="F15"/>
  <c r="F12" s="1"/>
  <c r="G15"/>
  <c r="E13"/>
  <c r="F13"/>
  <c r="G13"/>
  <c r="D21"/>
  <c r="D17"/>
  <c r="D15"/>
  <c r="D13"/>
  <c r="D449"/>
  <c r="D446"/>
  <c r="D442"/>
  <c r="D440"/>
  <c r="D437"/>
  <c r="D431"/>
  <c r="D428"/>
  <c r="D424"/>
  <c r="D419"/>
  <c r="D415"/>
  <c r="D407"/>
  <c r="I210" l="1"/>
  <c r="G219"/>
  <c r="E49"/>
  <c r="E36"/>
  <c r="E35" s="1"/>
  <c r="E23"/>
  <c r="E341"/>
  <c r="E105"/>
  <c r="E93" s="1"/>
  <c r="F146"/>
  <c r="I163"/>
  <c r="I238"/>
  <c r="I279"/>
  <c r="I288"/>
  <c r="F291"/>
  <c r="I292"/>
  <c r="I15"/>
  <c r="I21"/>
  <c r="G62"/>
  <c r="G48" s="1"/>
  <c r="H48" s="1"/>
  <c r="E62"/>
  <c r="E48" s="1"/>
  <c r="I79"/>
  <c r="I190"/>
  <c r="I202"/>
  <c r="F194"/>
  <c r="D207"/>
  <c r="F298"/>
  <c r="F290" s="1"/>
  <c r="F11"/>
  <c r="I102"/>
  <c r="F123"/>
  <c r="I13"/>
  <c r="I17"/>
  <c r="I24"/>
  <c r="I46"/>
  <c r="I41"/>
  <c r="F36"/>
  <c r="I55"/>
  <c r="F62"/>
  <c r="F48" s="1"/>
  <c r="I48" s="1"/>
  <c r="I69"/>
  <c r="I72"/>
  <c r="I82"/>
  <c r="F76"/>
  <c r="I77"/>
  <c r="E76"/>
  <c r="I90"/>
  <c r="I103"/>
  <c r="I106"/>
  <c r="I108"/>
  <c r="I114"/>
  <c r="E113"/>
  <c r="I134"/>
  <c r="I124"/>
  <c r="E123"/>
  <c r="I141"/>
  <c r="E137"/>
  <c r="I147"/>
  <c r="I168"/>
  <c r="D170"/>
  <c r="G170"/>
  <c r="H170" s="1"/>
  <c r="I175"/>
  <c r="I188"/>
  <c r="I192"/>
  <c r="G194"/>
  <c r="I194" s="1"/>
  <c r="I208"/>
  <c r="I247"/>
  <c r="I249"/>
  <c r="I253"/>
  <c r="I260"/>
  <c r="I268"/>
  <c r="D271"/>
  <c r="F271"/>
  <c r="I272"/>
  <c r="I281"/>
  <c r="I286"/>
  <c r="E285"/>
  <c r="I296"/>
  <c r="I306"/>
  <c r="I299"/>
  <c r="I312"/>
  <c r="I322"/>
  <c r="I328"/>
  <c r="I357"/>
  <c r="I368"/>
  <c r="F137"/>
  <c r="F156"/>
  <c r="I219"/>
  <c r="I94"/>
  <c r="H94"/>
  <c r="I242"/>
  <c r="H242"/>
  <c r="I45"/>
  <c r="F35"/>
  <c r="F93"/>
  <c r="I138"/>
  <c r="G36"/>
  <c r="D49"/>
  <c r="H49" s="1"/>
  <c r="F49"/>
  <c r="I49" s="1"/>
  <c r="G59"/>
  <c r="D62"/>
  <c r="D76"/>
  <c r="G76"/>
  <c r="G89"/>
  <c r="G146"/>
  <c r="G156"/>
  <c r="D187"/>
  <c r="F218"/>
  <c r="E246"/>
  <c r="G276"/>
  <c r="G321"/>
  <c r="D333"/>
  <c r="F341"/>
  <c r="F320" s="1"/>
  <c r="G341"/>
  <c r="G354"/>
  <c r="G353" s="1"/>
  <c r="D354"/>
  <c r="D353" s="1"/>
  <c r="F354"/>
  <c r="F353" s="1"/>
  <c r="G367"/>
  <c r="H365"/>
  <c r="H359"/>
  <c r="H357"/>
  <c r="H355"/>
  <c r="H349"/>
  <c r="H339"/>
  <c r="H337"/>
  <c r="H333"/>
  <c r="H325"/>
  <c r="H317"/>
  <c r="H315"/>
  <c r="H299"/>
  <c r="H283"/>
  <c r="H281"/>
  <c r="H279"/>
  <c r="H277"/>
  <c r="H253"/>
  <c r="H249"/>
  <c r="H247"/>
  <c r="H243"/>
  <c r="H239"/>
  <c r="H235"/>
  <c r="H233"/>
  <c r="H225"/>
  <c r="H219"/>
  <c r="H195"/>
  <c r="H183"/>
  <c r="H175"/>
  <c r="H171"/>
  <c r="H163"/>
  <c r="H157"/>
  <c r="H147"/>
  <c r="H141"/>
  <c r="H139"/>
  <c r="H129"/>
  <c r="H103"/>
  <c r="H95"/>
  <c r="H79"/>
  <c r="H77"/>
  <c r="H69"/>
  <c r="H63"/>
  <c r="H55"/>
  <c r="H45"/>
  <c r="H41"/>
  <c r="H37"/>
  <c r="H27"/>
  <c r="H21"/>
  <c r="H17"/>
  <c r="H15"/>
  <c r="H13"/>
  <c r="I365"/>
  <c r="I325"/>
  <c r="I291"/>
  <c r="I277"/>
  <c r="I243"/>
  <c r="I239"/>
  <c r="I235"/>
  <c r="I195"/>
  <c r="I157"/>
  <c r="I139"/>
  <c r="I95"/>
  <c r="I63"/>
  <c r="D12"/>
  <c r="E12"/>
  <c r="E11" s="1"/>
  <c r="D23"/>
  <c r="G71"/>
  <c r="D93"/>
  <c r="G105"/>
  <c r="F113"/>
  <c r="F112" s="1"/>
  <c r="G113"/>
  <c r="G123"/>
  <c r="D156"/>
  <c r="F170"/>
  <c r="D246"/>
  <c r="H246" s="1"/>
  <c r="E265"/>
  <c r="F265"/>
  <c r="G271"/>
  <c r="F285"/>
  <c r="G285"/>
  <c r="G311"/>
  <c r="D321"/>
  <c r="E363"/>
  <c r="H372"/>
  <c r="H368"/>
  <c r="H364"/>
  <c r="H360"/>
  <c r="H348"/>
  <c r="H346"/>
  <c r="H342"/>
  <c r="H334"/>
  <c r="H328"/>
  <c r="H322"/>
  <c r="H316"/>
  <c r="H312"/>
  <c r="H308"/>
  <c r="H306"/>
  <c r="H304"/>
  <c r="H296"/>
  <c r="H292"/>
  <c r="H288"/>
  <c r="H286"/>
  <c r="H274"/>
  <c r="H272"/>
  <c r="H268"/>
  <c r="H266"/>
  <c r="H260"/>
  <c r="H238"/>
  <c r="H230"/>
  <c r="H222"/>
  <c r="H220"/>
  <c r="H210"/>
  <c r="H208"/>
  <c r="H202"/>
  <c r="H192"/>
  <c r="H190"/>
  <c r="H188"/>
  <c r="H168"/>
  <c r="H154"/>
  <c r="H142"/>
  <c r="H138"/>
  <c r="H134"/>
  <c r="H124"/>
  <c r="H120"/>
  <c r="H114"/>
  <c r="H108"/>
  <c r="H106"/>
  <c r="H102"/>
  <c r="H90"/>
  <c r="H82"/>
  <c r="H72"/>
  <c r="H60"/>
  <c r="H50"/>
  <c r="H46"/>
  <c r="H24"/>
  <c r="I364"/>
  <c r="I316"/>
  <c r="I274"/>
  <c r="I142"/>
  <c r="I50"/>
  <c r="D406"/>
  <c r="F246"/>
  <c r="D363"/>
  <c r="D265"/>
  <c r="D194"/>
  <c r="D123"/>
  <c r="D112" s="1"/>
  <c r="D36"/>
  <c r="D35" s="1"/>
  <c r="E354"/>
  <c r="E353" s="1"/>
  <c r="E320"/>
  <c r="D320"/>
  <c r="G298"/>
  <c r="D298"/>
  <c r="E290"/>
  <c r="D291"/>
  <c r="H291" s="1"/>
  <c r="D285"/>
  <c r="F276"/>
  <c r="E276"/>
  <c r="D276"/>
  <c r="E271"/>
  <c r="G265"/>
  <c r="G245" s="1"/>
  <c r="G218"/>
  <c r="E218"/>
  <c r="D218"/>
  <c r="G207"/>
  <c r="G187"/>
  <c r="E145"/>
  <c r="G137"/>
  <c r="G23"/>
  <c r="G12"/>
  <c r="G407"/>
  <c r="F407"/>
  <c r="G415"/>
  <c r="F415"/>
  <c r="G419"/>
  <c r="F419"/>
  <c r="G424"/>
  <c r="H424" s="1"/>
  <c r="F424"/>
  <c r="G428"/>
  <c r="F428"/>
  <c r="G431"/>
  <c r="H431" s="1"/>
  <c r="F431"/>
  <c r="G437"/>
  <c r="F437"/>
  <c r="G440"/>
  <c r="F440"/>
  <c r="G442"/>
  <c r="I442" s="1"/>
  <c r="F442"/>
  <c r="G446"/>
  <c r="F446"/>
  <c r="G449"/>
  <c r="F449"/>
  <c r="H62" l="1"/>
  <c r="I62"/>
  <c r="F270"/>
  <c r="G290"/>
  <c r="D145"/>
  <c r="D245"/>
  <c r="F245"/>
  <c r="I245" s="1"/>
  <c r="E245"/>
  <c r="I170"/>
  <c r="D11"/>
  <c r="E112"/>
  <c r="I449"/>
  <c r="H449"/>
  <c r="H446"/>
  <c r="I446"/>
  <c r="I440"/>
  <c r="H440"/>
  <c r="I428"/>
  <c r="H428"/>
  <c r="I415"/>
  <c r="H415"/>
  <c r="I407"/>
  <c r="H407"/>
  <c r="I187"/>
  <c r="H187"/>
  <c r="I218"/>
  <c r="H218"/>
  <c r="H245"/>
  <c r="I265"/>
  <c r="H265"/>
  <c r="I353"/>
  <c r="H353"/>
  <c r="I285"/>
  <c r="H285"/>
  <c r="I271"/>
  <c r="H271"/>
  <c r="I123"/>
  <c r="H123"/>
  <c r="I367"/>
  <c r="H367"/>
  <c r="I341"/>
  <c r="H341"/>
  <c r="I276"/>
  <c r="H276"/>
  <c r="G145"/>
  <c r="I156"/>
  <c r="H156"/>
  <c r="I89"/>
  <c r="H89"/>
  <c r="I59"/>
  <c r="H59"/>
  <c r="I290"/>
  <c r="I12"/>
  <c r="H12"/>
  <c r="G11"/>
  <c r="I137"/>
  <c r="H137"/>
  <c r="I207"/>
  <c r="H207"/>
  <c r="I298"/>
  <c r="H298"/>
  <c r="I311"/>
  <c r="H311"/>
  <c r="G112"/>
  <c r="I113"/>
  <c r="H113"/>
  <c r="I105"/>
  <c r="H105"/>
  <c r="I71"/>
  <c r="H71"/>
  <c r="I354"/>
  <c r="H354"/>
  <c r="I321"/>
  <c r="H321"/>
  <c r="I146"/>
  <c r="H146"/>
  <c r="I76"/>
  <c r="H76"/>
  <c r="I36"/>
  <c r="H36"/>
  <c r="G35"/>
  <c r="D270"/>
  <c r="D9" s="1"/>
  <c r="I246"/>
  <c r="I431"/>
  <c r="I424"/>
  <c r="E270"/>
  <c r="E9" s="1"/>
  <c r="G270"/>
  <c r="G320"/>
  <c r="F145"/>
  <c r="G363"/>
  <c r="H442"/>
  <c r="H194"/>
  <c r="G93"/>
  <c r="I437"/>
  <c r="H437"/>
  <c r="I419"/>
  <c r="H419"/>
  <c r="I23"/>
  <c r="H23"/>
  <c r="F9"/>
  <c r="D290"/>
  <c r="G406"/>
  <c r="H406" s="1"/>
  <c r="F406"/>
  <c r="H290" l="1"/>
  <c r="I93"/>
  <c r="H93"/>
  <c r="I363"/>
  <c r="H363"/>
  <c r="I35"/>
  <c r="H35"/>
  <c r="I11"/>
  <c r="H11"/>
  <c r="G9"/>
  <c r="I270"/>
  <c r="H270"/>
  <c r="I112"/>
  <c r="H112"/>
  <c r="I145"/>
  <c r="H145"/>
  <c r="I406"/>
  <c r="I320"/>
  <c r="H320"/>
  <c r="I9" l="1"/>
  <c r="H9"/>
</calcChain>
</file>

<file path=xl/sharedStrings.xml><?xml version="1.0" encoding="utf-8"?>
<sst xmlns="http://schemas.openxmlformats.org/spreadsheetml/2006/main" count="1400" uniqueCount="881">
  <si>
    <t>Средства от продажи акций и иных форм участия в капитале, находящихся в собственности муниципальных районов</t>
  </si>
  <si>
    <t>В том числе:</t>
  </si>
  <si>
    <t>Источники внутреннего финансирования дефицита бюджета всего,</t>
  </si>
  <si>
    <t>Дефицит (-), профицит (+)</t>
  </si>
  <si>
    <t>Периодическая печать и издательства</t>
  </si>
  <si>
    <t>1100</t>
  </si>
  <si>
    <t>Массовый спорт</t>
  </si>
  <si>
    <t>Физическая культура</t>
  </si>
  <si>
    <t>1101</t>
  </si>
  <si>
    <t>1000</t>
  </si>
  <si>
    <t>Охрана семьи и детства</t>
  </si>
  <si>
    <t>1004</t>
  </si>
  <si>
    <t>Социальное обеспечение населения</t>
  </si>
  <si>
    <t>1003</t>
  </si>
  <si>
    <t>Пенсионное обеспечение</t>
  </si>
  <si>
    <t>1001</t>
  </si>
  <si>
    <t>0900</t>
  </si>
  <si>
    <t>0800</t>
  </si>
  <si>
    <t>0804</t>
  </si>
  <si>
    <t>Культура</t>
  </si>
  <si>
    <t>0801</t>
  </si>
  <si>
    <t>0700</t>
  </si>
  <si>
    <t>Другие вопросы в области образования</t>
  </si>
  <si>
    <t>0709</t>
  </si>
  <si>
    <t>0707</t>
  </si>
  <si>
    <t>Общее образование</t>
  </si>
  <si>
    <t>0702</t>
  </si>
  <si>
    <t>Дошкольное образование</t>
  </si>
  <si>
    <t>0701</t>
  </si>
  <si>
    <t>0600</t>
  </si>
  <si>
    <t>Сбор, удаление отходов и очистка сточных вод</t>
  </si>
  <si>
    <t>0602</t>
  </si>
  <si>
    <t>0500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</si>
  <si>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</si>
  <si>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</si>
  <si>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</si>
  <si>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</si>
  <si>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</si>
  <si>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</si>
  <si>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0400</t>
  </si>
  <si>
    <t>Другие вопросы в области национальной экономики</t>
  </si>
  <si>
    <t>0412</t>
  </si>
  <si>
    <t>Дорожное хозяйство (дорожные фонды)</t>
  </si>
  <si>
    <t>0409</t>
  </si>
  <si>
    <t>Транспорт</t>
  </si>
  <si>
    <t>0408</t>
  </si>
  <si>
    <t>Сельское хозяйство и рыболовство</t>
  </si>
  <si>
    <t>0405</t>
  </si>
  <si>
    <t>0300</t>
  </si>
  <si>
    <t>Другие вопросы в области национальной безопасности и правоохранительной деятельности</t>
  </si>
  <si>
    <t>0314</t>
  </si>
  <si>
    <t>Обеспечение пожарной безопасности</t>
  </si>
  <si>
    <t>0310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</si>
  <si>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</si>
  <si>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</si>
  <si>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0100</t>
  </si>
  <si>
    <t>Другие общегосударственные вопросы</t>
  </si>
  <si>
    <t>0113</t>
  </si>
  <si>
    <t>Резервные фонды</t>
  </si>
  <si>
    <t>0111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</si>
  <si>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</si>
  <si>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</si>
  <si>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</si>
  <si>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</si>
  <si>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</si>
  <si>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</si>
  <si>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</si>
  <si>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</si>
  <si>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</si>
  <si>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</si>
  <si>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Раздел, подраздел</t>
  </si>
  <si>
    <t>8</t>
  </si>
  <si>
    <t>7</t>
  </si>
  <si>
    <t>6</t>
  </si>
  <si>
    <t>5</t>
  </si>
  <si>
    <t>4</t>
  </si>
  <si>
    <t>3</t>
  </si>
  <si>
    <t>2</t>
  </si>
  <si>
    <t>1</t>
  </si>
  <si>
    <t>Процент исполнения, %</t>
  </si>
  <si>
    <t>Исполнено за отчетный период, тыс.руб.</t>
  </si>
  <si>
    <t xml:space="preserve"> Наименование расходов</t>
  </si>
  <si>
    <t>х</t>
  </si>
  <si>
    <t>КЦСР</t>
  </si>
  <si>
    <t>1. Всего расходов, в т.ч.:</t>
  </si>
  <si>
    <t xml:space="preserve">Уточненный кассовый план, тыс.руб. </t>
  </si>
  <si>
    <t>к утвержденному решению</t>
  </si>
  <si>
    <t>Начальник управления финансов</t>
  </si>
  <si>
    <t>Утверждено решением о бюджете, тыс.руб.</t>
  </si>
  <si>
    <t>1.1.  КЦСР</t>
  </si>
  <si>
    <t>9</t>
  </si>
  <si>
    <t>к уточненному кассовому плану</t>
  </si>
  <si>
    <t>Утверждено постановлением администрации, тыс.руб.</t>
  </si>
  <si>
    <t>1.2. по разделам, подразделам</t>
  </si>
  <si>
    <t>Форма 2-Г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</si>
  <si>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</si>
  <si>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</si>
  <si>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</si>
  <si>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</si>
  <si>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</si>
  <si>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0603</t>
  </si>
  <si>
    <t>Охрана объектов растительного и животного мира и среды их обитания</t>
  </si>
  <si>
    <t>ОБРАЗОВАНИЕ</t>
  </si>
  <si>
    <t>0703</t>
  </si>
  <si>
    <t>Дополнительное образование детей</t>
  </si>
  <si>
    <t>Молодежная политика</t>
  </si>
  <si>
    <t>КУЛЬТУРА, КИНЕМАТОГРАФИЯ</t>
  </si>
  <si>
    <t>Другие вопросы в области культуры, кинематографии</t>
  </si>
  <si>
    <t>ЗДРАВООХРАНЕНИЕ</t>
  </si>
  <si>
    <t>0907</t>
  </si>
  <si>
    <t>Санитарно-эпидемиологическое благополучие</t>
  </si>
  <si>
    <t>СОЦИАЛЬНАЯ ПОЛИТИКА</t>
  </si>
  <si>
    <t>ФИЗИЧЕСКАЯ КУЛЬТУРА И СПОРТ</t>
  </si>
  <si>
    <t>1102</t>
  </si>
  <si>
    <t>1200</t>
  </si>
  <si>
    <t>СРЕДСТВА МАССОВОЙ ИНФОРМАЦИИ</t>
  </si>
  <si>
    <t>1202</t>
  </si>
  <si>
    <t>Информация об исполнении расходной части бюджета и источникам финансирования дефицита бюджета Верещагинского городского округа Пермского края за 2020 год</t>
  </si>
  <si>
    <t>0100000000</t>
  </si>
  <si>
    <t>Муниципальная программа "Муниципальное управление"</t>
  </si>
  <si>
    <t>0110000000</t>
  </si>
  <si>
    <t>Подпрограмма "Совершенствование муниципального управления"</t>
  </si>
  <si>
    <t>0110100000</t>
  </si>
  <si>
    <t>Основное мероприятие "Формирование эффективной управленческой команды"</t>
  </si>
  <si>
    <t>0110101020</t>
  </si>
  <si>
    <t>Организация обучения муниципальных служащих по программам повышения квалификации, профессиональной переподготовки</t>
  </si>
  <si>
    <t>0110200000</t>
  </si>
  <si>
    <t>Основное мероприятие "Пенсионное обеспечение за выслугу лет лиц, замещавших муниципальные должности и должности муниципальной службы"</t>
  </si>
  <si>
    <t>0110201040</t>
  </si>
  <si>
    <t>Установление и выплата пенсии за выслугу лет лицам, замещавшим муниципальные должности и должности муниципальной службы</t>
  </si>
  <si>
    <t>0110400000</t>
  </si>
  <si>
    <t>Основное мероприятие "Обеспечение взаимодействия Верещагинского городского округа с публично-правовыми образованиями и объединениями"</t>
  </si>
  <si>
    <t>0110401070</t>
  </si>
  <si>
    <t>Осуществление межмуниципального сотрудничества</t>
  </si>
  <si>
    <t>0110401080</t>
  </si>
  <si>
    <t>Организация и проведение официальных мероприятий</t>
  </si>
  <si>
    <t>0110401090</t>
  </si>
  <si>
    <t>Приобретение технических средств для проведения официальных мероприятий</t>
  </si>
  <si>
    <t>0110500000</t>
  </si>
  <si>
    <t>Основное мероприятие "Обеспечение защиты и безопасности информации"</t>
  </si>
  <si>
    <t>0110501100</t>
  </si>
  <si>
    <t>Антивирусная защита рабочих станций и серверов</t>
  </si>
  <si>
    <t>0120000000</t>
  </si>
  <si>
    <t>Подпрограмма "Обеспечение реализации муниципальной программы"</t>
  </si>
  <si>
    <t>0120100000</t>
  </si>
  <si>
    <t>Основное мероприятие "Реализация полномочий, связанных с решением вопросов местного значения"</t>
  </si>
  <si>
    <t>0120101110</t>
  </si>
  <si>
    <t>Обеспечение деятельности главы муниципального образования</t>
  </si>
  <si>
    <t>0120101120</t>
  </si>
  <si>
    <t>Обеспечение выполнения функций органами местного самоуправления</t>
  </si>
  <si>
    <t>0120200000</t>
  </si>
  <si>
    <t>Основное мероприятие "Реализация делегированных государственных полномочий"</t>
  </si>
  <si>
    <t>012022К080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</si>
  <si>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</si>
  <si>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012022П040</t>
  </si>
  <si>
    <t>Составление протоколов об административных правонарушениях</t>
  </si>
  <si>
    <t>012022П060</t>
  </si>
  <si>
    <t>Осуществление полномочий по созданию и организации деятельности административных комиссий</t>
  </si>
  <si>
    <t>012022С050</t>
  </si>
  <si>
    <t>Образование комиссий по делам несовершеннолетних и защите их прав и организация их деятельности</t>
  </si>
  <si>
    <t>012022У110</t>
  </si>
  <si>
    <t>Администрирование отдельных государственных полномочий по поддержке сельскохозяйственного производства</t>
  </si>
  <si>
    <t>0120251200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</si>
  <si>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</si>
  <si>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0120259300</t>
  </si>
  <si>
    <t>Государственная регистрация актов гражданского состояния</t>
  </si>
  <si>
    <t>0200000000</t>
  </si>
  <si>
    <t>Муниципальная программа "Взаимодействие общества и власти"</t>
  </si>
  <si>
    <t>0210000000</t>
  </si>
  <si>
    <t>Подпрограмма "Создание условий для активного участия населения в реализации социально-экономической политики Верещагинского городского округа"</t>
  </si>
  <si>
    <t>0210100000</t>
  </si>
  <si>
    <t>Основное мероприятие "Развитие гражданского общества"</t>
  </si>
  <si>
    <t>0210102010</t>
  </si>
  <si>
    <t>Оказание финансовой поддержки социально ориентированным некоммерческим организациям</t>
  </si>
  <si>
    <t>0210102030</t>
  </si>
  <si>
    <t>Организация мероприятий по награждению официальными наградами Верещагинского городского округа</t>
  </si>
  <si>
    <t>02101SP080</t>
  </si>
  <si>
    <t>Реализация проектов инициативного бюджетирования</t>
  </si>
  <si>
    <t>0210200000</t>
  </si>
  <si>
    <t>Основное мероприятие "Повышение открытости деятельности органов местного самоуправления Верещагинского городского округа"</t>
  </si>
  <si>
    <t>0210202040</t>
  </si>
  <si>
    <t>Освещение деятельности органов местного самоуправления Верещагинского городского округа в СМИ, на официальном сайте, в официальных группах в социальных сетях</t>
  </si>
  <si>
    <t>0210202050</t>
  </si>
  <si>
    <t>Опубликование правовых актов и иной информации, связанной с деятельностью органов местного самоуправления Верещагинского городского округа</t>
  </si>
  <si>
    <t>0210202060</t>
  </si>
  <si>
    <t>Информационно-техническое сопровождение официального сайта Верещагинского городского округа</t>
  </si>
  <si>
    <t>0220000000</t>
  </si>
  <si>
    <t>Подпрограмма "Реализация государственной национальной политики в Верещагинском городском округе"</t>
  </si>
  <si>
    <t>0220200000</t>
  </si>
  <si>
    <t>Основное мероприятие "Гармонизация межнациональных отношений"</t>
  </si>
  <si>
    <t>0220202100</t>
  </si>
  <si>
    <t>Мероприятия, посвященные Дню народного единства</t>
  </si>
  <si>
    <t>0300000000</t>
  </si>
  <si>
    <t>Муниципальная программа "Обеспечение безопасности жизнедеятельности населения"</t>
  </si>
  <si>
    <t>0310000000</t>
  </si>
  <si>
    <t>Подпрограмма "Функционирование систем гражданской обороны в разрезе защиты населения и территорий от чрезвычайных ситуаций природного и техногенного характера"</t>
  </si>
  <si>
    <t>0310100000</t>
  </si>
  <si>
    <t>Основное мероприятие "Повышение устойчивости функционирования систем гражданской обороны, систем жизнеобеспечения в условиях чрезвычайных ситуаций природного и техногенного характера"</t>
  </si>
  <si>
    <t>0310103020</t>
  </si>
  <si>
    <t>Проведение обучения руководящего состава муниципального звена по ГО и ЧС</t>
  </si>
  <si>
    <t>0310103030</t>
  </si>
  <si>
    <t>Установка электрических сирен (речевых оповещателей) в населенных пунктах городского округа в районе расположения учебных учреждений школьного и дошкольного образования</t>
  </si>
  <si>
    <t>0310103050</t>
  </si>
  <si>
    <t>Приобретение наглядной литературы для распространения ее среди населения с целью проведения профилактической и информационно-пропагандистской работы</t>
  </si>
  <si>
    <t>0310103070</t>
  </si>
  <si>
    <t>Содержание защитных сооружений (укрытий) по гражданской обороне</t>
  </si>
  <si>
    <t>0310200000</t>
  </si>
  <si>
    <t>Основное мероприятие "Развитие и функционирование ЕДДС как органа повседневного управления функциональной и территориальной подсистемы РСЧС"</t>
  </si>
  <si>
    <t>0310203080</t>
  </si>
  <si>
    <t>Обеспечение деятельности ЕДДС городского округа</t>
  </si>
  <si>
    <t>0310203130</t>
  </si>
  <si>
    <t>Приобретение форменной одежды для работников ЕДДС городского округа</t>
  </si>
  <si>
    <t>0310203140</t>
  </si>
  <si>
    <t>Обслуживание автоматизированного рабочего места диспетчера-112 в ЕДДС городского округа</t>
  </si>
  <si>
    <t>0320000000</t>
  </si>
  <si>
    <t>Подпрограмма "Повышение защищенности и совершенствование системы безопасности людей на водных объектах"</t>
  </si>
  <si>
    <t>0320100000</t>
  </si>
  <si>
    <t>Основное мероприятие "Совершенствование системы безопасности людей на водных объектах в городском округе"</t>
  </si>
  <si>
    <t>0320103150</t>
  </si>
  <si>
    <t>Оборудование стендов с наглядной агитацией на водоемах городского округа</t>
  </si>
  <si>
    <t>0330000000</t>
  </si>
  <si>
    <t>Подпрограмма "Пожарная безопасность"</t>
  </si>
  <si>
    <t>0330100000</t>
  </si>
  <si>
    <t>Основное мероприятие "Совершенствование первичных мер пожарной безопасности"</t>
  </si>
  <si>
    <t>0330103190</t>
  </si>
  <si>
    <t>Ремонт (устройство) и содержание источников противопожарного водоснабжения (пирсов и пожарных водоемов, пожарных емкостей) и подъездных путей к ним</t>
  </si>
  <si>
    <t>0330103210</t>
  </si>
  <si>
    <t>Содержание и ремонт гидрантов, установка дополнительных гидрантов в населенных пунктах городского округа</t>
  </si>
  <si>
    <t>0330103220</t>
  </si>
  <si>
    <t>Устройство минерализованных полос в населенных пунктах городского округа, примыкающих к лесным массивам, с учетом противопожарных разрывов</t>
  </si>
  <si>
    <t>0330103240</t>
  </si>
  <si>
    <t>Содержание муниципальной пожарной охраны</t>
  </si>
  <si>
    <t>0330103690</t>
  </si>
  <si>
    <t>Приобретение пожарных извещателей (извещатели дымовые)</t>
  </si>
  <si>
    <t>0330200000</t>
  </si>
  <si>
    <t>Основное мероприятие "Информационное обеспечение подпрограммы "Пожарная безопасность"</t>
  </si>
  <si>
    <t>0330203260</t>
  </si>
  <si>
    <t>Приобретение наглядной агитации на противопожарную тематику</t>
  </si>
  <si>
    <t>0340000000</t>
  </si>
  <si>
    <t>Подпрограмма "Ликвидация природных очагов заболеваний"</t>
  </si>
  <si>
    <t>0340100000</t>
  </si>
  <si>
    <t>Основное мероприятие "Совершенствование проведения профилактических мероприятий по ликвидации природных очагов заболеваний"</t>
  </si>
  <si>
    <t>0340103300</t>
  </si>
  <si>
    <t>Акарицидная обработка мест массового пребывания и скопления людей</t>
  </si>
  <si>
    <t>034012У090</t>
  </si>
  <si>
    <t>Организация мероприятий при осуществлении деятельности по обращению с животными без владельцев</t>
  </si>
  <si>
    <t>034012У100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</si>
  <si>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</si>
  <si>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0360000000</t>
  </si>
  <si>
    <t>Подпрограмма "Профилактика правонарушений"</t>
  </si>
  <si>
    <t>0360100000</t>
  </si>
  <si>
    <t>Основное мероприятие "Улучшение координации деятельности правоохранительных органов и подразделений органов местного самоуправления в предупреждении правонарушений"</t>
  </si>
  <si>
    <t>03601SП020</t>
  </si>
  <si>
    <t>Выплата материального стимулирования народным дружинникам за участие в охране общественного порядка</t>
  </si>
  <si>
    <t>0360200000</t>
  </si>
  <si>
    <t>Основное мероприятие "Профилактика правонарушений на улице и общественных местах"</t>
  </si>
  <si>
    <t>0360203450</t>
  </si>
  <si>
    <t>Изготовление и размещение информационно-просветительских материалов по профилактике правонарушений</t>
  </si>
  <si>
    <t>0360203460</t>
  </si>
  <si>
    <t>Изготовление информационных табличек в целях предотвращения правонарушений</t>
  </si>
  <si>
    <t>0360300000</t>
  </si>
  <si>
    <t>Основное мероприятие "Улучшение работы по предупреждению и профилактике правонарушений, совершаемых на улицах и общественных местах, среди несовершеннолетних"</t>
  </si>
  <si>
    <t>0360303480</t>
  </si>
  <si>
    <t>Проведение ежегодной родительской конференции</t>
  </si>
  <si>
    <t>0360303510</t>
  </si>
  <si>
    <t>Проведение и участие в конкурсах, направленных на профилактику и предупреждение дорожно-транспортных происшествий</t>
  </si>
  <si>
    <t>0360303520</t>
  </si>
  <si>
    <t>Приобретение молекулярных биосенсоров (тест полоски) с целью проведения тестирования учащихся образовательных организаций и задержанных сотрудниками полиции лиц, подозреваемых в употреблении ПАВ</t>
  </si>
  <si>
    <t>0360303530</t>
  </si>
  <si>
    <t>Проведение спартакиады среди несовершеннолетних, состоящих на учете в ОДН и КДНиЗП, участие в краевых соревнованиях</t>
  </si>
  <si>
    <t>0360303540</t>
  </si>
  <si>
    <t>Временное трудоустройство несовершеннолетних, состоящих на учете в ОДН, КДНиЗП, в возрасте от 14 до 18 лет в свободное от учебы время</t>
  </si>
  <si>
    <t>036032Н430</t>
  </si>
  <si>
    <t>Реализация мероприятий по профилактике безопасности дорожного движения</t>
  </si>
  <si>
    <t>0370000000</t>
  </si>
  <si>
    <t>Подпрограмма "Профилактика наркомании, ВИЧ-инфекции и формирование ЗОЖ"</t>
  </si>
  <si>
    <t>0370100000</t>
  </si>
  <si>
    <t>Основное мероприятие "Профилактика алкоголизма, наркомании, ВИЧ-инфекции, формирование здорового образа жизни"</t>
  </si>
  <si>
    <t>0370103580</t>
  </si>
  <si>
    <t>Изготовление печатных информационно-пропагандистских материалов и средств наглядной агитации антинаркотической направленности</t>
  </si>
  <si>
    <t>0370103610</t>
  </si>
  <si>
    <t>Проведение профилактических мероприятий среди населения, в том числе граждан "группы риска", об опасности алкоголизма, наркомании, ВИЧ-инфекции, проведение добровольного тестирования на ВИЧ-инфекцию</t>
  </si>
  <si>
    <t>0400000000</t>
  </si>
  <si>
    <t>Муниципальная программа "Муниципальные дороги и транспортная доступность"</t>
  </si>
  <si>
    <t>0410000000</t>
  </si>
  <si>
    <t>Подпрограмма "Содержание, ремонт, капитальный ремонт и строительство (реконструкция) дорог местного значения"</t>
  </si>
  <si>
    <t>0410200000</t>
  </si>
  <si>
    <t>Основное мероприятие "Организация и проведение работ по поддержанию, замене и восстановлению транспортно-эксплуатационных характеристик автомобильных дорог и их конструктивных элементов"</t>
  </si>
  <si>
    <t>0410204040</t>
  </si>
  <si>
    <t>Содержание автомобильных дорог местного значения и искусственных сооружений на них вне границ населенных пунктов</t>
  </si>
  <si>
    <t>0410204050</t>
  </si>
  <si>
    <t>Содержание автомобильных дорог местного значения и искусственных сооружений на них в границах населенных пунктов</t>
  </si>
  <si>
    <t>0410204060</t>
  </si>
  <si>
    <t>Ремонт автомобильных дорог местного значения и искусственных сооружений на них</t>
  </si>
  <si>
    <t>0410204080</t>
  </si>
  <si>
    <t>Капитальный ремонт автомобильной дороги "28 разъезд - Бородулино" в Верещагинском районе Пермского края</t>
  </si>
  <si>
    <t>0410204100</t>
  </si>
  <si>
    <t>Ремонт тротуаров и пешеходных дорожек</t>
  </si>
  <si>
    <t>04102ST040</t>
  </si>
  <si>
    <t>0420000000</t>
  </si>
  <si>
    <t>Подпрограмма "Повышение безопасности дорожного движения"</t>
  </si>
  <si>
    <t>0420200000</t>
  </si>
  <si>
    <t>Основное мероприятие "Профилактика возникновения опасных участков для дорожного движения"</t>
  </si>
  <si>
    <t>0420204130</t>
  </si>
  <si>
    <t>Установка и обслуживание светофорных объектов</t>
  </si>
  <si>
    <t>0430000000</t>
  </si>
  <si>
    <t>Подпрограмма "Развитие транспортной инфраструктуры"</t>
  </si>
  <si>
    <t>0430100000</t>
  </si>
  <si>
    <t>Основное мероприятие "Регулирование стоимости услуг на перевозки автомобильных транспортных предприятий"</t>
  </si>
  <si>
    <t>043012T060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</si>
  <si>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</si>
  <si>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0430200000</t>
  </si>
  <si>
    <t>Основное мероприятие "Поддержка автомобильных транспортных предприятий"</t>
  </si>
  <si>
    <t>0430204160</t>
  </si>
  <si>
    <t>Предоставление субсидии МУП "Верещагинское АТП" на погашение денежных обязательств и обязательных платежей и восстановление платежеспособности</t>
  </si>
  <si>
    <t>043022T270</t>
  </si>
  <si>
    <t>Приобретение подвижного состава (автобусов) для регулярных перевозок пассажиров автомобильным транспортом на муниципальных маршрутах Пермского края</t>
  </si>
  <si>
    <t>043022С420</t>
  </si>
  <si>
    <t>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</si>
  <si>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0500000000</t>
  </si>
  <si>
    <t>Муниципальная программа "Развитие жилищно-коммунального хозяйства"</t>
  </si>
  <si>
    <t>0510000000</t>
  </si>
  <si>
    <t>Подпрограмма "Жилищное хозяйство"</t>
  </si>
  <si>
    <t>0510100000</t>
  </si>
  <si>
    <t>Основное мероприятие "Поддержание жилищного фонда в технически исправном состоянии"</t>
  </si>
  <si>
    <t>0510105010</t>
  </si>
  <si>
    <t>Ремонт муниципального жилищного фонда</t>
  </si>
  <si>
    <t>0510105020</t>
  </si>
  <si>
    <t>Уплата взносов на капитальный ремонт общего имущества многоквартирных домов в части муниципальной доли собственности</t>
  </si>
  <si>
    <t>0510105030</t>
  </si>
  <si>
    <t>Периодическая проверка дымоходов жилищного фонда, где открытый конкурс не привел к заключению договора управления многоквартирным домом</t>
  </si>
  <si>
    <t>0510105040</t>
  </si>
  <si>
    <t>Содержание и обслуживание муниципального жилищного фонда</t>
  </si>
  <si>
    <t>051012С070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</si>
  <si>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</si>
  <si>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0510200000</t>
  </si>
  <si>
    <t>Основное мероприятие "Повышение безопасности проживания в жилищном фонде"</t>
  </si>
  <si>
    <t>0510205050</t>
  </si>
  <si>
    <t>Обследование многоквартирных домов для признания их аварийными и подлежащими сносу</t>
  </si>
  <si>
    <t>0510205060</t>
  </si>
  <si>
    <t>Снос аварийных жилых (нежилых) объектов недвижимости муниципальной собственности</t>
  </si>
  <si>
    <t>0520000000</t>
  </si>
  <si>
    <t>Подпрограмма "Коммунальное хозяйство"</t>
  </si>
  <si>
    <t>0520100000</t>
  </si>
  <si>
    <t>Основное мероприятие "Водоснабжение и водоотведение"</t>
  </si>
  <si>
    <t>0520105070</t>
  </si>
  <si>
    <t>Ликвидация (устранение) аварий на бесхозяйных сетях водоснабжения и водоотведения</t>
  </si>
  <si>
    <t>0520105080</t>
  </si>
  <si>
    <t>Содержание объектов водоснабжения и водоотведения</t>
  </si>
  <si>
    <t>0520105100</t>
  </si>
  <si>
    <t>Мероприятия по лицензированию скважин</t>
  </si>
  <si>
    <t>05201SP181</t>
  </si>
  <si>
    <t>Ремонт скважин и обустройство санитарных зон</t>
  </si>
  <si>
    <t>0520200000</t>
  </si>
  <si>
    <t>Основное мероприятие "Теплоснабжение"</t>
  </si>
  <si>
    <t>0520205240</t>
  </si>
  <si>
    <t>Перевод жилых помещений, расположенных по адресам: ул. Депутатская, 16, 16Б, 18, 18А, 20, 22, 24, 26 г. Верещагино, с централизованного теплоснабжения на индивидуальное газовое отопление</t>
  </si>
  <si>
    <t>05202SЖ520</t>
  </si>
  <si>
    <t>Обеспечение технического развития систем теплоснабжения, находящихся в муниципальной собственности, включающих разработку (корректировку) проектной документации, строительство, реконструкцию, модернизацию, капитальный ремонт, техническое перевооружение объектов систем теплоснабжения муниципальных образований, находящихся в муниципальной собственности</t>
  </si>
  <si>
    <t>05202SЖ521</t>
  </si>
  <si>
    <t>Обеспечение подготовки систем теплоснабжения к осенне-зимнему отопительному периоду</t>
  </si>
  <si>
    <t>05202SЖ524</t>
  </si>
  <si>
    <t>Возмещение экономически обоснованного размера убытков теплоснабжающих организаций, связанных со сверхнормативным потреблением топливно-энергетических ресурсов при производстве тепловой энергии для предоставления коммунальных услуг по отоплению и (или) горячему водоснабжению населению и объектам социальной сферы, в целях обеспечения устойчивого функционирования таких организаций и охраны здоровья граждан</t>
  </si>
  <si>
    <t>0520300000</t>
  </si>
  <si>
    <t>Основное мероприятие "Газоснабжение"</t>
  </si>
  <si>
    <t>0520305180</t>
  </si>
  <si>
    <t>Техническое и аварийно-диспетчерское обслуживание газопроводов, находящихся в муниципальной казне</t>
  </si>
  <si>
    <t>05203SP041</t>
  </si>
  <si>
    <t>Строительство распределительного газопровода в г. Верещагино по ул. Железнодорожная и Чкалова</t>
  </si>
  <si>
    <t>0600000000</t>
  </si>
  <si>
    <t>Муниципальная программа "Охрана окружающей среды"</t>
  </si>
  <si>
    <t>0620000000</t>
  </si>
  <si>
    <t>Подпрограмма "Снижение техногенной нагрузки на окружающую среду от твердых коммунальных отходов"</t>
  </si>
  <si>
    <t>0620100000</t>
  </si>
  <si>
    <t>Основное мероприятие "Реализация мероприятий по охране окружающей среды"</t>
  </si>
  <si>
    <t>0620106020</t>
  </si>
  <si>
    <t>Сбор, транспортирование и передача на утилизацию ртутьсодержащих отходов 1 класса опасности от муниципальных учреждений</t>
  </si>
  <si>
    <t>0630000000</t>
  </si>
  <si>
    <t>Подпрограмма "Экологическое образование и формирование экологической культуры населения"</t>
  </si>
  <si>
    <t>0630100000</t>
  </si>
  <si>
    <t>Основное мероприятие "Мероприятия в рамках экологического образования и просвещения населения"</t>
  </si>
  <si>
    <t>0630106040</t>
  </si>
  <si>
    <t>Совершенствование и развитие информационного экологического центра</t>
  </si>
  <si>
    <t>0630106050</t>
  </si>
  <si>
    <t>Оснащение и обновление зала природы в музее</t>
  </si>
  <si>
    <t>0700000000</t>
  </si>
  <si>
    <t>Муниципальная программа "Развитие системы образования"</t>
  </si>
  <si>
    <t>0710000000</t>
  </si>
  <si>
    <t>Подпрограмма "Развитие системы дошкольного образования"</t>
  </si>
  <si>
    <t>0710100000</t>
  </si>
  <si>
    <t>Основное мероприятие "Предоставление дошкольного образования в общеобразовательных организациях"</t>
  </si>
  <si>
    <t>0710107010</t>
  </si>
  <si>
    <t>Предоставление дошкольного образования, присмотр и уход за детьми в организациях, реализующих программу дошкольного образования (местный бюджет)</t>
  </si>
  <si>
    <t>0710107410</t>
  </si>
  <si>
    <t>Обеспечение семей, освобожденных или имеющих льготу по уплате родительской платы за присмотр и уход за детьми в возрасте от 3 до 7 лет, в организациях, реализующих программу дошкольного образования, наборами продуктов питания</t>
  </si>
  <si>
    <t>0710123100</t>
  </si>
  <si>
    <t>Обеспечение малоимущих семей, имеющих детей в возрасте от 3 до 7 лет, наборами продуктов питания</t>
  </si>
  <si>
    <t>071012Н021</t>
  </si>
  <si>
    <t>Предоставление дошкольного образования, присмотр и уход за детьми в организациях, реализующих программу дошкольного образования (краевой бюджет)</t>
  </si>
  <si>
    <t>071012Н022</t>
  </si>
  <si>
    <t>Компенсация части родительской платы за присмотр и уход за ребенком в организациях, реализующих программу дошкольного образования</t>
  </si>
  <si>
    <t>071012Н420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</si>
  <si>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</si>
  <si>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0710200000</t>
  </si>
  <si>
    <t>Основное мероприятие "Предоставление дошкольного образования на дому"</t>
  </si>
  <si>
    <t>071022Н023</t>
  </si>
  <si>
    <t>Компенсация части затрат родителям по воспитанию и обучению на дому детей-инвалидов дошкольного возраста, которые временно или постоянно не могут посещать образовательные организации</t>
  </si>
  <si>
    <t>0720000000</t>
  </si>
  <si>
    <t>Подпрограмма "Развитие системы начального, основного, среднего общего образования"</t>
  </si>
  <si>
    <t>0720100000</t>
  </si>
  <si>
    <t>Основное мероприятие "Предоставление начального, основного, среднего общего образования в общеобразовательных организациях"</t>
  </si>
  <si>
    <t>0720107020</t>
  </si>
  <si>
    <t>Предоставление начального, основного, среднего общего образования в общеобразовательных организациях (местный бюджет)</t>
  </si>
  <si>
    <t>072012Н024</t>
  </si>
  <si>
    <t>Предоставление начального, основного, среднего общего образования в общеобразовательных организациях (краевой бюджет)</t>
  </si>
  <si>
    <t>072012Н025</t>
  </si>
  <si>
    <t>Выплата вознаграждения за выполнение функций классного руководителя педагогическим работникам общеобразовательных организаций (краевой бюджет)</t>
  </si>
  <si>
    <t>0720153030</t>
  </si>
  <si>
    <t>Выплата вознаграждения за выполнение функций классного руководителя педагогическим работникам общеобразовательных организаций (федеральный бюджет)</t>
  </si>
  <si>
    <t>07201SН040</t>
  </si>
  <si>
    <t>Предоставление общедоступного и бесплатного начального, основного,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 и муниципальных санаторных общеобразовательных учреждениях</t>
  </si>
  <si>
    <t>0720200000</t>
  </si>
  <si>
    <t>Основное мероприятие "Меры социальной поддержки обучающихся в общеобразовательных организациях"</t>
  </si>
  <si>
    <t>0720207030</t>
  </si>
  <si>
    <t>Обеспечение бесплатным питанием обучающихся с ограниченными возможностями здоровья</t>
  </si>
  <si>
    <t>0720207040</t>
  </si>
  <si>
    <t>Обеспечение питанием обучающихся 1-й ступени, ожидающих перевозку к месту жительства</t>
  </si>
  <si>
    <t>072022Н026</t>
  </si>
  <si>
    <t>Предоставление мер социальной поддержки учащимся из малоимущих семей и многодетных малоимущих семей</t>
  </si>
  <si>
    <t>07202L3040</t>
  </si>
  <si>
    <t>Обеспечение бесплатным горячим питанием обучающихся, получающих начальное общее образование</t>
  </si>
  <si>
    <t>0720300000</t>
  </si>
  <si>
    <t>Основное мероприятие "Обеспечение инновационного характера содержания общего образования учащихся выпускных классов"</t>
  </si>
  <si>
    <t>0720307050</t>
  </si>
  <si>
    <t>Привлечение преподавателей организаций высшего образования для подготовки выпускников к итоговой аттестации</t>
  </si>
  <si>
    <t>0730000000</t>
  </si>
  <si>
    <t>Подпрограмма "Развитие способностей и интересов обучающихся, воспитание детей в образовательных организациях"</t>
  </si>
  <si>
    <t>0730100000</t>
  </si>
  <si>
    <t>Основное мероприятие "Предоставление дополнительного образования в общеобразовательных организациях и в организациях дополнительного образования"</t>
  </si>
  <si>
    <t>0730107090</t>
  </si>
  <si>
    <t>Предоставление дополнительного образования в организациях, реализующих программы дополнительного образования</t>
  </si>
  <si>
    <t>0730107110</t>
  </si>
  <si>
    <t>Приобретение оборудования для реализации программ дополнительного образования детей по радиотехнике и робототехнике</t>
  </si>
  <si>
    <t>0730107120</t>
  </si>
  <si>
    <t>Приобретение оборудования для реализации программ дополнительного образования детей естественно-научного направления</t>
  </si>
  <si>
    <t>0730200000</t>
  </si>
  <si>
    <t>Основное мероприятие "Создание условий для развития молодых талантов и детей с высокой мотивацией к обучению"</t>
  </si>
  <si>
    <t>0730207130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</si>
  <si>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</si>
  <si>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0730207140</t>
  </si>
  <si>
    <t>Участие обучающихся в межмуниципальных, межрегиональных, региональных и всероссийских мероприятиях</t>
  </si>
  <si>
    <t>0730207150</t>
  </si>
  <si>
    <t>Торжественный прием главой Верещагинского городского округа одаренных выпускников</t>
  </si>
  <si>
    <t>0730207160</t>
  </si>
  <si>
    <t>Новогодний прием главой Верещагинского городского округа одаренных детей</t>
  </si>
  <si>
    <t>0730207170</t>
  </si>
  <si>
    <t>Организация базовой пилотной площадки по поддержке технического конструирования для детей дошкольного возраста</t>
  </si>
  <si>
    <t>0730207180</t>
  </si>
  <si>
    <t>Проведение конкурса "Юные дарования Верещагинского городского округа"</t>
  </si>
  <si>
    <t>073022Н440</t>
  </si>
  <si>
    <t>Единовременная премия обучающимся, награжденным знаком отличия Пермского края "Гордость Пермского края"</t>
  </si>
  <si>
    <t>0730300000</t>
  </si>
  <si>
    <t>Основное мероприятие "Реализация стратегии воспитания детей в образовательных организациях"</t>
  </si>
  <si>
    <t>0730307190</t>
  </si>
  <si>
    <t>Развитие российского движения школьников, Юнармии, Волонтерства</t>
  </si>
  <si>
    <t>0730307200</t>
  </si>
  <si>
    <t>Пропаганда ответственного родительства среди детей и молодежи</t>
  </si>
  <si>
    <t>0730307210</t>
  </si>
  <si>
    <t>Проведение мероприятий по обучению пожарной, санитарно-гигиенической, экологической, антитеррористической и другой безопасности для обучающихся</t>
  </si>
  <si>
    <t>0740000000</t>
  </si>
  <si>
    <t>Подпрограмма "Организация отдыха и оздоровления детей в каникулярное время"</t>
  </si>
  <si>
    <t>0740100000</t>
  </si>
  <si>
    <t>Основное мероприятие "Организация оздоровления и отдыха детей в каникулярное время в формах отдыха, оздоровления и занятости, организуемых муниципальными учреждениями Верещагинского городского округа"</t>
  </si>
  <si>
    <t>0740107220</t>
  </si>
  <si>
    <t>Мероприятия по организации оздоровления и отдыха детей (местный бюджет)</t>
  </si>
  <si>
    <t>0740200000</t>
  </si>
  <si>
    <t>Основное мероприятие "Организация оздоровления и отдыха детей в загородных лагерях отдыха и оздоровления детей, и санаторно-оздоровительных детских лагерях"</t>
  </si>
  <si>
    <t>074022С140</t>
  </si>
  <si>
    <t>Мероприятия по организации оздоровления и отдыха детей (краевой бюджет)</t>
  </si>
  <si>
    <t>0740300000</t>
  </si>
  <si>
    <t>Основное мероприятие "Администрирование полномочий по организации оздоровления и отдыха детей"</t>
  </si>
  <si>
    <t>074032С140</t>
  </si>
  <si>
    <t>0750000000</t>
  </si>
  <si>
    <t>Подпрограмма "Кадры системы образования"</t>
  </si>
  <si>
    <t>0750100000</t>
  </si>
  <si>
    <t>Основное мероприятие "Оказание мер государственной поддержки работникам муниципальных образовательных организаций"</t>
  </si>
  <si>
    <t>0750123370</t>
  </si>
  <si>
    <t>Предоставление единовременных выплат работникам образовательных организаций, обеспечившим дистанционное обучение учащихся и работу дошкольных групп</t>
  </si>
  <si>
    <t>075012Н027</t>
  </si>
  <si>
    <t>Предоставление мер социальной поддержки педагогическим работникам образовательных организаций</t>
  </si>
  <si>
    <t>075012Н028</t>
  </si>
  <si>
    <t>Предоставление дополнительных мер социальной поддержки отдельных категорий лиц, которым присуждены ученые степени кандидата и доктора наук, работающим в образовательных организациях</t>
  </si>
  <si>
    <t>075012Н029</t>
  </si>
  <si>
    <t>Стимулирование педагогических работников по результатам обучения школьников (краевой бюджет)</t>
  </si>
  <si>
    <t>075012С170</t>
  </si>
  <si>
    <t>Предоставление мер социальной поддержки педагогическим работникам образовательных организаций,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</si>
  <si>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07501SС240</t>
  </si>
  <si>
    <t>Обеспечение работников муниципальных учреждений бюджетной сферы путевками на санаторно-курортное лечение и оздоровление</t>
  </si>
  <si>
    <t>0750200000</t>
  </si>
  <si>
    <t>Основное мероприятие "Повышение эффективности работы руководящих и педагогических кадров в системе образования"</t>
  </si>
  <si>
    <t>0750207230</t>
  </si>
  <si>
    <t>Научная поддержка педагогических коллективов образовательных организаций</t>
  </si>
  <si>
    <t>0750207240</t>
  </si>
  <si>
    <t>Повышение квалификации педагогов, осуществляющих подготовку обучающихся к государственной итоговой аттестации и олимпиадам</t>
  </si>
  <si>
    <t>0750207250</t>
  </si>
  <si>
    <t>Организация и проведение мероприятий с работниками образования</t>
  </si>
  <si>
    <t>0750207260</t>
  </si>
  <si>
    <t>Стимулирование педагогов, обеспечивающих достижения школьников на краевом и федеральном уровнях, участников и победителей конкурсов краевого и федерального уровней</t>
  </si>
  <si>
    <t>0760000000</t>
  </si>
  <si>
    <t>Подпрограмма "Строительство (реконструкция) образовательных организаций и приведение их в нормативное состояние"</t>
  </si>
  <si>
    <t>0760100000</t>
  </si>
  <si>
    <t>Основное мероприятие "Строительство (реконструкция) образовательных организаций и их материально-техническое оснащение"</t>
  </si>
  <si>
    <t>07601SН070</t>
  </si>
  <si>
    <t>Строительство корпуса №2 на 675 учащихся МАОУ "СОШ № 121" в г. Верещагино по адресу: Пермский край, г. Верещагино, ул. Железнодорожная, 20</t>
  </si>
  <si>
    <t>0760200000</t>
  </si>
  <si>
    <t>Основное мероприятие "Приведение образовательных организаций в нормативное состояние"</t>
  </si>
  <si>
    <t>0760207300</t>
  </si>
  <si>
    <t>Ремонт и капитальный ремонт зданий и сооружений организаций образования</t>
  </si>
  <si>
    <t>0760207330</t>
  </si>
  <si>
    <t>Капитальный ремонт спортзала (лит. Б) МБОУ "Верещагинская школа-интернат" по адресу: Пермский край, Верещагинский район, г. Верещагино, ул. Садовая, 6</t>
  </si>
  <si>
    <t>0760207350</t>
  </si>
  <si>
    <t>Капитальный ремонт 1-го этажа МБОУ "Нижне-Галинская ООШ" (литер В) для размещения помещений детского сада на 30 мест по адресу: Пермский край, Верещагинский район, д. Нижнее Галино, ул. Советская, 9</t>
  </si>
  <si>
    <t>07602SP041</t>
  </si>
  <si>
    <t>07602SP182</t>
  </si>
  <si>
    <t>07602SP183</t>
  </si>
  <si>
    <t>Ремонт кровли здания интерната (Лит Б) СП Путинская школа МБОУ "ВОК" по адресу: Пермский край, Верещагинский городской округ, с. Путино, ул. Трактовая, д. 14</t>
  </si>
  <si>
    <t>07602SP184</t>
  </si>
  <si>
    <t>Ремонт кровли здания МБУ ДО "Верещагинская школа искусств" по адресу: Пермский край, г. Верещагино, ул. Ленина, 22</t>
  </si>
  <si>
    <t>0800000000</t>
  </si>
  <si>
    <t>Муниципальная программа "Развитие сферы культуры, молодежной политики и туризма"</t>
  </si>
  <si>
    <t>0810000000</t>
  </si>
  <si>
    <t>Подпрограмма "Развитие культурного потенциала"</t>
  </si>
  <si>
    <t>0810100000</t>
  </si>
  <si>
    <t>Основное мероприятие "Обеспечение доступности и качества библиотечных услуг"</t>
  </si>
  <si>
    <t>0810108010</t>
  </si>
  <si>
    <t>Оказание услуг, выполнение работ в области библиотечного дела</t>
  </si>
  <si>
    <t>0810200000</t>
  </si>
  <si>
    <t>Основное мероприятие "Создание условий для удовлетворения потребностей населения в услугах по обеспечению доступа к музейным фондам"</t>
  </si>
  <si>
    <t>0810208020</t>
  </si>
  <si>
    <t>Оказание услуг, выполнение работ в области музейного дела</t>
  </si>
  <si>
    <t>0810208040</t>
  </si>
  <si>
    <t>Установка системы видеонаблюдения в целях обеспечения сохранности музейного фонда</t>
  </si>
  <si>
    <t>0810300000</t>
  </si>
  <si>
    <t>Основное мероприятие "Удовлетворение потребностей всех категорий населения в мероприятиях культуры"</t>
  </si>
  <si>
    <t>0810308050</t>
  </si>
  <si>
    <t>Организация и проведение культурно-массовых мероприятий</t>
  </si>
  <si>
    <t>0810308060</t>
  </si>
  <si>
    <t>Участие в международных, всероссийских, краевых и межтерриториальных мероприятиях в области культуры</t>
  </si>
  <si>
    <t>0810308070</t>
  </si>
  <si>
    <t>Организация деятельности клубных формирований и формирований самодеятельного народного творчества</t>
  </si>
  <si>
    <t>0810308180</t>
  </si>
  <si>
    <t>Организация и проведение мероприятий, посвященных празднованию 75-летия годовщины Победы в Великой Отечественной войне</t>
  </si>
  <si>
    <t>0810400000</t>
  </si>
  <si>
    <t>Основное мероприятие "Приведение в нормативное состояние учреждений культуры"</t>
  </si>
  <si>
    <t>0810408080</t>
  </si>
  <si>
    <t>Ремонт и капитальный ремонт зданий и сооружений учреждений культуры</t>
  </si>
  <si>
    <t>08104L4670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</si>
  <si>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</si>
  <si>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0810500000</t>
  </si>
  <si>
    <t>Основное мероприятие "Информационное сопровождение учреждений культуры"</t>
  </si>
  <si>
    <t>0810508100</t>
  </si>
  <si>
    <t>Изготовление и размещение информационных баннеров</t>
  </si>
  <si>
    <t>0810600000</t>
  </si>
  <si>
    <t>Основное мероприятие "Кадры сферы культуры"</t>
  </si>
  <si>
    <t>0810608110</t>
  </si>
  <si>
    <t>Участие в семинарах, форумах, конференциях, фестивалях и других мероприятиях в сфере культуры</t>
  </si>
  <si>
    <t>08106SС240</t>
  </si>
  <si>
    <t>0820000000</t>
  </si>
  <si>
    <t>Подпрограмма "Молодежная политика"</t>
  </si>
  <si>
    <t>0820100000</t>
  </si>
  <si>
    <t>Основное мероприятие "Вовлечение молодежи в общественную деятельность, создание системы продвижения инициативной и талантливой молодежи"</t>
  </si>
  <si>
    <t>0820108120</t>
  </si>
  <si>
    <t>Организация и проведение мероприятий по работе с молодежью</t>
  </si>
  <si>
    <t>0820108130</t>
  </si>
  <si>
    <t>Предоставление выплат победителям конкурса "Будущее Верещагинского муниципального района" по обязательствам, принятым муниципальным образованием "Верещагинский муниципальный район Пермского края" до 2019 года включительно</t>
  </si>
  <si>
    <t>0830000000</t>
  </si>
  <si>
    <t>Подпрограмма "Развитие туризма"</t>
  </si>
  <si>
    <t>0830100000</t>
  </si>
  <si>
    <t>Основное мероприятие "Формирование доступной и комфортной туристской среды"</t>
  </si>
  <si>
    <t>0830108150</t>
  </si>
  <si>
    <t>Создание объектов туристской инфраструктуры</t>
  </si>
  <si>
    <t>0900000000</t>
  </si>
  <si>
    <t>Муниципальная программа "Благоустройство территории"</t>
  </si>
  <si>
    <t>0910000000</t>
  </si>
  <si>
    <t>Подпрограмма "Благоустройство территорий общего пользования"</t>
  </si>
  <si>
    <t>0910100000</t>
  </si>
  <si>
    <t>Основное мероприятие "Поддержание в нормативном состоянии объектов озеленения"</t>
  </si>
  <si>
    <t>0910109010</t>
  </si>
  <si>
    <t>Озеленение территории</t>
  </si>
  <si>
    <t>0910200000</t>
  </si>
  <si>
    <t>Основное мероприятие "Обеспечение функционирования, содержание и ремонт сетей наружного освещения"</t>
  </si>
  <si>
    <t>0910209020</t>
  </si>
  <si>
    <t>Техническое обслуживание сетей наружного освещения</t>
  </si>
  <si>
    <t>0910209030</t>
  </si>
  <si>
    <t>Электроснабжение сетей наружного освещения</t>
  </si>
  <si>
    <t>0910209040</t>
  </si>
  <si>
    <t>Ремонт сетей наружного освещения</t>
  </si>
  <si>
    <t>0910300000</t>
  </si>
  <si>
    <t>Основное мероприятие "Содержание, приведение в нормативное состояние и устройство объектов благоустройства"</t>
  </si>
  <si>
    <t>0910309050</t>
  </si>
  <si>
    <t>Установка указателей улиц и номеров домов</t>
  </si>
  <si>
    <t>0910309060</t>
  </si>
  <si>
    <t>Устройство и ремонт сооружений родников и пешеходных мостиков</t>
  </si>
  <si>
    <t>0910309070</t>
  </si>
  <si>
    <t>Обустройство и содержание общественных территорий</t>
  </si>
  <si>
    <t>0910309080</t>
  </si>
  <si>
    <t>Устройство и содержание малых архитектурных форм</t>
  </si>
  <si>
    <t>09103L5765</t>
  </si>
  <si>
    <t>Благоустройство сельских территорий в рамках программы комплексного развития сельских территорий</t>
  </si>
  <si>
    <t>09103SP180</t>
  </si>
  <si>
    <t>Устройство и восстановление парков, скверов, площадей в рамках программы развития преобразованного городского округа</t>
  </si>
  <si>
    <t>0910400000</t>
  </si>
  <si>
    <t>Основное мероприятие "Поддержание и улучшение санитарного состояния территории"</t>
  </si>
  <si>
    <t>0910409090</t>
  </si>
  <si>
    <t>Сбор и вывоз мусора</t>
  </si>
  <si>
    <t>0910409100</t>
  </si>
  <si>
    <t>Содержание мест захоронения твердых коммунальных отходов</t>
  </si>
  <si>
    <t>0910409110</t>
  </si>
  <si>
    <t>Содержание мест захоронения (кладбищ)</t>
  </si>
  <si>
    <t>09104SУ200</t>
  </si>
  <si>
    <t>Предотвращение распространения и уничтожение борщевика Сосновского на территориях населенных пунктов</t>
  </si>
  <si>
    <t>0920000000</t>
  </si>
  <si>
    <t>Подпрограмма "Формирование современной городской среды"</t>
  </si>
  <si>
    <t>0920100000</t>
  </si>
  <si>
    <t>Основное мероприятие "Реализация краевого проекта "Формирование современной городской среды"</t>
  </si>
  <si>
    <t>09201SЖ090</t>
  </si>
  <si>
    <t>Реализация программ формирования современной городской среды (не софинансируемые из федерального бюджета)</t>
  </si>
  <si>
    <t>092F200000</t>
  </si>
  <si>
    <t>Основное мероприятие "Реализация федерального проекта "Формирование комфортной городской среды"</t>
  </si>
  <si>
    <t>092F255550</t>
  </si>
  <si>
    <t>Реализация программ формирования современной городской среды (софинансируемые из федерального бюджета)</t>
  </si>
  <si>
    <t>1000000000</t>
  </si>
  <si>
    <t>Муниципальная программа "Обеспечение жильем жителей"</t>
  </si>
  <si>
    <t>1000100000</t>
  </si>
  <si>
    <t>Основное мероприятие "Строительство и приобретение жилья"</t>
  </si>
  <si>
    <t>100012С080</t>
  </si>
  <si>
    <t>Строительство и приобретение жилых помещений для формирования специализированного жилищного фонда для детей-сирот и детей, оставшихся без попечения родителей, лиц из их числа</t>
  </si>
  <si>
    <t>10001SЖ160</t>
  </si>
  <si>
    <t>Мероприятия по расселению жилищного фонда на территории Пермского края, признанного аварийным после 1 января 2017 г.</t>
  </si>
  <si>
    <t>1000200000</t>
  </si>
  <si>
    <t>Основное мероприятие "Предоставление субсидий на строительство и приобретение жилья"</t>
  </si>
  <si>
    <t>100022С020</t>
  </si>
  <si>
    <t>Обеспечение жильем молодых семей</t>
  </si>
  <si>
    <t>1000251760</t>
  </si>
  <si>
    <t>Обеспечение жильем отдельных категорий граждан, установленных Федеральным законом от 24 ноября 1995 г. № 181-ФЗ "О социальной защите инвалидов в Российской Федерации"</t>
  </si>
  <si>
    <t>10002L4970</t>
  </si>
  <si>
    <t>10002L5761</t>
  </si>
  <si>
    <t>Предоставление социальных выплат на строительство (приобретение) жилья гражданам, проживающим и работающим на сельских территориях</t>
  </si>
  <si>
    <t>100F300000</t>
  </si>
  <si>
    <t>Основное мероприятие "Реализация федерального проекта "Обеспечение устойчивого сокращения непригодного для проживания жилищного фонда"</t>
  </si>
  <si>
    <t>100F367483</t>
  </si>
  <si>
    <t>Предоставление жилых помещений в рамках реализации федерального проекта "Обеспечение устойчивого сокращения непригодного для проживания жилищного фонда" (средства Фонда содействия реформирования ЖКХ по обеспечению мероприятий по переселению граждан из аварийного жилищного фонда)</t>
  </si>
  <si>
    <t>100F367484</t>
  </si>
  <si>
    <t>Предоставление жилых помещений в рамках реализации федерального проекта "Обеспечение устойчивого сокращения непригодного для проживания жилищного фонда" (краевой бюджет)</t>
  </si>
  <si>
    <t>1100000000</t>
  </si>
  <si>
    <t>Муниципальная программа "Развитие физической культуры и спорта"</t>
  </si>
  <si>
    <t>1110000000</t>
  </si>
  <si>
    <t>Подпрограмма "Развитие спортивной инфраструктуры"</t>
  </si>
  <si>
    <t>1110100000</t>
  </si>
  <si>
    <t>Основное мероприятие "Строительство, ремонт и оснащение спортивных объектов"</t>
  </si>
  <si>
    <t>11101SP181</t>
  </si>
  <si>
    <t>Строительство многофункциональной спортивной площадки с искусственным покрытием по адресу: Пермский край, Верещагинский район, с. Вознесенское, ул. Трудовая, 2</t>
  </si>
  <si>
    <t>11101SФ131</t>
  </si>
  <si>
    <t>Устройство открытой спортивной площадки по адресу: Пермский край, Верещагинский район, п. Бородулино, ул. 1 мая, 29 и оснащение ее спортивным оборудованием для занятий физической культурой и спортом</t>
  </si>
  <si>
    <t>11101SФ134</t>
  </si>
  <si>
    <t>Устройство открытой спортивной площадки по адресу: Пермский край, Верещагинский район, д. Кукеты, ул. Кадочникова, 13 и оснащение ее спортивным оборудованием для занятий физической культурой и спортом</t>
  </si>
  <si>
    <t>111P500000</t>
  </si>
  <si>
    <t>Основное мероприятие "Реализация федерального проекта "Спорт - норма жизни"</t>
  </si>
  <si>
    <t>111P552280</t>
  </si>
  <si>
    <t>Оснащение объектов спортивной инфраструктуры спортивно-технологическим оборудованием</t>
  </si>
  <si>
    <t>1120000000</t>
  </si>
  <si>
    <t>Подпрограмма "Развитие массового спорта"</t>
  </si>
  <si>
    <t>1120100000</t>
  </si>
  <si>
    <t>Основное мероприятие "Пропаганда физической культуры, спорта и здорового образа жизни"</t>
  </si>
  <si>
    <t>1120111020</t>
  </si>
  <si>
    <t>Организация и проведение официальных физкультурно-спортивных мероприятий городского округа</t>
  </si>
  <si>
    <t>1120111030</t>
  </si>
  <si>
    <t>Обеспечение доступа населения к объектам спортивной инфраструктуры</t>
  </si>
  <si>
    <t>1120111040</t>
  </si>
  <si>
    <t>Освещение информации о спортивных мероприятиях, здоровом образе жизни, работе ВФСК ГТО в СМИ, радиовещании, баннерах</t>
  </si>
  <si>
    <t>112012Ф180</t>
  </si>
  <si>
    <t>Организация занятий физической культурой для населения на базе образовательных организаций</t>
  </si>
  <si>
    <t>1120200000</t>
  </si>
  <si>
    <t>Основное мероприятие "Участие в региональных проектах, направленных на развитие детского и дворового спорта, популяризацию и развитие массового спорта"</t>
  </si>
  <si>
    <t>1120211050</t>
  </si>
  <si>
    <t>Участие в региональных этапах сельских "Спортивных игр"</t>
  </si>
  <si>
    <t>1120300000</t>
  </si>
  <si>
    <t>Основное мероприятие "Создание условий для занятий физической культурой и спортом лиц с ограниченными возможностями здоровья"</t>
  </si>
  <si>
    <t>1120311100</t>
  </si>
  <si>
    <t>Обеспечение участия сборных команд лиц с ограниченными возможностями здоровья Верещагинского городского округа в краевых, всероссийских спортивных, физкультурно-спортивных и спортивных массовых мероприятиях</t>
  </si>
  <si>
    <t>1120400000</t>
  </si>
  <si>
    <t>Основное мероприятие "Реализация Всероссийского физкультурно-спортивного комплекса "Готов к труду и обороне"</t>
  </si>
  <si>
    <t>1120411110</t>
  </si>
  <si>
    <t>Организация и проведения физкультурных и спортивных мероприятий в рамках Всероссийского физкультурно-спортивного комплекса "Готов к труду и обороне"</t>
  </si>
  <si>
    <t>1120411120</t>
  </si>
  <si>
    <t>Обеспечение участия в краевых физкультурных и спортивных мероприятиях в рамках Всероссийского физкультурно-спортивного комплекса "Готов к труду и обороне"</t>
  </si>
  <si>
    <t>1130000000</t>
  </si>
  <si>
    <t>Подпрограмма "Развитие спортивных достижений"</t>
  </si>
  <si>
    <t>1130100000</t>
  </si>
  <si>
    <t>Основное мероприятие "Развитие системы подготовки спортивного резерва"</t>
  </si>
  <si>
    <t>1130111130</t>
  </si>
  <si>
    <t>Реализация программ спортивной подготовки по олимпийским и неолимпийским видам спорта</t>
  </si>
  <si>
    <t>1130111140</t>
  </si>
  <si>
    <t>Обеспечение участия спортивных сборных команд Верещагинского городского округа в краевых и всероссийских спортивных мероприятиях, физкультурно-спортивных и спортивных массовых мероприятиях</t>
  </si>
  <si>
    <t>1200000000</t>
  </si>
  <si>
    <t>Муниципальная программа "Доступная среда"</t>
  </si>
  <si>
    <t>1210000000</t>
  </si>
  <si>
    <t>Подпрограмма "Обеспечение доступности приоритетных объектов и услуг в приоритетных сферах жизнедеятельности инвалидов и других маломобильных групп населения"</t>
  </si>
  <si>
    <t>1210200000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</si>
  <si>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Верещагинского городского округа"</t>
  </si>
  <si>
    <t>1210212060</t>
  </si>
  <si>
    <t>Приспособление территории, прилегающей к зданию, входных групп, лестниц для создания безбарьерной среды в особо значимых социальных объектах</t>
  </si>
  <si>
    <t>1210212070</t>
  </si>
  <si>
    <t>Оборудование санитарно-гигиенических комнат для обеспечения беспрепятственного доступа инвалидов и других маломобильных групп населения</t>
  </si>
  <si>
    <t>1300000000</t>
  </si>
  <si>
    <t>Муниципальная программа "Управление и распоряжение муниципальным имуществом, земельными ресурсами, градостроительной и рекламной деятельности"</t>
  </si>
  <si>
    <t>1310000000</t>
  </si>
  <si>
    <t>Подпрограмма "Обеспечение реализации правомочий владения, пользования и распоряжения муниципальным имуществом"</t>
  </si>
  <si>
    <t>1310100000</t>
  </si>
  <si>
    <t>Основное мероприятие "Учет муниципального имущества"</t>
  </si>
  <si>
    <t>1310113010</t>
  </si>
  <si>
    <t>Обеспечение подготовки технических планов</t>
  </si>
  <si>
    <t>1310113380</t>
  </si>
  <si>
    <t>Обеспечение снятия с государственного кадастрового учета объектов недвижимости</t>
  </si>
  <si>
    <t>1310200000</t>
  </si>
  <si>
    <t>Основное мероприятие "Распоряжение муниципальным имуществом"</t>
  </si>
  <si>
    <t>1310213040</t>
  </si>
  <si>
    <t>Оценка рыночной стоимости муниципального имущества и (или) права на заключение договора аренды имущества</t>
  </si>
  <si>
    <t>1310213060</t>
  </si>
  <si>
    <t>Продажа муниципального имущества</t>
  </si>
  <si>
    <t>1310300000</t>
  </si>
  <si>
    <t>Основное мероприятие "Владение муниципальным имуществом"</t>
  </si>
  <si>
    <t>1310313070</t>
  </si>
  <si>
    <t>Содержание и обслуживание нежилых помещений, находящихся в муниципальной казне</t>
  </si>
  <si>
    <t>1310313080</t>
  </si>
  <si>
    <t>Ремонт нежилых помещений, находящихся в муниципальной казне</t>
  </si>
  <si>
    <t>1310313450</t>
  </si>
  <si>
    <t>Приведение в нормативное состояние помещений, приобретение и установка модульных конструкций</t>
  </si>
  <si>
    <t>13103SП150</t>
  </si>
  <si>
    <t>1320000000</t>
  </si>
  <si>
    <t>Подпрограмма "Управление земельными ресурсами"</t>
  </si>
  <si>
    <t>1320100000</t>
  </si>
  <si>
    <t>Основное мероприятие "Подготовка земельных участков"</t>
  </si>
  <si>
    <t>1320113090</t>
  </si>
  <si>
    <t>Разработка проектов межевания и проведение комплексных кадастровых работ</t>
  </si>
  <si>
    <t>1320113100</t>
  </si>
  <si>
    <t>Распоряжение земельными участками, государственная собственность на которые не разграничена, уведомление арендаторов земельных участков</t>
  </si>
  <si>
    <t>1320300000</t>
  </si>
  <si>
    <t>Основное мероприятие "Исполнение целевых показателей эффективности работы органов местного самоуправления, утвержденных распоряжением губернатора Пермского края от 30.10.2017 №247-р"</t>
  </si>
  <si>
    <t>1320313250</t>
  </si>
  <si>
    <t>Организация работы по увеличению доли земельных участков с границами, установленными в соответствии с требованиями законодательства РФ, и объектов капитального строительства с установленным (уточенным) местоположением на земельных участках, находящихся в муниципальной собственности, в общем количестве земельных участков и объектов капитального строительства, находящихся в муниципальной собственности</t>
  </si>
  <si>
    <t>1320400000</t>
  </si>
  <si>
    <t>Основное мероприятие "Проведение земельного контроля"</t>
  </si>
  <si>
    <t>1320413260</t>
  </si>
  <si>
    <t>Проведение плановых и внеплановых проверок в отношении физических и юридических лиц</t>
  </si>
  <si>
    <t>1330000000</t>
  </si>
  <si>
    <t>Подпрограмма "Регулирование градостроительной и рекламной деятельности"</t>
  </si>
  <si>
    <t>1330100000</t>
  </si>
  <si>
    <t>Основное мероприятие "Развитие строительства на территории Верещагинского городского округа"</t>
  </si>
  <si>
    <t>1330113270</t>
  </si>
  <si>
    <t>Обеспечение изготовления градостроительных планов земельных участков</t>
  </si>
  <si>
    <t>1330113280</t>
  </si>
  <si>
    <t>Разработка проектов планировки и проектов межевания</t>
  </si>
  <si>
    <t>1330113400</t>
  </si>
  <si>
    <t>Изготовление проектов организации работ по сносу объектов капитального строительства</t>
  </si>
  <si>
    <t>1330200000</t>
  </si>
  <si>
    <t>Основное мероприятие "Разработка документов территориального планирования и правил землепользования и застройки"</t>
  </si>
  <si>
    <t>13302SЖ420</t>
  </si>
  <si>
    <t>Подготовка генерального плана, правил землепользования и застройки</t>
  </si>
  <si>
    <t>1340000000</t>
  </si>
  <si>
    <t>1340100000</t>
  </si>
  <si>
    <t>Основное мероприятие "Кадровый потенциал"</t>
  </si>
  <si>
    <t>1340113360</t>
  </si>
  <si>
    <t>1340113370</t>
  </si>
  <si>
    <t>Профессиональная переподготовка и повышение квалификации муниципальных служащих</t>
  </si>
  <si>
    <t>134012С090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</si>
  <si>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</si>
  <si>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1400000000</t>
  </si>
  <si>
    <t>Муниципальная программа "Экономическое развитие"</t>
  </si>
  <si>
    <t>1420000000</t>
  </si>
  <si>
    <t>Подпрограмма "Развитие малого и среднего предпринимательства"</t>
  </si>
  <si>
    <t>1420100000</t>
  </si>
  <si>
    <t>Основное мероприятие "Популяризация предпринимательства на территории Верещагинского городского округа"</t>
  </si>
  <si>
    <t>1420114050</t>
  </si>
  <si>
    <t>Проведение конкурса "Бизнес года"</t>
  </si>
  <si>
    <t>1420200000</t>
  </si>
  <si>
    <t>Основное мероприятие "Поддержка малого и среднего предпринимательства"</t>
  </si>
  <si>
    <t>1420214090</t>
  </si>
  <si>
    <t>Предоставление субсидий субъектам малого и среднего предпринимательства для возмещения части затрат, связанных с осуществлением ими предпринимательской деятельности на территории Верещагинского городского округа</t>
  </si>
  <si>
    <t>1430000000</t>
  </si>
  <si>
    <t>Подпрограмма "Развитие сельского хозяйства"</t>
  </si>
  <si>
    <t>1430100000</t>
  </si>
  <si>
    <t>Основное мероприятие "Сохранение и развитие кадрового потенциала"</t>
  </si>
  <si>
    <t>1430114100</t>
  </si>
  <si>
    <t>Организация и проведение конкурсов профессионального мастерства среди работников сельского хозяйства Верещагинского городского округа</t>
  </si>
  <si>
    <t>1430114110</t>
  </si>
  <si>
    <t>Организация и проведение сельскохозяйственных ярмарок-выставок</t>
  </si>
  <si>
    <t>1500000000</t>
  </si>
  <si>
    <t>Муниципальная программа "Управление муниципальными финансами"</t>
  </si>
  <si>
    <t>1510000000</t>
  </si>
  <si>
    <t>Подпрограмма "Организация и совершенствование бюджетного процесса, управление муниципальным долгом"</t>
  </si>
  <si>
    <t>1510100000</t>
  </si>
  <si>
    <t>Основное мероприятие "Планирование и исполнение бюджета"</t>
  </si>
  <si>
    <t>1510115070</t>
  </si>
  <si>
    <t>Финансовое обеспечение непредвиденных и чрезвычайных ситуаций за счет резервного фонда администрации округа</t>
  </si>
  <si>
    <t>1520000000</t>
  </si>
  <si>
    <t>1520100000</t>
  </si>
  <si>
    <t>Основное мероприятие "Эффективная реализация полномочий и совершенствование правового, организационного, финансового механизмов функционирования в сфере управления муниципальными финансами и муниципальным долгом"</t>
  </si>
  <si>
    <t>1520115160</t>
  </si>
  <si>
    <t>1520115170</t>
  </si>
  <si>
    <t>Повышение профессионального уровня специалистов управления финансов</t>
  </si>
  <si>
    <t>152012Ц320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</si>
  <si>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</si>
  <si>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8000000000</t>
  </si>
  <si>
    <t>Непрограммные направления деятельности</t>
  </si>
  <si>
    <t>8000000010</t>
  </si>
  <si>
    <t>Обеспечение деятельности муниципальных казенных учреждений</t>
  </si>
  <si>
    <t>8000000020</t>
  </si>
  <si>
    <t>8000000030</t>
  </si>
  <si>
    <t>Обеспечение гарантий осуществления полномочий депутатов представительного органа</t>
  </si>
  <si>
    <t>8000000040</t>
  </si>
  <si>
    <t>Обеспечение деятельности руководителя контрольно-счетной палаты</t>
  </si>
  <si>
    <t>8000000060</t>
  </si>
  <si>
    <t>Выполнение работ по составлению и сдаче отчетности за 2019 год</t>
  </si>
  <si>
    <t>8000000070</t>
  </si>
  <si>
    <t>Обеспечение мероприятий по ликвидации органов местного самоуправления Верещагинского муниципального района</t>
  </si>
  <si>
    <t>8000000080</t>
  </si>
  <si>
    <t>Возмещение расходов на фонд оплаты труда работников учреждений культуры, получающих заработную плату за счет средств от приносящей доход деятельности, в связи с введением режима дистанционной работы в целях недопущения распространения коронавирусной инфекции</t>
  </si>
  <si>
    <t>8000000090</t>
  </si>
  <si>
    <t>Предоставление субсидии МУП "ВКДП" на финансовое обеспечение затрат, связанных с погашением денежных обязательств и обязательных платежей и восстановлением платежеспособности</t>
  </si>
  <si>
    <t>8000000100</t>
  </si>
  <si>
    <t>800000N010</t>
  </si>
  <si>
    <t>Уплата административного штрафа по постановлению суда по делу об административном правонарушении № 5-1405/2019 от 15.10.2019 года за несоблюдение требований по обеспечению безопасности дорожного движения при содержании дорог, или других дорожных сооружений</t>
  </si>
  <si>
    <t>800000N020</t>
  </si>
  <si>
    <t>Уплата административного штрафа по постановлению № 4321 от 09.10.2018 года по делу об административном правонарушении за нарушение санитарных правил и гигиенических нормативов при организации благоустройства населенного пункта (п. Зюкайка)</t>
  </si>
  <si>
    <t>800000N030</t>
  </si>
  <si>
    <t>Уплата административного штрафа по постановлению суда по делу об административном правонарушении № 5-382/2020 от 29.04.2020 года за несоблюдение требований по обеспечению безопасности дорожного движения при содержании дорог</t>
  </si>
  <si>
    <t>800000N040</t>
  </si>
  <si>
    <t>Возмещение ООО "НПТИ" "ОРТЭКС" излишне полученной (удержанной) суммы неустойки по муниципальному контракту от 29.01.2018 №2, государственной пошлины и судебных издержек по решению Арбитражного суда Пермского края от 21 мая 2020 года № А50П-776/2019</t>
  </si>
  <si>
    <t>800000N050</t>
  </si>
  <si>
    <t>Уплата исполнительского сбора по постановлению судебного пристава - исполнителя к ИП №17164/19/59031-ИП за неисполнение решения суда по делу №2-1265/2017 от 23.01.2018 в части обеспечения беспрепятственного доступа маломобильных групп населения к объекту социальной инфраструктуры - здание администрации МО "Путинское сельское поселение"</t>
  </si>
  <si>
    <t>800000N060</t>
  </si>
  <si>
    <t>Уплата исполнительского сбора по постановлению судебного пристава - исполнителя к ИП №19723/17/59031-ИП, №16990/20/59031-ИП за неисполнение решения суда №2а-1474/2016 от 20.12.2016 в части обустройства участка автомобильной дороги г. Верещагино ул. Фабричная от перекрестка ул. Павлова - ул. Фабричная до перекрестка ул. Фабричная - ул. Ленина тротуаром в соответствии с требованиями законодательства</t>
  </si>
  <si>
    <t>800000N070</t>
  </si>
  <si>
    <t>Уплата исполнительского сбора по постановлению судебного пристава - исполнителя к ИП №13981/17/59031-ИП за неисполнение решения суда №2-203/2016 от 22.04.2016 в части обеспечения оценки уязвимости искусственного сооружения "Путепровод через железную дорогу в г. Верещагино"</t>
  </si>
  <si>
    <t>800000N080</t>
  </si>
  <si>
    <t>Уплата исполнительского сбора по постановлению судебного пристава - исполнителя к ИП №13980/17/59031-ИП за неисполнение решения суда №2-319/2010 от 17.08.2010 в части проведения диагностического обследования путепровода через железную дорогу в г. Верещагино и его ремонта</t>
  </si>
  <si>
    <t>800000N090</t>
  </si>
  <si>
    <t>Уплата исполнительского сбора по постановлению судебного пристава - исполнителя к ИП №5298/20/59031-ИП за неисполнение решения суда №2а-54/2019 от 15.02.2019 в части создания на территории муниципального образования "Верещагинский муниципальный район" аварийно-спасательных служб и (или) аварийно-спасательных формирований</t>
  </si>
  <si>
    <t>800000N100</t>
  </si>
  <si>
    <t>Уплата исполнительского сбора по постановлению судебного пристава - исполнителя к ИП №5295/20/59031-ИП за неисполнение решения суда №2а-645/2018 от 19.10.2018 в части подготовки сведений о границах населенных пунктов д. Верхние Хомяки, Казарма 1308 км, Казарма 1309 км, Казарма 1312 км, территориальных и функциональных зонах согласно документам территориального планирования и градостроительного зонирования</t>
  </si>
  <si>
    <t>800000Ф010</t>
  </si>
  <si>
    <t>Возмещение сумм неосновательного обогащения в пользу Чеботова Владимира Петровича и расходов на оплату услуг представителя по решению Верещагинского районного суда Пермского края от 15 октября 2019 года № 2-624/2019</t>
  </si>
  <si>
    <t>800000Ф020</t>
  </si>
  <si>
    <t>Приобретение средств индивидуальной защиты и дезинфицирующих средств в целях проведения мероприятий по защите здоровья населения и предупреждению распространения новой коронавирусной инфекции (COVID-2019) на территории Верещагинского городского округа Пермского края</t>
  </si>
  <si>
    <t>800000Ф030</t>
  </si>
  <si>
    <t>Приобретение бесконтактных инфракрасных термометров в целях проведения мероприятий по защите здоровья населения и предупреждению распространения новой коронавирусной инфекции (COVID-2019) на территории Верещагинского городского округа Пермского края</t>
  </si>
  <si>
    <t>800000Ф040</t>
  </si>
  <si>
    <t>Приобретение средств индивидуальной защиты для ремонтного персонала ресурсоснабжающих организаций жилищно-коммунального хозяйства, осуществляющих непрерывную деятельность в период ограничительных мероприятий, связанных с распространением новой короновирусной инфекции (COVID-2019) на территории Верещагинского городского округа Пермского края</t>
  </si>
  <si>
    <t>800000Ф050</t>
  </si>
  <si>
    <t>Приобретение средств индивидуальной защиты, дезинфицирующих средств и приборов для обеззараживания воздуха в целях подготовки и проведения единого государственного экзамена в 2020 году в условиях распространения новой коронавирусной инфекции (COVID-19) на территории Верещагинского городского округа Пермского края</t>
  </si>
  <si>
    <t>800000Ф060</t>
  </si>
  <si>
    <t>Оплата пошлины за государственную регистрацию автономной некоммерческой организации "Газета "Заря"</t>
  </si>
  <si>
    <t>800000Ф070</t>
  </si>
  <si>
    <t>Оплата нотариальных услуг за удостоверение доверенности на совершение юридически значимых действий Гиляшевой Евгенией Алексеевной</t>
  </si>
  <si>
    <t>800000Ф080</t>
  </si>
  <si>
    <t>Уплата административного штрафа на основании постановления мирового судьи судебного участка №2 Верещагинского судебного района Пермского края от 29 октября 2020 годапо делу об административном правонарушении №5-870/2020, вынесенного в отношении Администрации Верещагинского городского округа Пермского края</t>
  </si>
  <si>
    <t>800000Ф090</t>
  </si>
  <si>
    <t>Возмещение затрат на оплату публикации сообщения о ликвидации юридического лица в журнале "Вестник государственной регистрации"</t>
  </si>
  <si>
    <t>800000Ф100</t>
  </si>
  <si>
    <t>Выполнение работ по водоотведению с территории, прилегающей к жилым домам по улице Пролетарская в п.Зюкайка</t>
  </si>
  <si>
    <t>800000Ф110</t>
  </si>
  <si>
    <t>Оплата публикации в журнале "Вестник государственной регистрации" сообщения об уменьшении уставного капитала юридического лица (с учетом услуг банка)</t>
  </si>
  <si>
    <t>800002P110</t>
  </si>
  <si>
    <t>Конкурс муниципальных районов,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</si>
  <si>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800005549F</t>
  </si>
  <si>
    <t>Поощрение за достижение показателей деятельности управленческих команд (за счет федеральной дотации)</t>
  </si>
  <si>
    <t>8000058790</t>
  </si>
  <si>
    <t>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Федерации, осуществлявших конвертацию и передачу записей актов гражданского состояния в Единый государственный реестр записей актов гражданского состояния, в том числе записей актов о рождении детей в возрасте от 3 до 18 лет в целях обеспечения дополнительных мер социальной поддержки семей, имеющих детей, за счет средств резервного фонда Правительства Российской Федерации</t>
  </si>
  <si>
    <t>С.Н.Колчанова</t>
  </si>
  <si>
    <t>Изменение остатков средств на счетах бюджета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</si>
</sst>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?"/>
  </numFmts>
  <fonts count="12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9" fontId="3" fillId="0" borderId="0" applyFont="0" applyFill="0" applyBorder="0" applyAlignment="0" applyProtection="0"/>
  </cellStyleXfs>
  <cellXfs count="49">
    <xf numFmtId="0" fontId="0" fillId="0" borderId="0" xfId="0"/>
    <xf numFmtId="2" fontId="1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justify" vertical="center" wrapText="1"/>
    </xf>
    <xf numFmtId="2" fontId="1" fillId="0" borderId="1" xfId="0" applyNumberFormat="1" applyFont="1" applyFill="1" applyBorder="1" applyAlignment="1">
      <alignment horizontal="justify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65" fontId="1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Continuous" vertical="center"/>
    </xf>
    <xf numFmtId="2" fontId="1" fillId="0" borderId="2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49" fontId="8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2" fontId="10" fillId="0" borderId="1" xfId="0" applyNumberFormat="1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165" fontId="9" fillId="0" borderId="3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 applyProtection="1">
      <alignment horizontal="left" vertical="center" wrapText="1"/>
    </xf>
    <xf numFmtId="166" fontId="10" fillId="0" borderId="1" xfId="0" applyNumberFormat="1" applyFont="1" applyFill="1" applyBorder="1" applyAlignment="1" applyProtection="1">
      <alignment horizontal="left" vertical="center" wrapText="1"/>
    </xf>
    <xf numFmtId="165" fontId="10" fillId="0" borderId="1" xfId="0" applyNumberFormat="1" applyFont="1" applyFill="1" applyBorder="1" applyAlignment="1" applyProtection="1">
      <alignment horizontal="center" vertical="center"/>
    </xf>
    <xf numFmtId="165" fontId="10" fillId="0" borderId="1" xfId="0" applyNumberFormat="1" applyFont="1" applyFill="1" applyBorder="1" applyAlignment="1" applyProtection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3">
    <cellStyle name="Обычный" xfId="0" builtinId="0"/>
    <cellStyle name="Обычный 4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9"/>
  <sheetViews>
    <sheetView tabSelected="1" zoomScale="115" zoomScaleNormal="115" workbookViewId="0">
      <selection activeCell="C14" sqref="C14"/>
    </sheetView>
  </sheetViews>
  <sheetFormatPr defaultColWidth="8.85546875" defaultRowHeight="12.75"/>
  <cols>
    <col min="1" max="1" width="11.85546875" style="6" customWidth="1"/>
    <col min="2" max="2" width="8.7109375" style="6" customWidth="1"/>
    <col min="3" max="3" width="54.85546875" style="6" customWidth="1"/>
    <col min="4" max="7" width="11" style="6" customWidth="1"/>
    <col min="8" max="8" width="11.42578125" style="6" customWidth="1"/>
    <col min="9" max="9" width="11" style="6" customWidth="1"/>
    <col min="10" max="10" width="8.85546875" style="6" customWidth="1"/>
    <col min="11" max="16384" width="8.85546875" style="6"/>
  </cols>
  <sheetData>
    <row r="1" spans="1:9" s="9" customFormat="1" ht="15">
      <c r="A1" s="11"/>
      <c r="B1" s="11"/>
      <c r="C1" s="11"/>
      <c r="D1" s="11"/>
      <c r="E1" s="11"/>
      <c r="F1" s="11"/>
      <c r="I1" s="12" t="s">
        <v>94</v>
      </c>
    </row>
    <row r="2" spans="1:9" s="9" customFormat="1" ht="15">
      <c r="A2" s="11"/>
      <c r="B2" s="11"/>
      <c r="C2" s="11"/>
      <c r="D2" s="11"/>
      <c r="E2" s="11"/>
      <c r="F2" s="11"/>
      <c r="G2" s="13"/>
      <c r="H2" s="13"/>
      <c r="I2" s="14"/>
    </row>
    <row r="3" spans="1:9" s="9" customFormat="1" ht="15">
      <c r="A3" s="26" t="s">
        <v>117</v>
      </c>
      <c r="B3" s="26"/>
      <c r="C3" s="26"/>
      <c r="D3" s="26"/>
      <c r="E3" s="26"/>
      <c r="F3" s="26"/>
      <c r="G3" s="26"/>
      <c r="H3" s="26"/>
      <c r="I3" s="26"/>
    </row>
    <row r="4" spans="1:9" s="9" customFormat="1" ht="15">
      <c r="A4" s="26"/>
      <c r="B4" s="26"/>
      <c r="C4" s="26"/>
      <c r="D4" s="26"/>
      <c r="E4" s="26"/>
      <c r="F4" s="26"/>
      <c r="G4" s="26"/>
      <c r="H4" s="26"/>
      <c r="I4" s="26"/>
    </row>
    <row r="5" spans="1:9">
      <c r="A5" s="19"/>
      <c r="B5" s="19"/>
      <c r="C5" s="19"/>
      <c r="D5" s="20"/>
      <c r="E5" s="20"/>
      <c r="F5" s="20"/>
      <c r="G5" s="20"/>
      <c r="H5" s="20"/>
      <c r="I5" s="20"/>
    </row>
    <row r="6" spans="1:9" s="16" customFormat="1" ht="11.25">
      <c r="A6" s="29" t="s">
        <v>83</v>
      </c>
      <c r="B6" s="29" t="s">
        <v>70</v>
      </c>
      <c r="C6" s="27" t="s">
        <v>81</v>
      </c>
      <c r="D6" s="27" t="s">
        <v>88</v>
      </c>
      <c r="E6" s="27" t="s">
        <v>92</v>
      </c>
      <c r="F6" s="27" t="s">
        <v>85</v>
      </c>
      <c r="G6" s="27" t="s">
        <v>80</v>
      </c>
      <c r="H6" s="27" t="s">
        <v>79</v>
      </c>
      <c r="I6" s="27"/>
    </row>
    <row r="7" spans="1:9" s="16" customFormat="1" ht="45">
      <c r="A7" s="29"/>
      <c r="B7" s="29"/>
      <c r="C7" s="27"/>
      <c r="D7" s="30"/>
      <c r="E7" s="27"/>
      <c r="F7" s="27"/>
      <c r="G7" s="27"/>
      <c r="H7" s="25" t="s">
        <v>86</v>
      </c>
      <c r="I7" s="25" t="s">
        <v>91</v>
      </c>
    </row>
    <row r="8" spans="1:9" s="16" customFormat="1" ht="11.25">
      <c r="A8" s="17" t="s">
        <v>78</v>
      </c>
      <c r="B8" s="17" t="s">
        <v>77</v>
      </c>
      <c r="C8" s="21" t="s">
        <v>76</v>
      </c>
      <c r="D8" s="21" t="s">
        <v>75</v>
      </c>
      <c r="E8" s="21" t="s">
        <v>74</v>
      </c>
      <c r="F8" s="21" t="s">
        <v>73</v>
      </c>
      <c r="G8" s="21" t="s">
        <v>72</v>
      </c>
      <c r="H8" s="21" t="s">
        <v>71</v>
      </c>
      <c r="I8" s="21" t="s">
        <v>90</v>
      </c>
    </row>
    <row r="9" spans="1:9">
      <c r="A9" s="31"/>
      <c r="B9" s="32"/>
      <c r="C9" s="33" t="s">
        <v>84</v>
      </c>
      <c r="D9" s="34">
        <f>D11+D35+D48+D93+D112+D137+D145+D218+D245+D270+D290+D315+D320+D353+D363+D372</f>
        <v>1646580.48</v>
      </c>
      <c r="E9" s="34">
        <f t="shared" ref="E9:G9" si="0">E11+E35+E48+E93+E112+E137+E145+E218+E245+E270+E290+E315+E320+E353+E363+E372</f>
        <v>1575088.38</v>
      </c>
      <c r="F9" s="34">
        <f t="shared" si="0"/>
        <v>1727790.4999999998</v>
      </c>
      <c r="G9" s="34">
        <f t="shared" si="0"/>
        <v>1491583.2</v>
      </c>
      <c r="H9" s="35">
        <f>G9/D9*100</f>
        <v>90.586717024606045</v>
      </c>
      <c r="I9" s="35">
        <f>G9/F9*100</f>
        <v>86.328938606850784</v>
      </c>
    </row>
    <row r="10" spans="1:9">
      <c r="A10" s="1"/>
      <c r="B10" s="2" t="s">
        <v>82</v>
      </c>
      <c r="C10" s="22" t="s">
        <v>89</v>
      </c>
      <c r="D10" s="23"/>
      <c r="E10" s="23"/>
      <c r="F10" s="23"/>
      <c r="G10" s="23"/>
      <c r="H10" s="35"/>
      <c r="I10" s="35"/>
    </row>
    <row r="11" spans="1:9">
      <c r="A11" s="36" t="s">
        <v>118</v>
      </c>
      <c r="B11" s="2" t="s">
        <v>82</v>
      </c>
      <c r="C11" s="37" t="s">
        <v>119</v>
      </c>
      <c r="D11" s="24">
        <f>D12+D23</f>
        <v>58121.3</v>
      </c>
      <c r="E11" s="24">
        <f t="shared" ref="E11:G11" si="1">E12+E23</f>
        <v>58121.3</v>
      </c>
      <c r="F11" s="24">
        <f t="shared" si="1"/>
        <v>58121.3</v>
      </c>
      <c r="G11" s="24">
        <f t="shared" si="1"/>
        <v>57525.9</v>
      </c>
      <c r="H11" s="35">
        <f t="shared" ref="H11:H73" si="2">G11/D11*100</f>
        <v>98.975590704268484</v>
      </c>
      <c r="I11" s="35">
        <f t="shared" ref="I11:I73" si="3">G11/F11*100</f>
        <v>98.975590704268484</v>
      </c>
    </row>
    <row r="12" spans="1:9" ht="25.5">
      <c r="A12" s="36" t="s">
        <v>120</v>
      </c>
      <c r="B12" s="2" t="s">
        <v>82</v>
      </c>
      <c r="C12" s="37" t="s">
        <v>121</v>
      </c>
      <c r="D12" s="24">
        <f>D13+D15+D17+D21</f>
        <v>7335.9</v>
      </c>
      <c r="E12" s="24">
        <f t="shared" ref="E12:G12" si="4">E13+E15+E17+E21</f>
        <v>7335.9</v>
      </c>
      <c r="F12" s="24">
        <f t="shared" si="4"/>
        <v>7335.9</v>
      </c>
      <c r="G12" s="24">
        <f t="shared" si="4"/>
        <v>7335.9</v>
      </c>
      <c r="H12" s="35">
        <f t="shared" si="2"/>
        <v>100</v>
      </c>
      <c r="I12" s="35">
        <f t="shared" si="3"/>
        <v>100</v>
      </c>
    </row>
    <row r="13" spans="1:9" ht="25.5">
      <c r="A13" s="36" t="s">
        <v>122</v>
      </c>
      <c r="B13" s="2" t="s">
        <v>82</v>
      </c>
      <c r="C13" s="37" t="s">
        <v>123</v>
      </c>
      <c r="D13" s="24">
        <f>D14</f>
        <v>30.6</v>
      </c>
      <c r="E13" s="24">
        <f t="shared" ref="E13:G13" si="5">E14</f>
        <v>30.6</v>
      </c>
      <c r="F13" s="24">
        <f t="shared" si="5"/>
        <v>30.6</v>
      </c>
      <c r="G13" s="24">
        <f t="shared" si="5"/>
        <v>30.6</v>
      </c>
      <c r="H13" s="35">
        <f t="shared" si="2"/>
        <v>100</v>
      </c>
      <c r="I13" s="35">
        <f t="shared" si="3"/>
        <v>100</v>
      </c>
    </row>
    <row r="14" spans="1:9" ht="38.25">
      <c r="A14" s="38" t="s">
        <v>124</v>
      </c>
      <c r="B14" s="2" t="s">
        <v>82</v>
      </c>
      <c r="C14" s="39" t="s">
        <v>125</v>
      </c>
      <c r="D14" s="40">
        <v>30.6</v>
      </c>
      <c r="E14" s="40">
        <v>30.6</v>
      </c>
      <c r="F14" s="18">
        <v>30.6</v>
      </c>
      <c r="G14" s="18">
        <v>30.6</v>
      </c>
      <c r="H14" s="41">
        <f t="shared" si="2"/>
        <v>100</v>
      </c>
      <c r="I14" s="41">
        <f t="shared" si="3"/>
        <v>100</v>
      </c>
    </row>
    <row r="15" spans="1:9" ht="38.25">
      <c r="A15" s="36" t="s">
        <v>126</v>
      </c>
      <c r="B15" s="2" t="s">
        <v>82</v>
      </c>
      <c r="C15" s="37" t="s">
        <v>127</v>
      </c>
      <c r="D15" s="24">
        <f>D16</f>
        <v>6762.4</v>
      </c>
      <c r="E15" s="24">
        <f t="shared" ref="E15:G15" si="6">E16</f>
        <v>6762.4</v>
      </c>
      <c r="F15" s="24">
        <f t="shared" si="6"/>
        <v>6762.4</v>
      </c>
      <c r="G15" s="24">
        <f t="shared" si="6"/>
        <v>6762.4</v>
      </c>
      <c r="H15" s="35">
        <f t="shared" si="2"/>
        <v>100</v>
      </c>
      <c r="I15" s="35">
        <f t="shared" si="3"/>
        <v>100</v>
      </c>
    </row>
    <row r="16" spans="1:9" ht="38.25">
      <c r="A16" s="38" t="s">
        <v>128</v>
      </c>
      <c r="B16" s="2" t="s">
        <v>82</v>
      </c>
      <c r="C16" s="39" t="s">
        <v>129</v>
      </c>
      <c r="D16" s="40">
        <v>6762.4</v>
      </c>
      <c r="E16" s="40">
        <v>6762.4</v>
      </c>
      <c r="F16" s="18">
        <v>6762.4</v>
      </c>
      <c r="G16" s="18">
        <v>6762.4</v>
      </c>
      <c r="H16" s="41">
        <f t="shared" si="2"/>
        <v>100</v>
      </c>
      <c r="I16" s="41">
        <f t="shared" si="3"/>
        <v>100</v>
      </c>
    </row>
    <row r="17" spans="1:9" ht="38.25">
      <c r="A17" s="36" t="s">
        <v>130</v>
      </c>
      <c r="B17" s="2" t="s">
        <v>82</v>
      </c>
      <c r="C17" s="37" t="s">
        <v>131</v>
      </c>
      <c r="D17" s="24">
        <f>D18+D19+D20</f>
        <v>452.9</v>
      </c>
      <c r="E17" s="24">
        <f t="shared" ref="E17:G17" si="7">E18+E19+E20</f>
        <v>452.9</v>
      </c>
      <c r="F17" s="24">
        <f t="shared" si="7"/>
        <v>452.9</v>
      </c>
      <c r="G17" s="24">
        <f t="shared" si="7"/>
        <v>452.9</v>
      </c>
      <c r="H17" s="35">
        <f t="shared" si="2"/>
        <v>100</v>
      </c>
      <c r="I17" s="35">
        <f t="shared" si="3"/>
        <v>100</v>
      </c>
    </row>
    <row r="18" spans="1:9">
      <c r="A18" s="38" t="s">
        <v>132</v>
      </c>
      <c r="B18" s="2" t="s">
        <v>82</v>
      </c>
      <c r="C18" s="39" t="s">
        <v>133</v>
      </c>
      <c r="D18" s="40">
        <v>240</v>
      </c>
      <c r="E18" s="40">
        <v>240</v>
      </c>
      <c r="F18" s="18">
        <v>240</v>
      </c>
      <c r="G18" s="18">
        <v>240</v>
      </c>
      <c r="H18" s="41">
        <f t="shared" si="2"/>
        <v>100</v>
      </c>
      <c r="I18" s="41">
        <f t="shared" si="3"/>
        <v>100</v>
      </c>
    </row>
    <row r="19" spans="1:9">
      <c r="A19" s="38" t="s">
        <v>134</v>
      </c>
      <c r="B19" s="2" t="s">
        <v>82</v>
      </c>
      <c r="C19" s="39" t="s">
        <v>135</v>
      </c>
      <c r="D19" s="40">
        <v>112.9</v>
      </c>
      <c r="E19" s="40">
        <v>112.9</v>
      </c>
      <c r="F19" s="18">
        <v>112.9</v>
      </c>
      <c r="G19" s="18">
        <v>112.9</v>
      </c>
      <c r="H19" s="41">
        <f t="shared" si="2"/>
        <v>100</v>
      </c>
      <c r="I19" s="41">
        <f t="shared" si="3"/>
        <v>100</v>
      </c>
    </row>
    <row r="20" spans="1:9" ht="25.5">
      <c r="A20" s="38" t="s">
        <v>136</v>
      </c>
      <c r="B20" s="2" t="s">
        <v>82</v>
      </c>
      <c r="C20" s="39" t="s">
        <v>137</v>
      </c>
      <c r="D20" s="40">
        <v>100</v>
      </c>
      <c r="E20" s="40">
        <v>100</v>
      </c>
      <c r="F20" s="18">
        <v>100</v>
      </c>
      <c r="G20" s="18">
        <v>100</v>
      </c>
      <c r="H20" s="41">
        <f t="shared" si="2"/>
        <v>100</v>
      </c>
      <c r="I20" s="41">
        <f t="shared" si="3"/>
        <v>100</v>
      </c>
    </row>
    <row r="21" spans="1:9" ht="25.5">
      <c r="A21" s="36" t="s">
        <v>138</v>
      </c>
      <c r="B21" s="2" t="s">
        <v>82</v>
      </c>
      <c r="C21" s="37" t="s">
        <v>139</v>
      </c>
      <c r="D21" s="24">
        <f>D22</f>
        <v>90</v>
      </c>
      <c r="E21" s="24">
        <f t="shared" ref="E21:G21" si="8">E22</f>
        <v>90</v>
      </c>
      <c r="F21" s="24">
        <f t="shared" si="8"/>
        <v>90</v>
      </c>
      <c r="G21" s="24">
        <f t="shared" si="8"/>
        <v>90</v>
      </c>
      <c r="H21" s="35">
        <f t="shared" si="2"/>
        <v>100</v>
      </c>
      <c r="I21" s="35">
        <f t="shared" si="3"/>
        <v>100</v>
      </c>
    </row>
    <row r="22" spans="1:9">
      <c r="A22" s="38" t="s">
        <v>140</v>
      </c>
      <c r="B22" s="2" t="s">
        <v>82</v>
      </c>
      <c r="C22" s="39" t="s">
        <v>141</v>
      </c>
      <c r="D22" s="40">
        <v>90</v>
      </c>
      <c r="E22" s="40">
        <v>90</v>
      </c>
      <c r="F22" s="18">
        <v>90</v>
      </c>
      <c r="G22" s="18">
        <v>90</v>
      </c>
      <c r="H22" s="41">
        <f t="shared" si="2"/>
        <v>100</v>
      </c>
      <c r="I22" s="41">
        <f t="shared" si="3"/>
        <v>100</v>
      </c>
    </row>
    <row r="23" spans="1:9" ht="25.5">
      <c r="A23" s="36" t="s">
        <v>142</v>
      </c>
      <c r="B23" s="2" t="s">
        <v>82</v>
      </c>
      <c r="C23" s="37" t="s">
        <v>143</v>
      </c>
      <c r="D23" s="24">
        <f>D24+D27</f>
        <v>50785.4</v>
      </c>
      <c r="E23" s="24">
        <f t="shared" ref="E23:G23" si="9">E24+E27</f>
        <v>50785.4</v>
      </c>
      <c r="F23" s="24">
        <f t="shared" si="9"/>
        <v>50785.4</v>
      </c>
      <c r="G23" s="24">
        <f t="shared" si="9"/>
        <v>50190</v>
      </c>
      <c r="H23" s="35">
        <f t="shared" si="2"/>
        <v>98.82761581084327</v>
      </c>
      <c r="I23" s="35">
        <f t="shared" si="3"/>
        <v>98.82761581084327</v>
      </c>
    </row>
    <row r="24" spans="1:9" ht="25.5">
      <c r="A24" s="36" t="s">
        <v>144</v>
      </c>
      <c r="B24" s="2" t="s">
        <v>82</v>
      </c>
      <c r="C24" s="37" t="s">
        <v>145</v>
      </c>
      <c r="D24" s="24">
        <f>D25+D26</f>
        <v>45205.5</v>
      </c>
      <c r="E24" s="24">
        <f t="shared" ref="E24:G24" si="10">E25+E26</f>
        <v>45205.5</v>
      </c>
      <c r="F24" s="24">
        <f t="shared" si="10"/>
        <v>45205.5</v>
      </c>
      <c r="G24" s="24">
        <f t="shared" si="10"/>
        <v>44612.800000000003</v>
      </c>
      <c r="H24" s="35">
        <f t="shared" si="2"/>
        <v>98.688876353541062</v>
      </c>
      <c r="I24" s="35">
        <f t="shared" si="3"/>
        <v>98.688876353541062</v>
      </c>
    </row>
    <row r="25" spans="1:9">
      <c r="A25" s="38" t="s">
        <v>146</v>
      </c>
      <c r="B25" s="2" t="s">
        <v>82</v>
      </c>
      <c r="C25" s="39" t="s">
        <v>147</v>
      </c>
      <c r="D25" s="40">
        <v>2147</v>
      </c>
      <c r="E25" s="40">
        <v>2147</v>
      </c>
      <c r="F25" s="18">
        <v>2147</v>
      </c>
      <c r="G25" s="18">
        <v>2147</v>
      </c>
      <c r="H25" s="41">
        <f t="shared" si="2"/>
        <v>100</v>
      </c>
      <c r="I25" s="41">
        <f t="shared" si="3"/>
        <v>100</v>
      </c>
    </row>
    <row r="26" spans="1:9" ht="25.5">
      <c r="A26" s="38" t="s">
        <v>148</v>
      </c>
      <c r="B26" s="2" t="s">
        <v>82</v>
      </c>
      <c r="C26" s="39" t="s">
        <v>149</v>
      </c>
      <c r="D26" s="40">
        <v>43058.5</v>
      </c>
      <c r="E26" s="40">
        <v>43058.5</v>
      </c>
      <c r="F26" s="18">
        <v>43058.5</v>
      </c>
      <c r="G26" s="18">
        <v>42465.8</v>
      </c>
      <c r="H26" s="41">
        <f t="shared" si="2"/>
        <v>98.623500586411524</v>
      </c>
      <c r="I26" s="41">
        <f t="shared" si="3"/>
        <v>98.623500586411524</v>
      </c>
    </row>
    <row r="27" spans="1:9" ht="25.5">
      <c r="A27" s="36" t="s">
        <v>150</v>
      </c>
      <c r="B27" s="2" t="s">
        <v>82</v>
      </c>
      <c r="C27" s="37" t="s">
        <v>151</v>
      </c>
      <c r="D27" s="24">
        <f>D28+D29+D30+D31+D32+D33+D34</f>
        <v>5579.9</v>
      </c>
      <c r="E27" s="24">
        <f t="shared" ref="E27:G27" si="11">E28+E29+E30+E31+E32+E33+E34</f>
        <v>5579.9</v>
      </c>
      <c r="F27" s="24">
        <f t="shared" si="11"/>
        <v>5579.9</v>
      </c>
      <c r="G27" s="24">
        <f t="shared" si="11"/>
        <v>5577.2</v>
      </c>
      <c r="H27" s="35">
        <f t="shared" si="2"/>
        <v>99.951612036058009</v>
      </c>
      <c r="I27" s="35">
        <f t="shared" si="3"/>
        <v>99.951612036058009</v>
      </c>
    </row>
    <row r="28" spans="1:9" ht="38.25">
      <c r="A28" s="38" t="s">
        <v>152</v>
      </c>
      <c r="B28" s="2" t="s">
        <v>82</v>
      </c>
      <c r="C28" s="39" t="s">
        <v>153</v>
      </c>
      <c r="D28" s="40">
        <v>386.5</v>
      </c>
      <c r="E28" s="40">
        <v>386.5</v>
      </c>
      <c r="F28" s="18">
        <v>386.5</v>
      </c>
      <c r="G28" s="18">
        <v>386.5</v>
      </c>
      <c r="H28" s="41">
        <f t="shared" si="2"/>
        <v>100</v>
      </c>
      <c r="I28" s="41">
        <f t="shared" si="3"/>
        <v>100</v>
      </c>
    </row>
    <row r="29" spans="1:9" ht="25.5">
      <c r="A29" s="38" t="s">
        <v>154</v>
      </c>
      <c r="B29" s="2" t="s">
        <v>82</v>
      </c>
      <c r="C29" s="39" t="s">
        <v>155</v>
      </c>
      <c r="D29" s="40">
        <v>23.9</v>
      </c>
      <c r="E29" s="40">
        <v>23.9</v>
      </c>
      <c r="F29" s="18">
        <v>23.9</v>
      </c>
      <c r="G29" s="18">
        <v>23.9</v>
      </c>
      <c r="H29" s="41">
        <f t="shared" si="2"/>
        <v>100</v>
      </c>
      <c r="I29" s="41">
        <f t="shared" si="3"/>
        <v>100</v>
      </c>
    </row>
    <row r="30" spans="1:9" ht="25.5">
      <c r="A30" s="38" t="s">
        <v>156</v>
      </c>
      <c r="B30" s="2" t="s">
        <v>82</v>
      </c>
      <c r="C30" s="39" t="s">
        <v>157</v>
      </c>
      <c r="D30" s="40">
        <v>58.3</v>
      </c>
      <c r="E30" s="40">
        <v>58.3</v>
      </c>
      <c r="F30" s="18">
        <v>58.3</v>
      </c>
      <c r="G30" s="18">
        <v>58.3</v>
      </c>
      <c r="H30" s="41">
        <f t="shared" si="2"/>
        <v>100</v>
      </c>
      <c r="I30" s="41">
        <f t="shared" si="3"/>
        <v>100</v>
      </c>
    </row>
    <row r="31" spans="1:9" ht="25.5">
      <c r="A31" s="38" t="s">
        <v>158</v>
      </c>
      <c r="B31" s="2" t="s">
        <v>82</v>
      </c>
      <c r="C31" s="39" t="s">
        <v>159</v>
      </c>
      <c r="D31" s="40">
        <v>2128.6999999999998</v>
      </c>
      <c r="E31" s="40">
        <v>2128.6999999999998</v>
      </c>
      <c r="F31" s="18">
        <v>2128.6999999999998</v>
      </c>
      <c r="G31" s="18">
        <v>2128.6999999999998</v>
      </c>
      <c r="H31" s="41">
        <f t="shared" si="2"/>
        <v>100</v>
      </c>
      <c r="I31" s="41">
        <f t="shared" si="3"/>
        <v>100</v>
      </c>
    </row>
    <row r="32" spans="1:9" ht="25.5">
      <c r="A32" s="38" t="s">
        <v>160</v>
      </c>
      <c r="B32" s="2" t="s">
        <v>82</v>
      </c>
      <c r="C32" s="39" t="s">
        <v>161</v>
      </c>
      <c r="D32" s="40">
        <v>624.1</v>
      </c>
      <c r="E32" s="40">
        <v>624.1</v>
      </c>
      <c r="F32" s="18">
        <v>624.1</v>
      </c>
      <c r="G32" s="18">
        <v>621.4</v>
      </c>
      <c r="H32" s="41">
        <f t="shared" si="2"/>
        <v>99.567377022912979</v>
      </c>
      <c r="I32" s="41">
        <f t="shared" si="3"/>
        <v>99.567377022912979</v>
      </c>
    </row>
    <row r="33" spans="1:9" ht="38.25">
      <c r="A33" s="38" t="s">
        <v>162</v>
      </c>
      <c r="B33" s="2" t="s">
        <v>82</v>
      </c>
      <c r="C33" s="39" t="s">
        <v>163</v>
      </c>
      <c r="D33" s="40">
        <v>26.1</v>
      </c>
      <c r="E33" s="40">
        <v>26.1</v>
      </c>
      <c r="F33" s="18">
        <v>26.1</v>
      </c>
      <c r="G33" s="18">
        <v>26.1</v>
      </c>
      <c r="H33" s="41">
        <f t="shared" si="2"/>
        <v>100</v>
      </c>
      <c r="I33" s="41">
        <f t="shared" si="3"/>
        <v>100</v>
      </c>
    </row>
    <row r="34" spans="1:9">
      <c r="A34" s="38" t="s">
        <v>164</v>
      </c>
      <c r="B34" s="2" t="s">
        <v>82</v>
      </c>
      <c r="C34" s="39" t="s">
        <v>165</v>
      </c>
      <c r="D34" s="40">
        <v>2332.3000000000002</v>
      </c>
      <c r="E34" s="40">
        <v>2332.3000000000002</v>
      </c>
      <c r="F34" s="18">
        <v>2332.3000000000002</v>
      </c>
      <c r="G34" s="18">
        <v>2332.3000000000002</v>
      </c>
      <c r="H34" s="41">
        <f t="shared" si="2"/>
        <v>100</v>
      </c>
      <c r="I34" s="41">
        <f t="shared" si="3"/>
        <v>100</v>
      </c>
    </row>
    <row r="35" spans="1:9" ht="25.5">
      <c r="A35" s="36" t="s">
        <v>166</v>
      </c>
      <c r="B35" s="2" t="s">
        <v>82</v>
      </c>
      <c r="C35" s="37" t="s">
        <v>167</v>
      </c>
      <c r="D35" s="24">
        <f>D36+D45</f>
        <v>6771.5</v>
      </c>
      <c r="E35" s="24">
        <f t="shared" ref="E35:G35" si="12">E36+E45</f>
        <v>6771.5</v>
      </c>
      <c r="F35" s="24">
        <f t="shared" si="12"/>
        <v>6771.5</v>
      </c>
      <c r="G35" s="24">
        <f t="shared" si="12"/>
        <v>6705.4</v>
      </c>
      <c r="H35" s="35">
        <f t="shared" si="2"/>
        <v>99.023849959388613</v>
      </c>
      <c r="I35" s="35">
        <f t="shared" si="3"/>
        <v>99.023849959388613</v>
      </c>
    </row>
    <row r="36" spans="1:9" ht="38.25">
      <c r="A36" s="36" t="s">
        <v>168</v>
      </c>
      <c r="B36" s="2" t="s">
        <v>82</v>
      </c>
      <c r="C36" s="37" t="s">
        <v>169</v>
      </c>
      <c r="D36" s="24">
        <f>D37+D41</f>
        <v>6751.5</v>
      </c>
      <c r="E36" s="24">
        <f t="shared" ref="E36:G36" si="13">E37+E41</f>
        <v>6751.5</v>
      </c>
      <c r="F36" s="24">
        <f t="shared" si="13"/>
        <v>6751.5</v>
      </c>
      <c r="G36" s="24">
        <f t="shared" si="13"/>
        <v>6685.4</v>
      </c>
      <c r="H36" s="35">
        <f t="shared" si="2"/>
        <v>99.02095830556172</v>
      </c>
      <c r="I36" s="35">
        <f t="shared" si="3"/>
        <v>99.02095830556172</v>
      </c>
    </row>
    <row r="37" spans="1:9">
      <c r="A37" s="36" t="s">
        <v>170</v>
      </c>
      <c r="B37" s="2" t="s">
        <v>82</v>
      </c>
      <c r="C37" s="37" t="s">
        <v>171</v>
      </c>
      <c r="D37" s="24">
        <f>D38+D39+D40</f>
        <v>5972.5</v>
      </c>
      <c r="E37" s="24">
        <f t="shared" ref="E37:G37" si="14">E38+E39+E40</f>
        <v>5972.5</v>
      </c>
      <c r="F37" s="24">
        <f t="shared" si="14"/>
        <v>5972.5</v>
      </c>
      <c r="G37" s="24">
        <f t="shared" si="14"/>
        <v>5906.4</v>
      </c>
      <c r="H37" s="35">
        <f t="shared" si="2"/>
        <v>98.893260778568433</v>
      </c>
      <c r="I37" s="35">
        <f t="shared" si="3"/>
        <v>98.893260778568433</v>
      </c>
    </row>
    <row r="38" spans="1:9" ht="25.5">
      <c r="A38" s="38" t="s">
        <v>172</v>
      </c>
      <c r="B38" s="2" t="s">
        <v>82</v>
      </c>
      <c r="C38" s="39" t="s">
        <v>173</v>
      </c>
      <c r="D38" s="40">
        <v>196.3</v>
      </c>
      <c r="E38" s="40">
        <v>196.3</v>
      </c>
      <c r="F38" s="18">
        <v>196.3</v>
      </c>
      <c r="G38" s="18">
        <v>196.3</v>
      </c>
      <c r="H38" s="41">
        <f t="shared" si="2"/>
        <v>100</v>
      </c>
      <c r="I38" s="41">
        <f t="shared" si="3"/>
        <v>100</v>
      </c>
    </row>
    <row r="39" spans="1:9" ht="25.5">
      <c r="A39" s="38" t="s">
        <v>174</v>
      </c>
      <c r="B39" s="2" t="s">
        <v>82</v>
      </c>
      <c r="C39" s="39" t="s">
        <v>175</v>
      </c>
      <c r="D39" s="40">
        <v>115.2</v>
      </c>
      <c r="E39" s="40">
        <v>115.2</v>
      </c>
      <c r="F39" s="18">
        <v>115.2</v>
      </c>
      <c r="G39" s="18">
        <v>115.2</v>
      </c>
      <c r="H39" s="41">
        <f t="shared" si="2"/>
        <v>100</v>
      </c>
      <c r="I39" s="41">
        <f t="shared" si="3"/>
        <v>100</v>
      </c>
    </row>
    <row r="40" spans="1:9">
      <c r="A40" s="38" t="s">
        <v>176</v>
      </c>
      <c r="B40" s="2" t="s">
        <v>82</v>
      </c>
      <c r="C40" s="39" t="s">
        <v>177</v>
      </c>
      <c r="D40" s="18">
        <v>5661</v>
      </c>
      <c r="E40" s="18">
        <v>5661</v>
      </c>
      <c r="F40" s="18">
        <v>5661</v>
      </c>
      <c r="G40" s="18">
        <v>5594.9</v>
      </c>
      <c r="H40" s="41">
        <f t="shared" si="2"/>
        <v>98.832361773538238</v>
      </c>
      <c r="I40" s="41">
        <f t="shared" si="3"/>
        <v>98.832361773538238</v>
      </c>
    </row>
    <row r="41" spans="1:9" ht="38.25">
      <c r="A41" s="36" t="s">
        <v>178</v>
      </c>
      <c r="B41" s="2" t="s">
        <v>82</v>
      </c>
      <c r="C41" s="37" t="s">
        <v>179</v>
      </c>
      <c r="D41" s="24">
        <f>D42+D43+D44</f>
        <v>779</v>
      </c>
      <c r="E41" s="24">
        <f t="shared" ref="E41:G41" si="15">E42+E43+E44</f>
        <v>779</v>
      </c>
      <c r="F41" s="24">
        <f t="shared" si="15"/>
        <v>779</v>
      </c>
      <c r="G41" s="24">
        <f t="shared" si="15"/>
        <v>779</v>
      </c>
      <c r="H41" s="35">
        <f t="shared" si="2"/>
        <v>100</v>
      </c>
      <c r="I41" s="35">
        <f t="shared" si="3"/>
        <v>100</v>
      </c>
    </row>
    <row r="42" spans="1:9" ht="38.25">
      <c r="A42" s="38" t="s">
        <v>180</v>
      </c>
      <c r="B42" s="2" t="s">
        <v>82</v>
      </c>
      <c r="C42" s="39" t="s">
        <v>181</v>
      </c>
      <c r="D42" s="40">
        <v>60</v>
      </c>
      <c r="E42" s="40">
        <v>60</v>
      </c>
      <c r="F42" s="18">
        <v>60</v>
      </c>
      <c r="G42" s="18">
        <v>60</v>
      </c>
      <c r="H42" s="41">
        <f t="shared" si="2"/>
        <v>100</v>
      </c>
      <c r="I42" s="41">
        <f t="shared" si="3"/>
        <v>100</v>
      </c>
    </row>
    <row r="43" spans="1:9" ht="38.25">
      <c r="A43" s="38" t="s">
        <v>182</v>
      </c>
      <c r="B43" s="2" t="s">
        <v>82</v>
      </c>
      <c r="C43" s="39" t="s">
        <v>183</v>
      </c>
      <c r="D43" s="40">
        <v>693.2</v>
      </c>
      <c r="E43" s="40">
        <v>693.2</v>
      </c>
      <c r="F43" s="18">
        <v>693.2</v>
      </c>
      <c r="G43" s="18">
        <v>693.2</v>
      </c>
      <c r="H43" s="41">
        <f t="shared" si="2"/>
        <v>100</v>
      </c>
      <c r="I43" s="41">
        <f t="shared" si="3"/>
        <v>100</v>
      </c>
    </row>
    <row r="44" spans="1:9" ht="25.5">
      <c r="A44" s="38" t="s">
        <v>184</v>
      </c>
      <c r="B44" s="2" t="s">
        <v>82</v>
      </c>
      <c r="C44" s="39" t="s">
        <v>185</v>
      </c>
      <c r="D44" s="18">
        <v>25.8</v>
      </c>
      <c r="E44" s="18">
        <v>25.8</v>
      </c>
      <c r="F44" s="18">
        <v>25.8</v>
      </c>
      <c r="G44" s="18">
        <v>25.8</v>
      </c>
      <c r="H44" s="41">
        <f t="shared" si="2"/>
        <v>100</v>
      </c>
      <c r="I44" s="41">
        <f t="shared" si="3"/>
        <v>100</v>
      </c>
    </row>
    <row r="45" spans="1:9" ht="25.5">
      <c r="A45" s="36" t="s">
        <v>186</v>
      </c>
      <c r="B45" s="2" t="s">
        <v>82</v>
      </c>
      <c r="C45" s="37" t="s">
        <v>187</v>
      </c>
      <c r="D45" s="24">
        <f>D46</f>
        <v>20</v>
      </c>
      <c r="E45" s="24">
        <f t="shared" ref="E45:G45" si="16">E46</f>
        <v>20</v>
      </c>
      <c r="F45" s="24">
        <f t="shared" si="16"/>
        <v>20</v>
      </c>
      <c r="G45" s="24">
        <f t="shared" si="16"/>
        <v>20</v>
      </c>
      <c r="H45" s="35">
        <f t="shared" si="2"/>
        <v>100</v>
      </c>
      <c r="I45" s="35">
        <f t="shared" si="3"/>
        <v>100</v>
      </c>
    </row>
    <row r="46" spans="1:9" ht="25.5">
      <c r="A46" s="36" t="s">
        <v>188</v>
      </c>
      <c r="B46" s="2" t="s">
        <v>82</v>
      </c>
      <c r="C46" s="37" t="s">
        <v>189</v>
      </c>
      <c r="D46" s="24">
        <f>D47</f>
        <v>20</v>
      </c>
      <c r="E46" s="24">
        <f t="shared" ref="E46:G46" si="17">E47</f>
        <v>20</v>
      </c>
      <c r="F46" s="24">
        <f t="shared" si="17"/>
        <v>20</v>
      </c>
      <c r="G46" s="24">
        <f t="shared" si="17"/>
        <v>20</v>
      </c>
      <c r="H46" s="35">
        <f t="shared" si="2"/>
        <v>100</v>
      </c>
      <c r="I46" s="35">
        <f t="shared" si="3"/>
        <v>100</v>
      </c>
    </row>
    <row r="47" spans="1:9">
      <c r="A47" s="38" t="s">
        <v>190</v>
      </c>
      <c r="B47" s="2" t="s">
        <v>82</v>
      </c>
      <c r="C47" s="39" t="s">
        <v>191</v>
      </c>
      <c r="D47" s="40">
        <v>20</v>
      </c>
      <c r="E47" s="40">
        <v>20</v>
      </c>
      <c r="F47" s="18">
        <v>20</v>
      </c>
      <c r="G47" s="18">
        <v>20</v>
      </c>
      <c r="H47" s="41">
        <f t="shared" si="2"/>
        <v>100</v>
      </c>
      <c r="I47" s="41">
        <f t="shared" si="3"/>
        <v>100</v>
      </c>
    </row>
    <row r="48" spans="1:9" ht="25.5">
      <c r="A48" s="36" t="s">
        <v>192</v>
      </c>
      <c r="B48" s="2" t="s">
        <v>82</v>
      </c>
      <c r="C48" s="37" t="s">
        <v>193</v>
      </c>
      <c r="D48" s="24">
        <f>D49+D59+D62+D71+D76+D89</f>
        <v>9377.9000000000015</v>
      </c>
      <c r="E48" s="24">
        <f>E49+E59+E62+E71+E76+E89</f>
        <v>9377.9000000000015</v>
      </c>
      <c r="F48" s="24">
        <f t="shared" ref="F48:G48" si="18">F49+F59+F62+F71+F76+F89</f>
        <v>9377.9000000000015</v>
      </c>
      <c r="G48" s="24">
        <f t="shared" si="18"/>
        <v>7478.4000000000005</v>
      </c>
      <c r="H48" s="35">
        <f t="shared" si="2"/>
        <v>79.744932234295518</v>
      </c>
      <c r="I48" s="35">
        <f t="shared" si="3"/>
        <v>79.744932234295518</v>
      </c>
    </row>
    <row r="49" spans="1:9" ht="38.25">
      <c r="A49" s="36" t="s">
        <v>194</v>
      </c>
      <c r="B49" s="2" t="s">
        <v>82</v>
      </c>
      <c r="C49" s="37" t="s">
        <v>195</v>
      </c>
      <c r="D49" s="24">
        <f>D50+D55</f>
        <v>1825.9</v>
      </c>
      <c r="E49" s="24">
        <f t="shared" ref="E49:G49" si="19">E50+E55</f>
        <v>1825.9</v>
      </c>
      <c r="F49" s="24">
        <f t="shared" si="19"/>
        <v>1825.9</v>
      </c>
      <c r="G49" s="24">
        <f t="shared" si="19"/>
        <v>1825.9</v>
      </c>
      <c r="H49" s="35">
        <f t="shared" si="2"/>
        <v>100</v>
      </c>
      <c r="I49" s="35">
        <f t="shared" si="3"/>
        <v>100</v>
      </c>
    </row>
    <row r="50" spans="1:9" ht="51">
      <c r="A50" s="36" t="s">
        <v>196</v>
      </c>
      <c r="B50" s="2" t="s">
        <v>82</v>
      </c>
      <c r="C50" s="37" t="s">
        <v>197</v>
      </c>
      <c r="D50" s="24">
        <f>D51+D52+D53+D54</f>
        <v>305.60000000000002</v>
      </c>
      <c r="E50" s="24">
        <f t="shared" ref="E50:G50" si="20">E51+E52+E53+E54</f>
        <v>305.60000000000002</v>
      </c>
      <c r="F50" s="24">
        <f t="shared" si="20"/>
        <v>305.60000000000002</v>
      </c>
      <c r="G50" s="24">
        <f t="shared" si="20"/>
        <v>305.60000000000002</v>
      </c>
      <c r="H50" s="35">
        <f t="shared" si="2"/>
        <v>100</v>
      </c>
      <c r="I50" s="35">
        <f t="shared" si="3"/>
        <v>100</v>
      </c>
    </row>
    <row r="51" spans="1:9" ht="25.5">
      <c r="A51" s="38" t="s">
        <v>198</v>
      </c>
      <c r="B51" s="2" t="s">
        <v>82</v>
      </c>
      <c r="C51" s="39" t="s">
        <v>199</v>
      </c>
      <c r="D51" s="40">
        <v>10.3</v>
      </c>
      <c r="E51" s="40">
        <v>10.3</v>
      </c>
      <c r="F51" s="40">
        <v>10.3</v>
      </c>
      <c r="G51" s="40">
        <v>10.3</v>
      </c>
      <c r="H51" s="41">
        <f t="shared" si="2"/>
        <v>100</v>
      </c>
      <c r="I51" s="41">
        <f t="shared" si="3"/>
        <v>100</v>
      </c>
    </row>
    <row r="52" spans="1:9" ht="38.25">
      <c r="A52" s="38" t="s">
        <v>200</v>
      </c>
      <c r="B52" s="2" t="s">
        <v>82</v>
      </c>
      <c r="C52" s="39" t="s">
        <v>201</v>
      </c>
      <c r="D52" s="18">
        <v>193.1</v>
      </c>
      <c r="E52" s="18">
        <v>193.1</v>
      </c>
      <c r="F52" s="18">
        <v>193.1</v>
      </c>
      <c r="G52" s="18">
        <v>193.1</v>
      </c>
      <c r="H52" s="41">
        <f t="shared" si="2"/>
        <v>100</v>
      </c>
      <c r="I52" s="41">
        <f t="shared" si="3"/>
        <v>100</v>
      </c>
    </row>
    <row r="53" spans="1:9" ht="38.25">
      <c r="A53" s="38" t="s">
        <v>202</v>
      </c>
      <c r="B53" s="2" t="s">
        <v>82</v>
      </c>
      <c r="C53" s="39" t="s">
        <v>203</v>
      </c>
      <c r="D53" s="18">
        <v>2.8</v>
      </c>
      <c r="E53" s="18">
        <v>2.8</v>
      </c>
      <c r="F53" s="18">
        <v>2.8</v>
      </c>
      <c r="G53" s="18">
        <v>2.8</v>
      </c>
      <c r="H53" s="41">
        <f t="shared" si="2"/>
        <v>100</v>
      </c>
      <c r="I53" s="41">
        <f t="shared" si="3"/>
        <v>100</v>
      </c>
    </row>
    <row r="54" spans="1:9" ht="25.5">
      <c r="A54" s="38" t="s">
        <v>204</v>
      </c>
      <c r="B54" s="2" t="s">
        <v>82</v>
      </c>
      <c r="C54" s="39" t="s">
        <v>205</v>
      </c>
      <c r="D54" s="18">
        <v>99.4</v>
      </c>
      <c r="E54" s="18">
        <v>99.4</v>
      </c>
      <c r="F54" s="18">
        <v>99.4</v>
      </c>
      <c r="G54" s="18">
        <v>99.4</v>
      </c>
      <c r="H54" s="41">
        <f t="shared" si="2"/>
        <v>100</v>
      </c>
      <c r="I54" s="41">
        <f t="shared" si="3"/>
        <v>100</v>
      </c>
    </row>
    <row r="55" spans="1:9" ht="38.25">
      <c r="A55" s="36" t="s">
        <v>206</v>
      </c>
      <c r="B55" s="2" t="s">
        <v>82</v>
      </c>
      <c r="C55" s="37" t="s">
        <v>207</v>
      </c>
      <c r="D55" s="24">
        <f>D56+D57+D58</f>
        <v>1520.3</v>
      </c>
      <c r="E55" s="24">
        <f t="shared" ref="E55:G55" si="21">E56+E57+E58</f>
        <v>1520.3</v>
      </c>
      <c r="F55" s="24">
        <f t="shared" si="21"/>
        <v>1520.3</v>
      </c>
      <c r="G55" s="24">
        <f t="shared" si="21"/>
        <v>1520.3</v>
      </c>
      <c r="H55" s="35">
        <f t="shared" si="2"/>
        <v>100</v>
      </c>
      <c r="I55" s="35">
        <f t="shared" si="3"/>
        <v>100</v>
      </c>
    </row>
    <row r="56" spans="1:9">
      <c r="A56" s="38" t="s">
        <v>208</v>
      </c>
      <c r="B56" s="2" t="s">
        <v>82</v>
      </c>
      <c r="C56" s="39" t="s">
        <v>209</v>
      </c>
      <c r="D56" s="40">
        <v>1493.1</v>
      </c>
      <c r="E56" s="40">
        <v>1493.1</v>
      </c>
      <c r="F56" s="18">
        <v>1493.1</v>
      </c>
      <c r="G56" s="18">
        <v>1493.1</v>
      </c>
      <c r="H56" s="41">
        <f t="shared" si="2"/>
        <v>100</v>
      </c>
      <c r="I56" s="41">
        <f t="shared" si="3"/>
        <v>100</v>
      </c>
    </row>
    <row r="57" spans="1:9" ht="25.5">
      <c r="A57" s="38" t="s">
        <v>210</v>
      </c>
      <c r="B57" s="2" t="s">
        <v>82</v>
      </c>
      <c r="C57" s="39" t="s">
        <v>211</v>
      </c>
      <c r="D57" s="40">
        <v>10.199999999999999</v>
      </c>
      <c r="E57" s="40">
        <v>10.199999999999999</v>
      </c>
      <c r="F57" s="18">
        <v>10.199999999999999</v>
      </c>
      <c r="G57" s="18">
        <v>10.199999999999999</v>
      </c>
      <c r="H57" s="41">
        <f t="shared" si="2"/>
        <v>100</v>
      </c>
      <c r="I57" s="41">
        <f t="shared" si="3"/>
        <v>100</v>
      </c>
    </row>
    <row r="58" spans="1:9" ht="25.5">
      <c r="A58" s="38" t="s">
        <v>212</v>
      </c>
      <c r="B58" s="2" t="s">
        <v>82</v>
      </c>
      <c r="C58" s="39" t="s">
        <v>213</v>
      </c>
      <c r="D58" s="40">
        <v>17</v>
      </c>
      <c r="E58" s="40">
        <v>17</v>
      </c>
      <c r="F58" s="18">
        <v>17</v>
      </c>
      <c r="G58" s="18">
        <v>17</v>
      </c>
      <c r="H58" s="41">
        <f t="shared" si="2"/>
        <v>100</v>
      </c>
      <c r="I58" s="41">
        <f t="shared" si="3"/>
        <v>100</v>
      </c>
    </row>
    <row r="59" spans="1:9" ht="38.25">
      <c r="A59" s="36" t="s">
        <v>214</v>
      </c>
      <c r="B59" s="2" t="s">
        <v>82</v>
      </c>
      <c r="C59" s="37" t="s">
        <v>215</v>
      </c>
      <c r="D59" s="24">
        <f>D60</f>
        <v>32</v>
      </c>
      <c r="E59" s="24">
        <f t="shared" ref="E59:G59" si="22">E60</f>
        <v>32</v>
      </c>
      <c r="F59" s="24">
        <f t="shared" si="22"/>
        <v>32</v>
      </c>
      <c r="G59" s="24">
        <f t="shared" si="22"/>
        <v>32</v>
      </c>
      <c r="H59" s="35">
        <f t="shared" si="2"/>
        <v>100</v>
      </c>
      <c r="I59" s="35">
        <f t="shared" si="3"/>
        <v>100</v>
      </c>
    </row>
    <row r="60" spans="1:9" ht="25.5">
      <c r="A60" s="36" t="s">
        <v>216</v>
      </c>
      <c r="B60" s="2" t="s">
        <v>82</v>
      </c>
      <c r="C60" s="37" t="s">
        <v>217</v>
      </c>
      <c r="D60" s="24">
        <f>D61</f>
        <v>32</v>
      </c>
      <c r="E60" s="24">
        <f t="shared" ref="E60:G60" si="23">E61</f>
        <v>32</v>
      </c>
      <c r="F60" s="24">
        <f t="shared" si="23"/>
        <v>32</v>
      </c>
      <c r="G60" s="24">
        <f t="shared" si="23"/>
        <v>32</v>
      </c>
      <c r="H60" s="35">
        <f t="shared" si="2"/>
        <v>100</v>
      </c>
      <c r="I60" s="35">
        <f t="shared" si="3"/>
        <v>100</v>
      </c>
    </row>
    <row r="61" spans="1:9" ht="25.5">
      <c r="A61" s="38" t="s">
        <v>218</v>
      </c>
      <c r="B61" s="2" t="s">
        <v>82</v>
      </c>
      <c r="C61" s="39" t="s">
        <v>219</v>
      </c>
      <c r="D61" s="40">
        <v>32</v>
      </c>
      <c r="E61" s="40">
        <v>32</v>
      </c>
      <c r="F61" s="18">
        <v>32</v>
      </c>
      <c r="G61" s="18">
        <v>32</v>
      </c>
      <c r="H61" s="41">
        <f t="shared" si="2"/>
        <v>100</v>
      </c>
      <c r="I61" s="41">
        <f t="shared" si="3"/>
        <v>100</v>
      </c>
    </row>
    <row r="62" spans="1:9">
      <c r="A62" s="36" t="s">
        <v>220</v>
      </c>
      <c r="B62" s="2" t="s">
        <v>82</v>
      </c>
      <c r="C62" s="37" t="s">
        <v>221</v>
      </c>
      <c r="D62" s="24">
        <f>D63+D69</f>
        <v>3909.8000000000006</v>
      </c>
      <c r="E62" s="24">
        <f t="shared" ref="E62:G62" si="24">E63+E69</f>
        <v>3909.8000000000006</v>
      </c>
      <c r="F62" s="24">
        <f t="shared" si="24"/>
        <v>3909.8000000000006</v>
      </c>
      <c r="G62" s="24">
        <f t="shared" si="24"/>
        <v>3868.2000000000007</v>
      </c>
      <c r="H62" s="35">
        <f t="shared" si="2"/>
        <v>98.936006956877591</v>
      </c>
      <c r="I62" s="35">
        <f t="shared" si="3"/>
        <v>98.936006956877591</v>
      </c>
    </row>
    <row r="63" spans="1:9" ht="25.5">
      <c r="A63" s="36" t="s">
        <v>222</v>
      </c>
      <c r="B63" s="2" t="s">
        <v>82</v>
      </c>
      <c r="C63" s="37" t="s">
        <v>223</v>
      </c>
      <c r="D63" s="24">
        <f>D64+D65+D66+D67+D68</f>
        <v>3862.8000000000006</v>
      </c>
      <c r="E63" s="24">
        <f t="shared" ref="E63:G63" si="25">E64+E65+E66+E67+E68</f>
        <v>3862.8000000000006</v>
      </c>
      <c r="F63" s="24">
        <f t="shared" si="25"/>
        <v>3862.8000000000006</v>
      </c>
      <c r="G63" s="24">
        <f t="shared" si="25"/>
        <v>3821.2000000000007</v>
      </c>
      <c r="H63" s="35">
        <f t="shared" si="2"/>
        <v>98.923060992026507</v>
      </c>
      <c r="I63" s="35">
        <f t="shared" si="3"/>
        <v>98.923060992026507</v>
      </c>
    </row>
    <row r="64" spans="1:9" ht="38.25">
      <c r="A64" s="38" t="s">
        <v>224</v>
      </c>
      <c r="B64" s="2" t="s">
        <v>82</v>
      </c>
      <c r="C64" s="39" t="s">
        <v>225</v>
      </c>
      <c r="D64" s="18">
        <v>2732.8</v>
      </c>
      <c r="E64" s="18">
        <v>2732.8</v>
      </c>
      <c r="F64" s="18">
        <v>2732.8</v>
      </c>
      <c r="G64" s="18">
        <v>2732.8</v>
      </c>
      <c r="H64" s="35">
        <f t="shared" si="2"/>
        <v>100</v>
      </c>
      <c r="I64" s="35">
        <f t="shared" si="3"/>
        <v>100</v>
      </c>
    </row>
    <row r="65" spans="1:9" ht="25.5">
      <c r="A65" s="38" t="s">
        <v>226</v>
      </c>
      <c r="B65" s="2" t="s">
        <v>82</v>
      </c>
      <c r="C65" s="39" t="s">
        <v>227</v>
      </c>
      <c r="D65" s="18">
        <v>235.3</v>
      </c>
      <c r="E65" s="18">
        <v>235.3</v>
      </c>
      <c r="F65" s="18">
        <v>235.3</v>
      </c>
      <c r="G65" s="18">
        <v>235.3</v>
      </c>
      <c r="H65" s="35">
        <f t="shared" si="2"/>
        <v>100</v>
      </c>
      <c r="I65" s="35">
        <f t="shared" si="3"/>
        <v>100</v>
      </c>
    </row>
    <row r="66" spans="1:9" ht="38.25">
      <c r="A66" s="38" t="s">
        <v>228</v>
      </c>
      <c r="B66" s="2" t="s">
        <v>82</v>
      </c>
      <c r="C66" s="39" t="s">
        <v>229</v>
      </c>
      <c r="D66" s="18">
        <v>194.3</v>
      </c>
      <c r="E66" s="18">
        <v>194.3</v>
      </c>
      <c r="F66" s="18">
        <v>194.3</v>
      </c>
      <c r="G66" s="18">
        <v>194.3</v>
      </c>
      <c r="H66" s="35">
        <f t="shared" si="2"/>
        <v>100</v>
      </c>
      <c r="I66" s="35">
        <f t="shared" si="3"/>
        <v>100</v>
      </c>
    </row>
    <row r="67" spans="1:9">
      <c r="A67" s="38" t="s">
        <v>230</v>
      </c>
      <c r="B67" s="2" t="s">
        <v>82</v>
      </c>
      <c r="C67" s="39" t="s">
        <v>231</v>
      </c>
      <c r="D67" s="18">
        <v>600.5</v>
      </c>
      <c r="E67" s="18">
        <v>600.5</v>
      </c>
      <c r="F67" s="18">
        <v>600.5</v>
      </c>
      <c r="G67" s="18">
        <v>558.9</v>
      </c>
      <c r="H67" s="35">
        <f t="shared" si="2"/>
        <v>93.072439633638623</v>
      </c>
      <c r="I67" s="35">
        <f t="shared" si="3"/>
        <v>93.072439633638623</v>
      </c>
    </row>
    <row r="68" spans="1:9">
      <c r="A68" s="38" t="s">
        <v>232</v>
      </c>
      <c r="B68" s="2" t="s">
        <v>82</v>
      </c>
      <c r="C68" s="39" t="s">
        <v>233</v>
      </c>
      <c r="D68" s="18">
        <v>99.9</v>
      </c>
      <c r="E68" s="18">
        <v>99.9</v>
      </c>
      <c r="F68" s="18">
        <v>99.9</v>
      </c>
      <c r="G68" s="18">
        <v>99.9</v>
      </c>
      <c r="H68" s="35">
        <f t="shared" si="2"/>
        <v>100</v>
      </c>
      <c r="I68" s="35">
        <f t="shared" si="3"/>
        <v>100</v>
      </c>
    </row>
    <row r="69" spans="1:9" ht="25.5">
      <c r="A69" s="36" t="s">
        <v>234</v>
      </c>
      <c r="B69" s="2" t="s">
        <v>82</v>
      </c>
      <c r="C69" s="37" t="s">
        <v>235</v>
      </c>
      <c r="D69" s="24">
        <f>D70</f>
        <v>47</v>
      </c>
      <c r="E69" s="24">
        <f t="shared" ref="E69:G69" si="26">E70</f>
        <v>47</v>
      </c>
      <c r="F69" s="24">
        <f t="shared" si="26"/>
        <v>47</v>
      </c>
      <c r="G69" s="24">
        <f t="shared" si="26"/>
        <v>47</v>
      </c>
      <c r="H69" s="35">
        <f t="shared" si="2"/>
        <v>100</v>
      </c>
      <c r="I69" s="35">
        <f t="shared" si="3"/>
        <v>100</v>
      </c>
    </row>
    <row r="70" spans="1:9" ht="25.5">
      <c r="A70" s="38" t="s">
        <v>236</v>
      </c>
      <c r="B70" s="2" t="s">
        <v>82</v>
      </c>
      <c r="C70" s="39" t="s">
        <v>237</v>
      </c>
      <c r="D70" s="40">
        <v>47</v>
      </c>
      <c r="E70" s="40">
        <v>47</v>
      </c>
      <c r="F70" s="18">
        <v>47</v>
      </c>
      <c r="G70" s="18">
        <v>47</v>
      </c>
      <c r="H70" s="41">
        <f t="shared" si="2"/>
        <v>100</v>
      </c>
      <c r="I70" s="41">
        <f t="shared" si="3"/>
        <v>100</v>
      </c>
    </row>
    <row r="71" spans="1:9">
      <c r="A71" s="36" t="s">
        <v>238</v>
      </c>
      <c r="B71" s="2" t="s">
        <v>82</v>
      </c>
      <c r="C71" s="37" t="s">
        <v>239</v>
      </c>
      <c r="D71" s="24">
        <f>D72</f>
        <v>2009.1</v>
      </c>
      <c r="E71" s="24">
        <f t="shared" ref="E71:G71" si="27">E72</f>
        <v>2009.1</v>
      </c>
      <c r="F71" s="24">
        <f t="shared" si="27"/>
        <v>2009.1</v>
      </c>
      <c r="G71" s="24">
        <f t="shared" si="27"/>
        <v>195.5</v>
      </c>
      <c r="H71" s="35">
        <f t="shared" si="2"/>
        <v>9.7307252003384601</v>
      </c>
      <c r="I71" s="35">
        <f t="shared" si="3"/>
        <v>9.7307252003384601</v>
      </c>
    </row>
    <row r="72" spans="1:9" ht="38.25">
      <c r="A72" s="36" t="s">
        <v>240</v>
      </c>
      <c r="B72" s="2" t="s">
        <v>82</v>
      </c>
      <c r="C72" s="37" t="s">
        <v>241</v>
      </c>
      <c r="D72" s="24">
        <f>D73+D74+D75</f>
        <v>2009.1</v>
      </c>
      <c r="E72" s="24">
        <f t="shared" ref="E72:G72" si="28">E73+E74+E75</f>
        <v>2009.1</v>
      </c>
      <c r="F72" s="24">
        <f t="shared" si="28"/>
        <v>2009.1</v>
      </c>
      <c r="G72" s="24">
        <f t="shared" si="28"/>
        <v>195.5</v>
      </c>
      <c r="H72" s="35">
        <f t="shared" si="2"/>
        <v>9.7307252003384601</v>
      </c>
      <c r="I72" s="35">
        <f t="shared" si="3"/>
        <v>9.7307252003384601</v>
      </c>
    </row>
    <row r="73" spans="1:9" ht="25.5">
      <c r="A73" s="38" t="s">
        <v>242</v>
      </c>
      <c r="B73" s="2" t="s">
        <v>82</v>
      </c>
      <c r="C73" s="39" t="s">
        <v>243</v>
      </c>
      <c r="D73" s="40">
        <v>107.4</v>
      </c>
      <c r="E73" s="40">
        <v>107.4</v>
      </c>
      <c r="F73" s="18">
        <v>107.4</v>
      </c>
      <c r="G73" s="18">
        <v>107.4</v>
      </c>
      <c r="H73" s="41">
        <f t="shared" si="2"/>
        <v>100</v>
      </c>
      <c r="I73" s="41">
        <f t="shared" si="3"/>
        <v>100</v>
      </c>
    </row>
    <row r="74" spans="1:9" ht="25.5">
      <c r="A74" s="38" t="s">
        <v>244</v>
      </c>
      <c r="B74" s="2" t="s">
        <v>82</v>
      </c>
      <c r="C74" s="39" t="s">
        <v>245</v>
      </c>
      <c r="D74" s="40">
        <v>1813.6</v>
      </c>
      <c r="E74" s="40">
        <v>1813.6</v>
      </c>
      <c r="F74" s="18">
        <v>1813.6</v>
      </c>
      <c r="G74" s="18">
        <v>0</v>
      </c>
      <c r="H74" s="41">
        <f t="shared" ref="H74:H137" si="29">G74/D74*100</f>
        <v>0</v>
      </c>
      <c r="I74" s="41">
        <f t="shared" ref="I74:I137" si="30">G74/F74*100</f>
        <v>0</v>
      </c>
    </row>
    <row r="75" spans="1:9" ht="38.25">
      <c r="A75" s="38" t="s">
        <v>246</v>
      </c>
      <c r="B75" s="2" t="s">
        <v>82</v>
      </c>
      <c r="C75" s="39" t="s">
        <v>247</v>
      </c>
      <c r="D75" s="40">
        <v>88.1</v>
      </c>
      <c r="E75" s="40">
        <v>88.1</v>
      </c>
      <c r="F75" s="18">
        <v>88.1</v>
      </c>
      <c r="G75" s="18">
        <v>88.1</v>
      </c>
      <c r="H75" s="41">
        <f t="shared" si="29"/>
        <v>100</v>
      </c>
      <c r="I75" s="41">
        <f t="shared" si="30"/>
        <v>100</v>
      </c>
    </row>
    <row r="76" spans="1:9">
      <c r="A76" s="36" t="s">
        <v>248</v>
      </c>
      <c r="B76" s="2" t="s">
        <v>82</v>
      </c>
      <c r="C76" s="37" t="s">
        <v>249</v>
      </c>
      <c r="D76" s="24">
        <f>D77+D79+D82</f>
        <v>1566.1</v>
      </c>
      <c r="E76" s="24">
        <f t="shared" ref="E76:G76" si="31">E77+E79+E82</f>
        <v>1566.1</v>
      </c>
      <c r="F76" s="24">
        <f t="shared" si="31"/>
        <v>1566.1</v>
      </c>
      <c r="G76" s="24">
        <f t="shared" si="31"/>
        <v>1521.8</v>
      </c>
      <c r="H76" s="35">
        <f t="shared" si="29"/>
        <v>97.171317284975416</v>
      </c>
      <c r="I76" s="35">
        <f t="shared" si="30"/>
        <v>97.171317284975416</v>
      </c>
    </row>
    <row r="77" spans="1:9" ht="38.25">
      <c r="A77" s="36" t="s">
        <v>250</v>
      </c>
      <c r="B77" s="2" t="s">
        <v>82</v>
      </c>
      <c r="C77" s="37" t="s">
        <v>251</v>
      </c>
      <c r="D77" s="24">
        <f>D78</f>
        <v>49.5</v>
      </c>
      <c r="E77" s="24">
        <f t="shared" ref="E77:G77" si="32">E78</f>
        <v>49.5</v>
      </c>
      <c r="F77" s="24">
        <f t="shared" si="32"/>
        <v>49.5</v>
      </c>
      <c r="G77" s="24">
        <f t="shared" si="32"/>
        <v>46.6</v>
      </c>
      <c r="H77" s="35">
        <f t="shared" si="29"/>
        <v>94.141414141414145</v>
      </c>
      <c r="I77" s="35">
        <f t="shared" si="30"/>
        <v>94.141414141414145</v>
      </c>
    </row>
    <row r="78" spans="1:9" ht="25.5">
      <c r="A78" s="38" t="s">
        <v>252</v>
      </c>
      <c r="B78" s="2" t="s">
        <v>82</v>
      </c>
      <c r="C78" s="39" t="s">
        <v>253</v>
      </c>
      <c r="D78" s="40">
        <v>49.5</v>
      </c>
      <c r="E78" s="40">
        <v>49.5</v>
      </c>
      <c r="F78" s="18">
        <v>49.5</v>
      </c>
      <c r="G78" s="18">
        <v>46.6</v>
      </c>
      <c r="H78" s="41">
        <f t="shared" si="29"/>
        <v>94.141414141414145</v>
      </c>
      <c r="I78" s="41">
        <f t="shared" si="30"/>
        <v>94.141414141414145</v>
      </c>
    </row>
    <row r="79" spans="1:9" ht="25.5">
      <c r="A79" s="36" t="s">
        <v>254</v>
      </c>
      <c r="B79" s="2" t="s">
        <v>82</v>
      </c>
      <c r="C79" s="37" t="s">
        <v>255</v>
      </c>
      <c r="D79" s="24">
        <f>D80+D81</f>
        <v>65</v>
      </c>
      <c r="E79" s="24">
        <f t="shared" ref="E79:G79" si="33">E80+E81</f>
        <v>65</v>
      </c>
      <c r="F79" s="24">
        <f t="shared" si="33"/>
        <v>65</v>
      </c>
      <c r="G79" s="24">
        <f t="shared" si="33"/>
        <v>65</v>
      </c>
      <c r="H79" s="35">
        <f t="shared" si="29"/>
        <v>100</v>
      </c>
      <c r="I79" s="35">
        <f t="shared" si="30"/>
        <v>100</v>
      </c>
    </row>
    <row r="80" spans="1:9" ht="25.5">
      <c r="A80" s="38" t="s">
        <v>256</v>
      </c>
      <c r="B80" s="2" t="s">
        <v>82</v>
      </c>
      <c r="C80" s="39" t="s">
        <v>257</v>
      </c>
      <c r="D80" s="40">
        <v>15</v>
      </c>
      <c r="E80" s="40">
        <v>15</v>
      </c>
      <c r="F80" s="18">
        <v>15</v>
      </c>
      <c r="G80" s="18">
        <v>15</v>
      </c>
      <c r="H80" s="41">
        <f t="shared" si="29"/>
        <v>100</v>
      </c>
      <c r="I80" s="41">
        <f t="shared" si="30"/>
        <v>100</v>
      </c>
    </row>
    <row r="81" spans="1:9" ht="25.5">
      <c r="A81" s="38" t="s">
        <v>258</v>
      </c>
      <c r="B81" s="2" t="s">
        <v>82</v>
      </c>
      <c r="C81" s="39" t="s">
        <v>259</v>
      </c>
      <c r="D81" s="40">
        <v>50</v>
      </c>
      <c r="E81" s="40">
        <v>50</v>
      </c>
      <c r="F81" s="18">
        <v>50</v>
      </c>
      <c r="G81" s="18">
        <v>50</v>
      </c>
      <c r="H81" s="41">
        <f t="shared" si="29"/>
        <v>100</v>
      </c>
      <c r="I81" s="41">
        <f t="shared" si="30"/>
        <v>100</v>
      </c>
    </row>
    <row r="82" spans="1:9" ht="51">
      <c r="A82" s="36" t="s">
        <v>260</v>
      </c>
      <c r="B82" s="2" t="s">
        <v>82</v>
      </c>
      <c r="C82" s="37" t="s">
        <v>261</v>
      </c>
      <c r="D82" s="24">
        <f>D83+D84+D85+D86+D87+D88</f>
        <v>1451.6</v>
      </c>
      <c r="E82" s="24">
        <f t="shared" ref="E82:G82" si="34">E83+E84+E85+E86+E87+E88</f>
        <v>1451.6</v>
      </c>
      <c r="F82" s="24">
        <f t="shared" si="34"/>
        <v>1451.6</v>
      </c>
      <c r="G82" s="24">
        <f t="shared" si="34"/>
        <v>1410.2</v>
      </c>
      <c r="H82" s="35">
        <f t="shared" si="29"/>
        <v>97.147974648663549</v>
      </c>
      <c r="I82" s="35">
        <f t="shared" si="30"/>
        <v>97.147974648663549</v>
      </c>
    </row>
    <row r="83" spans="1:9">
      <c r="A83" s="38" t="s">
        <v>262</v>
      </c>
      <c r="B83" s="2" t="s">
        <v>82</v>
      </c>
      <c r="C83" s="39" t="s">
        <v>263</v>
      </c>
      <c r="D83" s="40">
        <v>15</v>
      </c>
      <c r="E83" s="40">
        <v>15</v>
      </c>
      <c r="F83" s="18">
        <v>15</v>
      </c>
      <c r="G83" s="18">
        <v>15</v>
      </c>
      <c r="H83" s="41">
        <f t="shared" si="29"/>
        <v>100</v>
      </c>
      <c r="I83" s="41">
        <f t="shared" si="30"/>
        <v>100</v>
      </c>
    </row>
    <row r="84" spans="1:9" ht="38.25">
      <c r="A84" s="38" t="s">
        <v>264</v>
      </c>
      <c r="B84" s="2" t="s">
        <v>82</v>
      </c>
      <c r="C84" s="39" t="s">
        <v>265</v>
      </c>
      <c r="D84" s="40">
        <v>62.2</v>
      </c>
      <c r="E84" s="40">
        <v>62.2</v>
      </c>
      <c r="F84" s="18">
        <v>62.2</v>
      </c>
      <c r="G84" s="18">
        <v>60.9</v>
      </c>
      <c r="H84" s="41">
        <f t="shared" si="29"/>
        <v>97.909967845659168</v>
      </c>
      <c r="I84" s="41">
        <f t="shared" si="30"/>
        <v>97.909967845659168</v>
      </c>
    </row>
    <row r="85" spans="1:9" ht="51">
      <c r="A85" s="38" t="s">
        <v>266</v>
      </c>
      <c r="B85" s="2" t="s">
        <v>82</v>
      </c>
      <c r="C85" s="39" t="s">
        <v>267</v>
      </c>
      <c r="D85" s="40">
        <v>20</v>
      </c>
      <c r="E85" s="40">
        <v>20</v>
      </c>
      <c r="F85" s="18">
        <v>20</v>
      </c>
      <c r="G85" s="18">
        <v>20</v>
      </c>
      <c r="H85" s="41">
        <f t="shared" si="29"/>
        <v>100</v>
      </c>
      <c r="I85" s="41">
        <f t="shared" si="30"/>
        <v>100</v>
      </c>
    </row>
    <row r="86" spans="1:9" ht="25.5">
      <c r="A86" s="38" t="s">
        <v>268</v>
      </c>
      <c r="B86" s="2" t="s">
        <v>82</v>
      </c>
      <c r="C86" s="39" t="s">
        <v>269</v>
      </c>
      <c r="D86" s="18">
        <v>44.4</v>
      </c>
      <c r="E86" s="18">
        <v>44.4</v>
      </c>
      <c r="F86" s="18">
        <v>44.4</v>
      </c>
      <c r="G86" s="18">
        <v>44.3</v>
      </c>
      <c r="H86" s="41">
        <f t="shared" si="29"/>
        <v>99.774774774774784</v>
      </c>
      <c r="I86" s="41">
        <f t="shared" si="30"/>
        <v>99.774774774774784</v>
      </c>
    </row>
    <row r="87" spans="1:9" ht="38.25">
      <c r="A87" s="38" t="s">
        <v>270</v>
      </c>
      <c r="B87" s="2" t="s">
        <v>82</v>
      </c>
      <c r="C87" s="39" t="s">
        <v>271</v>
      </c>
      <c r="D87" s="40">
        <v>70</v>
      </c>
      <c r="E87" s="40">
        <v>70</v>
      </c>
      <c r="F87" s="18">
        <v>70</v>
      </c>
      <c r="G87" s="18">
        <v>70</v>
      </c>
      <c r="H87" s="41">
        <f t="shared" si="29"/>
        <v>100</v>
      </c>
      <c r="I87" s="41">
        <f t="shared" si="30"/>
        <v>100</v>
      </c>
    </row>
    <row r="88" spans="1:9" ht="25.5">
      <c r="A88" s="38" t="s">
        <v>272</v>
      </c>
      <c r="B88" s="2" t="s">
        <v>82</v>
      </c>
      <c r="C88" s="39" t="s">
        <v>273</v>
      </c>
      <c r="D88" s="40">
        <v>1240</v>
      </c>
      <c r="E88" s="40">
        <v>1240</v>
      </c>
      <c r="F88" s="18">
        <v>1240</v>
      </c>
      <c r="G88" s="18">
        <v>1200</v>
      </c>
      <c r="H88" s="41">
        <f t="shared" si="29"/>
        <v>96.774193548387103</v>
      </c>
      <c r="I88" s="41">
        <f t="shared" si="30"/>
        <v>96.774193548387103</v>
      </c>
    </row>
    <row r="89" spans="1:9" ht="25.5">
      <c r="A89" s="36" t="s">
        <v>274</v>
      </c>
      <c r="B89" s="2" t="s">
        <v>82</v>
      </c>
      <c r="C89" s="37" t="s">
        <v>275</v>
      </c>
      <c r="D89" s="24">
        <f>D90</f>
        <v>35</v>
      </c>
      <c r="E89" s="24">
        <f t="shared" ref="E89:G89" si="35">E90</f>
        <v>35</v>
      </c>
      <c r="F89" s="24">
        <f t="shared" si="35"/>
        <v>35</v>
      </c>
      <c r="G89" s="24">
        <f t="shared" si="35"/>
        <v>35</v>
      </c>
      <c r="H89" s="35">
        <f t="shared" si="29"/>
        <v>100</v>
      </c>
      <c r="I89" s="35">
        <f t="shared" si="30"/>
        <v>100</v>
      </c>
    </row>
    <row r="90" spans="1:9" ht="38.25">
      <c r="A90" s="36" t="s">
        <v>276</v>
      </c>
      <c r="B90" s="2" t="s">
        <v>82</v>
      </c>
      <c r="C90" s="37" t="s">
        <v>277</v>
      </c>
      <c r="D90" s="24">
        <f>D91+D92</f>
        <v>35</v>
      </c>
      <c r="E90" s="24">
        <f t="shared" ref="E90:G90" si="36">E91+E92</f>
        <v>35</v>
      </c>
      <c r="F90" s="24">
        <f t="shared" si="36"/>
        <v>35</v>
      </c>
      <c r="G90" s="24">
        <f t="shared" si="36"/>
        <v>35</v>
      </c>
      <c r="H90" s="35">
        <f t="shared" si="29"/>
        <v>100</v>
      </c>
      <c r="I90" s="35">
        <f t="shared" si="30"/>
        <v>100</v>
      </c>
    </row>
    <row r="91" spans="1:9" ht="38.25">
      <c r="A91" s="38" t="s">
        <v>278</v>
      </c>
      <c r="B91" s="2" t="s">
        <v>82</v>
      </c>
      <c r="C91" s="39" t="s">
        <v>279</v>
      </c>
      <c r="D91" s="40">
        <v>15</v>
      </c>
      <c r="E91" s="40">
        <v>15</v>
      </c>
      <c r="F91" s="18">
        <v>15</v>
      </c>
      <c r="G91" s="18">
        <v>15</v>
      </c>
      <c r="H91" s="41">
        <f t="shared" si="29"/>
        <v>100</v>
      </c>
      <c r="I91" s="41">
        <f t="shared" si="30"/>
        <v>100</v>
      </c>
    </row>
    <row r="92" spans="1:9" ht="51">
      <c r="A92" s="38" t="s">
        <v>280</v>
      </c>
      <c r="B92" s="2" t="s">
        <v>82</v>
      </c>
      <c r="C92" s="39" t="s">
        <v>281</v>
      </c>
      <c r="D92" s="40">
        <v>20</v>
      </c>
      <c r="E92" s="40">
        <v>20</v>
      </c>
      <c r="F92" s="18">
        <v>20</v>
      </c>
      <c r="G92" s="18">
        <v>20</v>
      </c>
      <c r="H92" s="41">
        <f t="shared" si="29"/>
        <v>100</v>
      </c>
      <c r="I92" s="41">
        <f t="shared" si="30"/>
        <v>100</v>
      </c>
    </row>
    <row r="93" spans="1:9" ht="25.5">
      <c r="A93" s="36" t="s">
        <v>282</v>
      </c>
      <c r="B93" s="2" t="s">
        <v>82</v>
      </c>
      <c r="C93" s="37" t="s">
        <v>283</v>
      </c>
      <c r="D93" s="24">
        <f>D94+D102+D105</f>
        <v>169067.19999999998</v>
      </c>
      <c r="E93" s="24">
        <f t="shared" ref="E93:G93" si="37">E94+E102+E105</f>
        <v>169067.19999999998</v>
      </c>
      <c r="F93" s="24">
        <f t="shared" si="37"/>
        <v>169067.19999999998</v>
      </c>
      <c r="G93" s="24">
        <f t="shared" si="37"/>
        <v>167414.80000000002</v>
      </c>
      <c r="H93" s="35">
        <f t="shared" si="29"/>
        <v>99.022637152564215</v>
      </c>
      <c r="I93" s="35">
        <f t="shared" si="30"/>
        <v>99.022637152564215</v>
      </c>
    </row>
    <row r="94" spans="1:9" ht="25.5">
      <c r="A94" s="36" t="s">
        <v>284</v>
      </c>
      <c r="B94" s="2" t="s">
        <v>82</v>
      </c>
      <c r="C94" s="37" t="s">
        <v>285</v>
      </c>
      <c r="D94" s="24">
        <f>D95</f>
        <v>159004.79999999999</v>
      </c>
      <c r="E94" s="24">
        <f t="shared" ref="E94:G94" si="38">E95</f>
        <v>159004.79999999999</v>
      </c>
      <c r="F94" s="24">
        <f t="shared" si="38"/>
        <v>159004.79999999999</v>
      </c>
      <c r="G94" s="24">
        <f t="shared" si="38"/>
        <v>158182.90000000002</v>
      </c>
      <c r="H94" s="35">
        <f t="shared" si="29"/>
        <v>99.483097365614142</v>
      </c>
      <c r="I94" s="35">
        <f t="shared" si="30"/>
        <v>99.483097365614142</v>
      </c>
    </row>
    <row r="95" spans="1:9" ht="51">
      <c r="A95" s="36" t="s">
        <v>286</v>
      </c>
      <c r="B95" s="2" t="s">
        <v>82</v>
      </c>
      <c r="C95" s="37" t="s">
        <v>287</v>
      </c>
      <c r="D95" s="24">
        <f>D96+D97+D98+D99+D100+D101</f>
        <v>159004.79999999999</v>
      </c>
      <c r="E95" s="24">
        <f t="shared" ref="E95:G95" si="39">E96+E97+E98+E99+E100+E101</f>
        <v>159004.79999999999</v>
      </c>
      <c r="F95" s="24">
        <f t="shared" si="39"/>
        <v>159004.79999999999</v>
      </c>
      <c r="G95" s="24">
        <f t="shared" si="39"/>
        <v>158182.90000000002</v>
      </c>
      <c r="H95" s="35">
        <f t="shared" si="29"/>
        <v>99.483097365614142</v>
      </c>
      <c r="I95" s="35">
        <f t="shared" si="30"/>
        <v>99.483097365614142</v>
      </c>
    </row>
    <row r="96" spans="1:9" ht="38.25">
      <c r="A96" s="38" t="s">
        <v>288</v>
      </c>
      <c r="B96" s="2" t="s">
        <v>82</v>
      </c>
      <c r="C96" s="39" t="s">
        <v>289</v>
      </c>
      <c r="D96" s="18">
        <v>33206.300000000003</v>
      </c>
      <c r="E96" s="18">
        <v>33206.300000000003</v>
      </c>
      <c r="F96" s="18">
        <v>33206.300000000003</v>
      </c>
      <c r="G96" s="18">
        <v>33206.300000000003</v>
      </c>
      <c r="H96" s="41">
        <f t="shared" si="29"/>
        <v>100</v>
      </c>
      <c r="I96" s="41">
        <f t="shared" si="30"/>
        <v>100</v>
      </c>
    </row>
    <row r="97" spans="1:9" ht="38.25">
      <c r="A97" s="38" t="s">
        <v>290</v>
      </c>
      <c r="B97" s="2" t="s">
        <v>82</v>
      </c>
      <c r="C97" s="39" t="s">
        <v>291</v>
      </c>
      <c r="D97" s="18">
        <v>30164.799999999999</v>
      </c>
      <c r="E97" s="18">
        <v>30164.799999999999</v>
      </c>
      <c r="F97" s="18">
        <v>30164.799999999999</v>
      </c>
      <c r="G97" s="18">
        <v>30164.799999999999</v>
      </c>
      <c r="H97" s="41">
        <f t="shared" si="29"/>
        <v>100</v>
      </c>
      <c r="I97" s="41">
        <f t="shared" si="30"/>
        <v>100</v>
      </c>
    </row>
    <row r="98" spans="1:9" ht="25.5">
      <c r="A98" s="38" t="s">
        <v>292</v>
      </c>
      <c r="B98" s="2" t="s">
        <v>82</v>
      </c>
      <c r="C98" s="39" t="s">
        <v>293</v>
      </c>
      <c r="D98" s="18">
        <v>421.1</v>
      </c>
      <c r="E98" s="18">
        <v>421.1</v>
      </c>
      <c r="F98" s="18">
        <v>421.1</v>
      </c>
      <c r="G98" s="18">
        <v>421.1</v>
      </c>
      <c r="H98" s="41">
        <f t="shared" si="29"/>
        <v>100</v>
      </c>
      <c r="I98" s="41">
        <f t="shared" si="30"/>
        <v>100</v>
      </c>
    </row>
    <row r="99" spans="1:9" ht="25.5">
      <c r="A99" s="38" t="s">
        <v>294</v>
      </c>
      <c r="B99" s="2" t="s">
        <v>82</v>
      </c>
      <c r="C99" s="39" t="s">
        <v>295</v>
      </c>
      <c r="D99" s="18">
        <v>3800</v>
      </c>
      <c r="E99" s="18">
        <v>3800</v>
      </c>
      <c r="F99" s="18">
        <v>3800</v>
      </c>
      <c r="G99" s="18">
        <v>3800</v>
      </c>
      <c r="H99" s="41">
        <f t="shared" si="29"/>
        <v>100</v>
      </c>
      <c r="I99" s="41">
        <f t="shared" si="30"/>
        <v>100</v>
      </c>
    </row>
    <row r="100" spans="1:9">
      <c r="A100" s="38" t="s">
        <v>296</v>
      </c>
      <c r="B100" s="2" t="s">
        <v>82</v>
      </c>
      <c r="C100" s="39" t="s">
        <v>297</v>
      </c>
      <c r="D100" s="18">
        <v>3978.2</v>
      </c>
      <c r="E100" s="18">
        <v>3978.2</v>
      </c>
      <c r="F100" s="18">
        <v>3978.2</v>
      </c>
      <c r="G100" s="18">
        <v>3978.2</v>
      </c>
      <c r="H100" s="41">
        <f t="shared" si="29"/>
        <v>100</v>
      </c>
      <c r="I100" s="41">
        <f t="shared" si="30"/>
        <v>100</v>
      </c>
    </row>
    <row r="101" spans="1:9" ht="25.5">
      <c r="A101" s="38" t="s">
        <v>298</v>
      </c>
      <c r="B101" s="2" t="s">
        <v>82</v>
      </c>
      <c r="C101" s="39" t="s">
        <v>293</v>
      </c>
      <c r="D101" s="18">
        <v>87434.4</v>
      </c>
      <c r="E101" s="18">
        <v>87434.4</v>
      </c>
      <c r="F101" s="18">
        <v>87434.4</v>
      </c>
      <c r="G101" s="18">
        <v>86612.5</v>
      </c>
      <c r="H101" s="41">
        <f t="shared" si="29"/>
        <v>99.059980968589031</v>
      </c>
      <c r="I101" s="41">
        <f t="shared" si="30"/>
        <v>99.059980968589031</v>
      </c>
    </row>
    <row r="102" spans="1:9" ht="25.5">
      <c r="A102" s="36" t="s">
        <v>299</v>
      </c>
      <c r="B102" s="2" t="s">
        <v>82</v>
      </c>
      <c r="C102" s="37" t="s">
        <v>300</v>
      </c>
      <c r="D102" s="24">
        <f>D103</f>
        <v>882.3</v>
      </c>
      <c r="E102" s="24">
        <f t="shared" ref="E102:G102" si="40">E103</f>
        <v>882.3</v>
      </c>
      <c r="F102" s="24">
        <f t="shared" si="40"/>
        <v>882.3</v>
      </c>
      <c r="G102" s="24">
        <f t="shared" si="40"/>
        <v>862.5</v>
      </c>
      <c r="H102" s="35">
        <f t="shared" si="29"/>
        <v>97.755865351921116</v>
      </c>
      <c r="I102" s="35">
        <f t="shared" si="30"/>
        <v>97.755865351921116</v>
      </c>
    </row>
    <row r="103" spans="1:9" ht="25.5">
      <c r="A103" s="36" t="s">
        <v>301</v>
      </c>
      <c r="B103" s="2" t="s">
        <v>82</v>
      </c>
      <c r="C103" s="37" t="s">
        <v>302</v>
      </c>
      <c r="D103" s="24">
        <f>D104</f>
        <v>882.3</v>
      </c>
      <c r="E103" s="24">
        <f t="shared" ref="E103:G103" si="41">E104</f>
        <v>882.3</v>
      </c>
      <c r="F103" s="24">
        <f t="shared" si="41"/>
        <v>882.3</v>
      </c>
      <c r="G103" s="24">
        <f t="shared" si="41"/>
        <v>862.5</v>
      </c>
      <c r="H103" s="35">
        <f t="shared" si="29"/>
        <v>97.755865351921116</v>
      </c>
      <c r="I103" s="35">
        <f t="shared" si="30"/>
        <v>97.755865351921116</v>
      </c>
    </row>
    <row r="104" spans="1:9">
      <c r="A104" s="38" t="s">
        <v>303</v>
      </c>
      <c r="B104" s="2" t="s">
        <v>82</v>
      </c>
      <c r="C104" s="39" t="s">
        <v>304</v>
      </c>
      <c r="D104" s="40">
        <v>882.3</v>
      </c>
      <c r="E104" s="40">
        <v>882.3</v>
      </c>
      <c r="F104" s="18">
        <v>882.3</v>
      </c>
      <c r="G104" s="18">
        <v>862.5</v>
      </c>
      <c r="H104" s="41">
        <f t="shared" si="29"/>
        <v>97.755865351921116</v>
      </c>
      <c r="I104" s="41">
        <f t="shared" si="30"/>
        <v>97.755865351921116</v>
      </c>
    </row>
    <row r="105" spans="1:9">
      <c r="A105" s="36" t="s">
        <v>305</v>
      </c>
      <c r="B105" s="2" t="s">
        <v>82</v>
      </c>
      <c r="C105" s="37" t="s">
        <v>306</v>
      </c>
      <c r="D105" s="24">
        <f>D106+D108</f>
        <v>9180.0999999999985</v>
      </c>
      <c r="E105" s="24">
        <f t="shared" ref="E105:G105" si="42">E106+E108</f>
        <v>9180.0999999999985</v>
      </c>
      <c r="F105" s="24">
        <f t="shared" si="42"/>
        <v>9180.0999999999985</v>
      </c>
      <c r="G105" s="24">
        <f t="shared" si="42"/>
        <v>8369.4</v>
      </c>
      <c r="H105" s="35">
        <f t="shared" si="29"/>
        <v>91.168941514798334</v>
      </c>
      <c r="I105" s="35">
        <f t="shared" si="30"/>
        <v>91.168941514798334</v>
      </c>
    </row>
    <row r="106" spans="1:9" ht="25.5">
      <c r="A106" s="36" t="s">
        <v>307</v>
      </c>
      <c r="B106" s="2" t="s">
        <v>82</v>
      </c>
      <c r="C106" s="37" t="s">
        <v>308</v>
      </c>
      <c r="D106" s="24">
        <f>D107</f>
        <v>11.8</v>
      </c>
      <c r="E106" s="24">
        <f t="shared" ref="E106:G106" si="43">E107</f>
        <v>11.8</v>
      </c>
      <c r="F106" s="24">
        <f t="shared" si="43"/>
        <v>11.8</v>
      </c>
      <c r="G106" s="24">
        <f t="shared" si="43"/>
        <v>11.8</v>
      </c>
      <c r="H106" s="35">
        <f t="shared" si="29"/>
        <v>100</v>
      </c>
      <c r="I106" s="35">
        <f t="shared" si="30"/>
        <v>100</v>
      </c>
    </row>
    <row r="107" spans="1:9" ht="51">
      <c r="A107" s="38" t="s">
        <v>309</v>
      </c>
      <c r="B107" s="2" t="s">
        <v>82</v>
      </c>
      <c r="C107" s="39" t="s">
        <v>310</v>
      </c>
      <c r="D107" s="40">
        <v>11.8</v>
      </c>
      <c r="E107" s="40">
        <v>11.8</v>
      </c>
      <c r="F107" s="18">
        <v>11.8</v>
      </c>
      <c r="G107" s="18">
        <v>11.8</v>
      </c>
      <c r="H107" s="41">
        <f t="shared" si="29"/>
        <v>100</v>
      </c>
      <c r="I107" s="41">
        <f t="shared" si="30"/>
        <v>100</v>
      </c>
    </row>
    <row r="108" spans="1:9" ht="25.5">
      <c r="A108" s="36" t="s">
        <v>311</v>
      </c>
      <c r="B108" s="2" t="s">
        <v>82</v>
      </c>
      <c r="C108" s="37" t="s">
        <v>312</v>
      </c>
      <c r="D108" s="24">
        <f>D109+D110+D111</f>
        <v>9168.2999999999993</v>
      </c>
      <c r="E108" s="24">
        <f t="shared" ref="E108:G108" si="44">E109+E110+E111</f>
        <v>9168.2999999999993</v>
      </c>
      <c r="F108" s="24">
        <f t="shared" si="44"/>
        <v>9168.2999999999993</v>
      </c>
      <c r="G108" s="24">
        <f t="shared" si="44"/>
        <v>8357.6</v>
      </c>
      <c r="H108" s="35">
        <f t="shared" si="29"/>
        <v>91.157575559263989</v>
      </c>
      <c r="I108" s="35">
        <f t="shared" si="30"/>
        <v>91.157575559263989</v>
      </c>
    </row>
    <row r="109" spans="1:9" ht="38.25">
      <c r="A109" s="38" t="s">
        <v>313</v>
      </c>
      <c r="B109" s="2" t="s">
        <v>82</v>
      </c>
      <c r="C109" s="39" t="s">
        <v>314</v>
      </c>
      <c r="D109" s="40">
        <v>1500</v>
      </c>
      <c r="E109" s="40">
        <v>1500</v>
      </c>
      <c r="F109" s="18">
        <v>1500</v>
      </c>
      <c r="G109" s="18">
        <v>1500</v>
      </c>
      <c r="H109" s="41">
        <f t="shared" si="29"/>
        <v>100</v>
      </c>
      <c r="I109" s="41">
        <f t="shared" si="30"/>
        <v>100</v>
      </c>
    </row>
    <row r="110" spans="1:9" ht="38.25">
      <c r="A110" s="38" t="s">
        <v>315</v>
      </c>
      <c r="B110" s="2" t="s">
        <v>82</v>
      </c>
      <c r="C110" s="39" t="s">
        <v>316</v>
      </c>
      <c r="D110" s="40">
        <v>7200</v>
      </c>
      <c r="E110" s="40">
        <v>7200</v>
      </c>
      <c r="F110" s="18">
        <v>7200</v>
      </c>
      <c r="G110" s="18">
        <v>6686.4</v>
      </c>
      <c r="H110" s="41">
        <f t="shared" si="29"/>
        <v>92.86666666666666</v>
      </c>
      <c r="I110" s="41">
        <f t="shared" si="30"/>
        <v>92.86666666666666</v>
      </c>
    </row>
    <row r="111" spans="1:9" ht="76.5">
      <c r="A111" s="38" t="s">
        <v>317</v>
      </c>
      <c r="B111" s="2" t="s">
        <v>82</v>
      </c>
      <c r="C111" s="42" t="s">
        <v>318</v>
      </c>
      <c r="D111" s="40">
        <v>468.3</v>
      </c>
      <c r="E111" s="40">
        <v>468.3</v>
      </c>
      <c r="F111" s="18">
        <v>468.3</v>
      </c>
      <c r="G111" s="18">
        <v>171.2</v>
      </c>
      <c r="H111" s="41">
        <f t="shared" si="29"/>
        <v>36.557762118300232</v>
      </c>
      <c r="I111" s="41">
        <f t="shared" si="30"/>
        <v>36.557762118300232</v>
      </c>
    </row>
    <row r="112" spans="1:9" ht="25.5">
      <c r="A112" s="36" t="s">
        <v>319</v>
      </c>
      <c r="B112" s="2" t="s">
        <v>82</v>
      </c>
      <c r="C112" s="37" t="s">
        <v>320</v>
      </c>
      <c r="D112" s="24">
        <f>D113+D123</f>
        <v>52930.9</v>
      </c>
      <c r="E112" s="24">
        <f t="shared" ref="E112:G112" si="45">E113+E123</f>
        <v>52930.9</v>
      </c>
      <c r="F112" s="24">
        <f t="shared" si="45"/>
        <v>53082.3</v>
      </c>
      <c r="G112" s="24">
        <f t="shared" si="45"/>
        <v>33626</v>
      </c>
      <c r="H112" s="35">
        <f t="shared" si="29"/>
        <v>63.528109289658786</v>
      </c>
      <c r="I112" s="35">
        <f t="shared" si="30"/>
        <v>63.3469160153196</v>
      </c>
    </row>
    <row r="113" spans="1:9">
      <c r="A113" s="36" t="s">
        <v>321</v>
      </c>
      <c r="B113" s="2" t="s">
        <v>82</v>
      </c>
      <c r="C113" s="37" t="s">
        <v>322</v>
      </c>
      <c r="D113" s="24">
        <f>D114+D120</f>
        <v>2573.8000000000002</v>
      </c>
      <c r="E113" s="24">
        <f t="shared" ref="E113:G113" si="46">E114+E120</f>
        <v>2573.8000000000002</v>
      </c>
      <c r="F113" s="24">
        <f t="shared" si="46"/>
        <v>2573.8000000000002</v>
      </c>
      <c r="G113" s="24">
        <f t="shared" si="46"/>
        <v>2125.6999999999998</v>
      </c>
      <c r="H113" s="35">
        <f t="shared" si="29"/>
        <v>82.589944828658005</v>
      </c>
      <c r="I113" s="35">
        <f t="shared" si="30"/>
        <v>82.589944828658005</v>
      </c>
    </row>
    <row r="114" spans="1:9" ht="25.5">
      <c r="A114" s="36" t="s">
        <v>323</v>
      </c>
      <c r="B114" s="2" t="s">
        <v>82</v>
      </c>
      <c r="C114" s="37" t="s">
        <v>324</v>
      </c>
      <c r="D114" s="24">
        <f>D115+D116+D117+D118+D119</f>
        <v>1948.4</v>
      </c>
      <c r="E114" s="24">
        <f t="shared" ref="E114:G114" si="47">E115+E116+E117+E118+E119</f>
        <v>1948.4</v>
      </c>
      <c r="F114" s="24">
        <f t="shared" si="47"/>
        <v>1948.4</v>
      </c>
      <c r="G114" s="24">
        <f t="shared" si="47"/>
        <v>1500.3</v>
      </c>
      <c r="H114" s="35">
        <f t="shared" si="29"/>
        <v>77.001642373229302</v>
      </c>
      <c r="I114" s="35">
        <f t="shared" si="30"/>
        <v>77.001642373229302</v>
      </c>
    </row>
    <row r="115" spans="1:9">
      <c r="A115" s="38" t="s">
        <v>325</v>
      </c>
      <c r="B115" s="2" t="s">
        <v>82</v>
      </c>
      <c r="C115" s="39" t="s">
        <v>326</v>
      </c>
      <c r="D115" s="18">
        <v>105.1</v>
      </c>
      <c r="E115" s="18">
        <v>105.1</v>
      </c>
      <c r="F115" s="18">
        <v>105.1</v>
      </c>
      <c r="G115" s="18">
        <v>105.1</v>
      </c>
      <c r="H115" s="41">
        <f t="shared" si="29"/>
        <v>100</v>
      </c>
      <c r="I115" s="41">
        <f t="shared" si="30"/>
        <v>100</v>
      </c>
    </row>
    <row r="116" spans="1:9" ht="38.25">
      <c r="A116" s="38" t="s">
        <v>327</v>
      </c>
      <c r="B116" s="2" t="s">
        <v>82</v>
      </c>
      <c r="C116" s="39" t="s">
        <v>328</v>
      </c>
      <c r="D116" s="18">
        <v>770</v>
      </c>
      <c r="E116" s="18">
        <v>770</v>
      </c>
      <c r="F116" s="18">
        <v>770</v>
      </c>
      <c r="G116" s="18">
        <v>770</v>
      </c>
      <c r="H116" s="41">
        <f t="shared" si="29"/>
        <v>100</v>
      </c>
      <c r="I116" s="41">
        <f t="shared" si="30"/>
        <v>100</v>
      </c>
    </row>
    <row r="117" spans="1:9" ht="38.25">
      <c r="A117" s="38" t="s">
        <v>329</v>
      </c>
      <c r="B117" s="2" t="s">
        <v>82</v>
      </c>
      <c r="C117" s="39" t="s">
        <v>330</v>
      </c>
      <c r="D117" s="18">
        <v>47.1</v>
      </c>
      <c r="E117" s="18">
        <v>47.1</v>
      </c>
      <c r="F117" s="18">
        <v>47.1</v>
      </c>
      <c r="G117" s="18">
        <v>47.1</v>
      </c>
      <c r="H117" s="41">
        <f t="shared" si="29"/>
        <v>100</v>
      </c>
      <c r="I117" s="41">
        <f t="shared" si="30"/>
        <v>100</v>
      </c>
    </row>
    <row r="118" spans="1:9" ht="25.5">
      <c r="A118" s="38" t="s">
        <v>331</v>
      </c>
      <c r="B118" s="2" t="s">
        <v>82</v>
      </c>
      <c r="C118" s="39" t="s">
        <v>332</v>
      </c>
      <c r="D118" s="18">
        <v>357.5</v>
      </c>
      <c r="E118" s="18">
        <v>357.5</v>
      </c>
      <c r="F118" s="18">
        <v>357.5</v>
      </c>
      <c r="G118" s="18">
        <v>298.39999999999998</v>
      </c>
      <c r="H118" s="41">
        <f t="shared" si="29"/>
        <v>83.468531468531467</v>
      </c>
      <c r="I118" s="41">
        <f t="shared" si="30"/>
        <v>83.468531468531467</v>
      </c>
    </row>
    <row r="119" spans="1:9" ht="38.25">
      <c r="A119" s="38" t="s">
        <v>333</v>
      </c>
      <c r="B119" s="2" t="s">
        <v>82</v>
      </c>
      <c r="C119" s="39" t="s">
        <v>334</v>
      </c>
      <c r="D119" s="18">
        <v>668.7</v>
      </c>
      <c r="E119" s="18">
        <v>668.7</v>
      </c>
      <c r="F119" s="18">
        <v>668.7</v>
      </c>
      <c r="G119" s="18">
        <v>279.7</v>
      </c>
      <c r="H119" s="41">
        <f t="shared" si="29"/>
        <v>41.827426349633612</v>
      </c>
      <c r="I119" s="41">
        <f t="shared" si="30"/>
        <v>41.827426349633612</v>
      </c>
    </row>
    <row r="120" spans="1:9" ht="25.5">
      <c r="A120" s="36" t="s">
        <v>335</v>
      </c>
      <c r="B120" s="2" t="s">
        <v>82</v>
      </c>
      <c r="C120" s="37" t="s">
        <v>336</v>
      </c>
      <c r="D120" s="24">
        <f>D121+D122</f>
        <v>625.4</v>
      </c>
      <c r="E120" s="24">
        <f t="shared" ref="E120:G120" si="48">E121+E122</f>
        <v>625.4</v>
      </c>
      <c r="F120" s="24">
        <f t="shared" si="48"/>
        <v>625.4</v>
      </c>
      <c r="G120" s="24">
        <f t="shared" si="48"/>
        <v>625.4</v>
      </c>
      <c r="H120" s="35">
        <f t="shared" si="29"/>
        <v>100</v>
      </c>
      <c r="I120" s="35">
        <f t="shared" si="30"/>
        <v>100</v>
      </c>
    </row>
    <row r="121" spans="1:9" ht="25.5">
      <c r="A121" s="38" t="s">
        <v>337</v>
      </c>
      <c r="B121" s="2" t="s">
        <v>82</v>
      </c>
      <c r="C121" s="39" t="s">
        <v>338</v>
      </c>
      <c r="D121" s="40">
        <v>95.4</v>
      </c>
      <c r="E121" s="40">
        <v>95.4</v>
      </c>
      <c r="F121" s="18">
        <v>95.4</v>
      </c>
      <c r="G121" s="18">
        <v>95.4</v>
      </c>
      <c r="H121" s="41">
        <f t="shared" si="29"/>
        <v>100</v>
      </c>
      <c r="I121" s="41">
        <f t="shared" si="30"/>
        <v>100</v>
      </c>
    </row>
    <row r="122" spans="1:9" ht="25.5">
      <c r="A122" s="38" t="s">
        <v>339</v>
      </c>
      <c r="B122" s="2" t="s">
        <v>82</v>
      </c>
      <c r="C122" s="39" t="s">
        <v>340</v>
      </c>
      <c r="D122" s="40">
        <v>530</v>
      </c>
      <c r="E122" s="40">
        <v>530</v>
      </c>
      <c r="F122" s="18">
        <v>530</v>
      </c>
      <c r="G122" s="18">
        <v>530</v>
      </c>
      <c r="H122" s="41">
        <f t="shared" si="29"/>
        <v>100</v>
      </c>
      <c r="I122" s="41">
        <f t="shared" si="30"/>
        <v>100</v>
      </c>
    </row>
    <row r="123" spans="1:9">
      <c r="A123" s="36" t="s">
        <v>341</v>
      </c>
      <c r="B123" s="2" t="s">
        <v>82</v>
      </c>
      <c r="C123" s="37" t="s">
        <v>342</v>
      </c>
      <c r="D123" s="24">
        <f>D124+D129+D134</f>
        <v>50357.1</v>
      </c>
      <c r="E123" s="24">
        <f t="shared" ref="E123:G123" si="49">E124+E129+E134</f>
        <v>50357.1</v>
      </c>
      <c r="F123" s="24">
        <f t="shared" si="49"/>
        <v>50508.5</v>
      </c>
      <c r="G123" s="24">
        <f t="shared" si="49"/>
        <v>31500.3</v>
      </c>
      <c r="H123" s="35">
        <f t="shared" si="29"/>
        <v>62.553840471353595</v>
      </c>
      <c r="I123" s="35">
        <f t="shared" si="30"/>
        <v>62.366334379361888</v>
      </c>
    </row>
    <row r="124" spans="1:9">
      <c r="A124" s="36" t="s">
        <v>343</v>
      </c>
      <c r="B124" s="2" t="s">
        <v>82</v>
      </c>
      <c r="C124" s="37" t="s">
        <v>344</v>
      </c>
      <c r="D124" s="24">
        <f>D125+D126+D127+D128</f>
        <v>4522.8999999999996</v>
      </c>
      <c r="E124" s="24">
        <f t="shared" ref="E124:G124" si="50">E125+E126+E127+E128</f>
        <v>4522.8999999999996</v>
      </c>
      <c r="F124" s="24">
        <f t="shared" si="50"/>
        <v>4522.8999999999996</v>
      </c>
      <c r="G124" s="24">
        <f t="shared" si="50"/>
        <v>4522.8999999999996</v>
      </c>
      <c r="H124" s="35">
        <f t="shared" si="29"/>
        <v>100</v>
      </c>
      <c r="I124" s="35">
        <f t="shared" si="30"/>
        <v>100</v>
      </c>
    </row>
    <row r="125" spans="1:9" ht="25.5">
      <c r="A125" s="38" t="s">
        <v>345</v>
      </c>
      <c r="B125" s="2" t="s">
        <v>82</v>
      </c>
      <c r="C125" s="39" t="s">
        <v>346</v>
      </c>
      <c r="D125" s="18">
        <v>1015.2</v>
      </c>
      <c r="E125" s="18">
        <v>1015.2</v>
      </c>
      <c r="F125" s="18">
        <v>1015.2</v>
      </c>
      <c r="G125" s="18">
        <v>1015.2</v>
      </c>
      <c r="H125" s="41">
        <f t="shared" si="29"/>
        <v>100</v>
      </c>
      <c r="I125" s="41">
        <f t="shared" si="30"/>
        <v>100</v>
      </c>
    </row>
    <row r="126" spans="1:9">
      <c r="A126" s="38" t="s">
        <v>347</v>
      </c>
      <c r="B126" s="2" t="s">
        <v>82</v>
      </c>
      <c r="C126" s="39" t="s">
        <v>348</v>
      </c>
      <c r="D126" s="18">
        <v>395</v>
      </c>
      <c r="E126" s="18">
        <v>395</v>
      </c>
      <c r="F126" s="18">
        <v>395</v>
      </c>
      <c r="G126" s="18">
        <v>395</v>
      </c>
      <c r="H126" s="41">
        <f t="shared" si="29"/>
        <v>100</v>
      </c>
      <c r="I126" s="41">
        <f t="shared" si="30"/>
        <v>100</v>
      </c>
    </row>
    <row r="127" spans="1:9">
      <c r="A127" s="38" t="s">
        <v>349</v>
      </c>
      <c r="B127" s="2" t="s">
        <v>82</v>
      </c>
      <c r="C127" s="39" t="s">
        <v>350</v>
      </c>
      <c r="D127" s="18">
        <v>862.7</v>
      </c>
      <c r="E127" s="18">
        <v>862.7</v>
      </c>
      <c r="F127" s="18">
        <v>862.7</v>
      </c>
      <c r="G127" s="18">
        <v>862.7</v>
      </c>
      <c r="H127" s="41">
        <f t="shared" si="29"/>
        <v>100</v>
      </c>
      <c r="I127" s="41">
        <f t="shared" si="30"/>
        <v>100</v>
      </c>
    </row>
    <row r="128" spans="1:9">
      <c r="A128" s="38" t="s">
        <v>351</v>
      </c>
      <c r="B128" s="2" t="s">
        <v>82</v>
      </c>
      <c r="C128" s="39" t="s">
        <v>352</v>
      </c>
      <c r="D128" s="40">
        <v>2250</v>
      </c>
      <c r="E128" s="40">
        <v>2250</v>
      </c>
      <c r="F128" s="18">
        <v>2250</v>
      </c>
      <c r="G128" s="18">
        <v>2250</v>
      </c>
      <c r="H128" s="41">
        <f t="shared" si="29"/>
        <v>100</v>
      </c>
      <c r="I128" s="41">
        <f t="shared" si="30"/>
        <v>100</v>
      </c>
    </row>
    <row r="129" spans="1:9">
      <c r="A129" s="36" t="s">
        <v>353</v>
      </c>
      <c r="B129" s="2" t="s">
        <v>82</v>
      </c>
      <c r="C129" s="37" t="s">
        <v>354</v>
      </c>
      <c r="D129" s="24">
        <f>D130+D131+D132+D133</f>
        <v>42173</v>
      </c>
      <c r="E129" s="24">
        <f t="shared" ref="E129:G129" si="51">E130+E131+E132+E133</f>
        <v>42173</v>
      </c>
      <c r="F129" s="24">
        <f t="shared" si="51"/>
        <v>42324.4</v>
      </c>
      <c r="G129" s="24">
        <f t="shared" si="51"/>
        <v>23316.199999999997</v>
      </c>
      <c r="H129" s="35">
        <f t="shared" si="29"/>
        <v>55.287031987290433</v>
      </c>
      <c r="I129" s="35">
        <f t="shared" si="30"/>
        <v>55.089262931075211</v>
      </c>
    </row>
    <row r="130" spans="1:9" ht="51">
      <c r="A130" s="38" t="s">
        <v>355</v>
      </c>
      <c r="B130" s="2" t="s">
        <v>82</v>
      </c>
      <c r="C130" s="39" t="s">
        <v>356</v>
      </c>
      <c r="D130" s="40">
        <v>1391.5</v>
      </c>
      <c r="E130" s="40">
        <v>1391.5</v>
      </c>
      <c r="F130" s="18">
        <v>1542.9</v>
      </c>
      <c r="G130" s="18">
        <v>1542.9</v>
      </c>
      <c r="H130" s="41">
        <f t="shared" si="29"/>
        <v>110.8803449514912</v>
      </c>
      <c r="I130" s="41">
        <f t="shared" si="30"/>
        <v>100</v>
      </c>
    </row>
    <row r="131" spans="1:9" ht="89.25">
      <c r="A131" s="38" t="s">
        <v>357</v>
      </c>
      <c r="B131" s="2" t="s">
        <v>82</v>
      </c>
      <c r="C131" s="42" t="s">
        <v>358</v>
      </c>
      <c r="D131" s="18">
        <v>20021.5</v>
      </c>
      <c r="E131" s="18">
        <v>20021.5</v>
      </c>
      <c r="F131" s="18">
        <v>20021.5</v>
      </c>
      <c r="G131" s="18">
        <v>1013.3</v>
      </c>
      <c r="H131" s="41">
        <f t="shared" si="29"/>
        <v>5.0610593611867243</v>
      </c>
      <c r="I131" s="41">
        <f t="shared" si="30"/>
        <v>5.0610593611867243</v>
      </c>
    </row>
    <row r="132" spans="1:9" ht="25.5">
      <c r="A132" s="38" t="s">
        <v>359</v>
      </c>
      <c r="B132" s="2" t="s">
        <v>82</v>
      </c>
      <c r="C132" s="39" t="s">
        <v>360</v>
      </c>
      <c r="D132" s="18">
        <v>6314.4</v>
      </c>
      <c r="E132" s="18">
        <v>6314.4</v>
      </c>
      <c r="F132" s="18">
        <v>6314.4</v>
      </c>
      <c r="G132" s="18">
        <v>6314.4</v>
      </c>
      <c r="H132" s="41">
        <f t="shared" si="29"/>
        <v>100</v>
      </c>
      <c r="I132" s="41">
        <f t="shared" si="30"/>
        <v>100</v>
      </c>
    </row>
    <row r="133" spans="1:9" ht="102">
      <c r="A133" s="38" t="s">
        <v>361</v>
      </c>
      <c r="B133" s="2" t="s">
        <v>82</v>
      </c>
      <c r="C133" s="42" t="s">
        <v>362</v>
      </c>
      <c r="D133" s="18">
        <v>14445.6</v>
      </c>
      <c r="E133" s="18">
        <v>14445.6</v>
      </c>
      <c r="F133" s="18">
        <v>14445.6</v>
      </c>
      <c r="G133" s="18">
        <v>14445.6</v>
      </c>
      <c r="H133" s="41">
        <f t="shared" si="29"/>
        <v>100</v>
      </c>
      <c r="I133" s="41">
        <f t="shared" si="30"/>
        <v>100</v>
      </c>
    </row>
    <row r="134" spans="1:9">
      <c r="A134" s="36" t="s">
        <v>363</v>
      </c>
      <c r="B134" s="2" t="s">
        <v>82</v>
      </c>
      <c r="C134" s="37" t="s">
        <v>364</v>
      </c>
      <c r="D134" s="24">
        <f>D135+D136</f>
        <v>3661.2</v>
      </c>
      <c r="E134" s="24">
        <f t="shared" ref="E134:G134" si="52">E135+E136</f>
        <v>3661.2</v>
      </c>
      <c r="F134" s="24">
        <f t="shared" si="52"/>
        <v>3661.2</v>
      </c>
      <c r="G134" s="24">
        <f t="shared" si="52"/>
        <v>3661.2</v>
      </c>
      <c r="H134" s="35">
        <f t="shared" si="29"/>
        <v>100</v>
      </c>
      <c r="I134" s="35">
        <f t="shared" si="30"/>
        <v>100</v>
      </c>
    </row>
    <row r="135" spans="1:9" ht="25.5">
      <c r="A135" s="38" t="s">
        <v>365</v>
      </c>
      <c r="B135" s="2" t="s">
        <v>82</v>
      </c>
      <c r="C135" s="39" t="s">
        <v>366</v>
      </c>
      <c r="D135" s="18">
        <v>423.5</v>
      </c>
      <c r="E135" s="18">
        <v>423.5</v>
      </c>
      <c r="F135" s="18">
        <v>423.5</v>
      </c>
      <c r="G135" s="18">
        <v>423.5</v>
      </c>
      <c r="H135" s="41">
        <f t="shared" si="29"/>
        <v>100</v>
      </c>
      <c r="I135" s="41">
        <f t="shared" si="30"/>
        <v>100</v>
      </c>
    </row>
    <row r="136" spans="1:9" ht="25.5">
      <c r="A136" s="38" t="s">
        <v>367</v>
      </c>
      <c r="B136" s="2" t="s">
        <v>82</v>
      </c>
      <c r="C136" s="39" t="s">
        <v>368</v>
      </c>
      <c r="D136" s="18">
        <v>3237.7</v>
      </c>
      <c r="E136" s="18">
        <v>3237.7</v>
      </c>
      <c r="F136" s="18">
        <v>3237.7</v>
      </c>
      <c r="G136" s="18">
        <v>3237.7</v>
      </c>
      <c r="H136" s="41">
        <f t="shared" si="29"/>
        <v>100</v>
      </c>
      <c r="I136" s="41">
        <f t="shared" si="30"/>
        <v>100</v>
      </c>
    </row>
    <row r="137" spans="1:9">
      <c r="A137" s="36" t="s">
        <v>369</v>
      </c>
      <c r="B137" s="2" t="s">
        <v>82</v>
      </c>
      <c r="C137" s="37" t="s">
        <v>370</v>
      </c>
      <c r="D137" s="24">
        <f>D138+D141</f>
        <v>170</v>
      </c>
      <c r="E137" s="24">
        <f t="shared" ref="E137:G137" si="53">E138+E141</f>
        <v>170</v>
      </c>
      <c r="F137" s="24">
        <f t="shared" si="53"/>
        <v>170</v>
      </c>
      <c r="G137" s="24">
        <f t="shared" si="53"/>
        <v>170</v>
      </c>
      <c r="H137" s="35">
        <f t="shared" si="29"/>
        <v>100</v>
      </c>
      <c r="I137" s="35">
        <f t="shared" si="30"/>
        <v>100</v>
      </c>
    </row>
    <row r="138" spans="1:9" ht="25.5">
      <c r="A138" s="36" t="s">
        <v>371</v>
      </c>
      <c r="B138" s="2" t="s">
        <v>82</v>
      </c>
      <c r="C138" s="37" t="s">
        <v>372</v>
      </c>
      <c r="D138" s="24">
        <f>D139</f>
        <v>120</v>
      </c>
      <c r="E138" s="24">
        <f t="shared" ref="E138:G139" si="54">E139</f>
        <v>120</v>
      </c>
      <c r="F138" s="24">
        <f t="shared" si="54"/>
        <v>120</v>
      </c>
      <c r="G138" s="24">
        <f t="shared" si="54"/>
        <v>120</v>
      </c>
      <c r="H138" s="35">
        <f t="shared" ref="H138:H201" si="55">G138/D138*100</f>
        <v>100</v>
      </c>
      <c r="I138" s="35">
        <f t="shared" ref="I138:I201" si="56">G138/F138*100</f>
        <v>100</v>
      </c>
    </row>
    <row r="139" spans="1:9" ht="25.5">
      <c r="A139" s="36" t="s">
        <v>373</v>
      </c>
      <c r="B139" s="2" t="s">
        <v>82</v>
      </c>
      <c r="C139" s="37" t="s">
        <v>374</v>
      </c>
      <c r="D139" s="24">
        <f>D140</f>
        <v>120</v>
      </c>
      <c r="E139" s="24">
        <f t="shared" si="54"/>
        <v>120</v>
      </c>
      <c r="F139" s="24">
        <f t="shared" si="54"/>
        <v>120</v>
      </c>
      <c r="G139" s="24">
        <f t="shared" si="54"/>
        <v>120</v>
      </c>
      <c r="H139" s="35">
        <f t="shared" si="55"/>
        <v>100</v>
      </c>
      <c r="I139" s="35">
        <f t="shared" si="56"/>
        <v>100</v>
      </c>
    </row>
    <row r="140" spans="1:9" ht="38.25">
      <c r="A140" s="38" t="s">
        <v>375</v>
      </c>
      <c r="B140" s="2" t="s">
        <v>82</v>
      </c>
      <c r="C140" s="39" t="s">
        <v>376</v>
      </c>
      <c r="D140" s="40">
        <v>120</v>
      </c>
      <c r="E140" s="40">
        <v>120</v>
      </c>
      <c r="F140" s="18">
        <v>120</v>
      </c>
      <c r="G140" s="18">
        <v>120</v>
      </c>
      <c r="H140" s="41">
        <f t="shared" si="55"/>
        <v>100</v>
      </c>
      <c r="I140" s="41">
        <f t="shared" si="56"/>
        <v>100</v>
      </c>
    </row>
    <row r="141" spans="1:9" ht="25.5">
      <c r="A141" s="36" t="s">
        <v>377</v>
      </c>
      <c r="B141" s="2" t="s">
        <v>82</v>
      </c>
      <c r="C141" s="37" t="s">
        <v>378</v>
      </c>
      <c r="D141" s="24">
        <f>D142</f>
        <v>50</v>
      </c>
      <c r="E141" s="24">
        <f t="shared" ref="E141:G141" si="57">E142</f>
        <v>50</v>
      </c>
      <c r="F141" s="24">
        <f t="shared" si="57"/>
        <v>50</v>
      </c>
      <c r="G141" s="24">
        <f t="shared" si="57"/>
        <v>50</v>
      </c>
      <c r="H141" s="35">
        <f t="shared" si="55"/>
        <v>100</v>
      </c>
      <c r="I141" s="35">
        <f t="shared" si="56"/>
        <v>100</v>
      </c>
    </row>
    <row r="142" spans="1:9" ht="25.5">
      <c r="A142" s="36" t="s">
        <v>379</v>
      </c>
      <c r="B142" s="2" t="s">
        <v>82</v>
      </c>
      <c r="C142" s="37" t="s">
        <v>380</v>
      </c>
      <c r="D142" s="24">
        <f>D143+D144</f>
        <v>50</v>
      </c>
      <c r="E142" s="24">
        <f t="shared" ref="E142:G142" si="58">E143+E144</f>
        <v>50</v>
      </c>
      <c r="F142" s="24">
        <f t="shared" si="58"/>
        <v>50</v>
      </c>
      <c r="G142" s="24">
        <f t="shared" si="58"/>
        <v>50</v>
      </c>
      <c r="H142" s="35">
        <f t="shared" si="55"/>
        <v>100</v>
      </c>
      <c r="I142" s="35">
        <f t="shared" si="56"/>
        <v>100</v>
      </c>
    </row>
    <row r="143" spans="1:9" ht="25.5">
      <c r="A143" s="38" t="s">
        <v>381</v>
      </c>
      <c r="B143" s="2" t="s">
        <v>82</v>
      </c>
      <c r="C143" s="39" t="s">
        <v>382</v>
      </c>
      <c r="D143" s="40">
        <v>30</v>
      </c>
      <c r="E143" s="40">
        <v>30</v>
      </c>
      <c r="F143" s="18">
        <v>30</v>
      </c>
      <c r="G143" s="18">
        <v>30</v>
      </c>
      <c r="H143" s="41">
        <f t="shared" si="55"/>
        <v>100</v>
      </c>
      <c r="I143" s="41">
        <f t="shared" si="56"/>
        <v>100</v>
      </c>
    </row>
    <row r="144" spans="1:9">
      <c r="A144" s="38" t="s">
        <v>383</v>
      </c>
      <c r="B144" s="2" t="s">
        <v>82</v>
      </c>
      <c r="C144" s="39" t="s">
        <v>384</v>
      </c>
      <c r="D144" s="40">
        <v>20</v>
      </c>
      <c r="E144" s="40">
        <v>20</v>
      </c>
      <c r="F144" s="18">
        <v>20</v>
      </c>
      <c r="G144" s="18">
        <v>20</v>
      </c>
      <c r="H144" s="41">
        <f t="shared" si="55"/>
        <v>100</v>
      </c>
      <c r="I144" s="41">
        <f t="shared" si="56"/>
        <v>100</v>
      </c>
    </row>
    <row r="145" spans="1:9">
      <c r="A145" s="36" t="s">
        <v>385</v>
      </c>
      <c r="B145" s="2" t="s">
        <v>82</v>
      </c>
      <c r="C145" s="37" t="s">
        <v>386</v>
      </c>
      <c r="D145" s="24">
        <f>D146+D156+D170+D187+D194+D207</f>
        <v>979080.2</v>
      </c>
      <c r="E145" s="24">
        <f t="shared" ref="E145:G145" si="59">E146+E156+E170+E187+E194+E207</f>
        <v>978726.2</v>
      </c>
      <c r="F145" s="24">
        <f t="shared" si="59"/>
        <v>1048102.3</v>
      </c>
      <c r="G145" s="24">
        <f t="shared" si="59"/>
        <v>858446.2</v>
      </c>
      <c r="H145" s="35">
        <f t="shared" si="55"/>
        <v>87.678843878162382</v>
      </c>
      <c r="I145" s="35">
        <f t="shared" si="56"/>
        <v>81.904810246099061</v>
      </c>
    </row>
    <row r="146" spans="1:9">
      <c r="A146" s="36" t="s">
        <v>387</v>
      </c>
      <c r="B146" s="2" t="s">
        <v>82</v>
      </c>
      <c r="C146" s="37" t="s">
        <v>388</v>
      </c>
      <c r="D146" s="24">
        <f>D147+D154</f>
        <v>231446</v>
      </c>
      <c r="E146" s="24">
        <f>E147+E154</f>
        <v>231446</v>
      </c>
      <c r="F146" s="24">
        <f t="shared" ref="F146:G146" si="60">F147+F154</f>
        <v>246011.19999999998</v>
      </c>
      <c r="G146" s="24">
        <f t="shared" si="60"/>
        <v>242834.19999999998</v>
      </c>
      <c r="H146" s="35">
        <f t="shared" si="55"/>
        <v>104.92045660758879</v>
      </c>
      <c r="I146" s="35">
        <f t="shared" si="56"/>
        <v>98.708595381023301</v>
      </c>
    </row>
    <row r="147" spans="1:9" ht="25.5">
      <c r="A147" s="36" t="s">
        <v>389</v>
      </c>
      <c r="B147" s="2" t="s">
        <v>82</v>
      </c>
      <c r="C147" s="37" t="s">
        <v>390</v>
      </c>
      <c r="D147" s="24">
        <f>D148+D149+D150+D151+D152+D153</f>
        <v>231403.6</v>
      </c>
      <c r="E147" s="24">
        <f>E148+E149+E150+E151+E152+E153</f>
        <v>231403.6</v>
      </c>
      <c r="F147" s="24">
        <f t="shared" ref="F147:G147" si="61">F148+F149+F150+F151+F152+F153</f>
        <v>245968.8</v>
      </c>
      <c r="G147" s="24">
        <f t="shared" si="61"/>
        <v>242805.9</v>
      </c>
      <c r="H147" s="35">
        <f t="shared" si="55"/>
        <v>104.92745143117912</v>
      </c>
      <c r="I147" s="35">
        <f t="shared" si="56"/>
        <v>98.714105203586797</v>
      </c>
    </row>
    <row r="148" spans="1:9" ht="38.25">
      <c r="A148" s="38" t="s">
        <v>391</v>
      </c>
      <c r="B148" s="2" t="s">
        <v>82</v>
      </c>
      <c r="C148" s="39" t="s">
        <v>392</v>
      </c>
      <c r="D148" s="40">
        <v>55967</v>
      </c>
      <c r="E148" s="40">
        <v>55967</v>
      </c>
      <c r="F148" s="18">
        <v>55967</v>
      </c>
      <c r="G148" s="18">
        <v>55967</v>
      </c>
      <c r="H148" s="41">
        <f t="shared" si="55"/>
        <v>100</v>
      </c>
      <c r="I148" s="41">
        <f t="shared" si="56"/>
        <v>100</v>
      </c>
    </row>
    <row r="149" spans="1:9" ht="51">
      <c r="A149" s="38" t="s">
        <v>393</v>
      </c>
      <c r="B149" s="2" t="s">
        <v>82</v>
      </c>
      <c r="C149" s="39" t="s">
        <v>394</v>
      </c>
      <c r="D149" s="40">
        <v>104</v>
      </c>
      <c r="E149" s="40">
        <v>104</v>
      </c>
      <c r="F149" s="18">
        <v>104</v>
      </c>
      <c r="G149" s="18">
        <v>104</v>
      </c>
      <c r="H149" s="41">
        <f t="shared" si="55"/>
        <v>100</v>
      </c>
      <c r="I149" s="41">
        <f t="shared" si="56"/>
        <v>100</v>
      </c>
    </row>
    <row r="150" spans="1:9" ht="25.5">
      <c r="A150" s="38" t="s">
        <v>395</v>
      </c>
      <c r="B150" s="2" t="s">
        <v>82</v>
      </c>
      <c r="C150" s="39" t="s">
        <v>396</v>
      </c>
      <c r="D150" s="40">
        <v>2886</v>
      </c>
      <c r="E150" s="40">
        <v>2886</v>
      </c>
      <c r="F150" s="18">
        <v>2886</v>
      </c>
      <c r="G150" s="18">
        <v>2886</v>
      </c>
      <c r="H150" s="41">
        <f t="shared" si="55"/>
        <v>100</v>
      </c>
      <c r="I150" s="41">
        <f t="shared" si="56"/>
        <v>100</v>
      </c>
    </row>
    <row r="151" spans="1:9" ht="38.25">
      <c r="A151" s="38" t="s">
        <v>397</v>
      </c>
      <c r="B151" s="2" t="s">
        <v>82</v>
      </c>
      <c r="C151" s="39" t="s">
        <v>398</v>
      </c>
      <c r="D151" s="40">
        <v>163492.1</v>
      </c>
      <c r="E151" s="40">
        <v>163492.1</v>
      </c>
      <c r="F151" s="18">
        <v>178057.3</v>
      </c>
      <c r="G151" s="18">
        <v>178057.3</v>
      </c>
      <c r="H151" s="41">
        <f t="shared" si="55"/>
        <v>108.90880966113959</v>
      </c>
      <c r="I151" s="41">
        <f t="shared" si="56"/>
        <v>100</v>
      </c>
    </row>
    <row r="152" spans="1:9" ht="38.25">
      <c r="A152" s="38" t="s">
        <v>399</v>
      </c>
      <c r="B152" s="2" t="s">
        <v>82</v>
      </c>
      <c r="C152" s="39" t="s">
        <v>400</v>
      </c>
      <c r="D152" s="40">
        <v>8434.5</v>
      </c>
      <c r="E152" s="40">
        <v>8434.5</v>
      </c>
      <c r="F152" s="18">
        <v>8434.5</v>
      </c>
      <c r="G152" s="18">
        <v>5271.6</v>
      </c>
      <c r="H152" s="41">
        <f t="shared" si="55"/>
        <v>62.500444602525349</v>
      </c>
      <c r="I152" s="41">
        <f t="shared" si="56"/>
        <v>62.500444602525349</v>
      </c>
    </row>
    <row r="153" spans="1:9" ht="51">
      <c r="A153" s="38" t="s">
        <v>401</v>
      </c>
      <c r="B153" s="2" t="s">
        <v>82</v>
      </c>
      <c r="C153" s="39" t="s">
        <v>402</v>
      </c>
      <c r="D153" s="40">
        <v>520</v>
      </c>
      <c r="E153" s="40">
        <v>520</v>
      </c>
      <c r="F153" s="18">
        <v>520</v>
      </c>
      <c r="G153" s="18">
        <v>520</v>
      </c>
      <c r="H153" s="41">
        <f t="shared" si="55"/>
        <v>100</v>
      </c>
      <c r="I153" s="41">
        <f t="shared" si="56"/>
        <v>100</v>
      </c>
    </row>
    <row r="154" spans="1:9" ht="25.5">
      <c r="A154" s="36" t="s">
        <v>403</v>
      </c>
      <c r="B154" s="2" t="s">
        <v>82</v>
      </c>
      <c r="C154" s="37" t="s">
        <v>404</v>
      </c>
      <c r="D154" s="24">
        <f>D155</f>
        <v>42.4</v>
      </c>
      <c r="E154" s="24">
        <f>E155</f>
        <v>42.4</v>
      </c>
      <c r="F154" s="24">
        <f t="shared" ref="F154:G154" si="62">F155</f>
        <v>42.4</v>
      </c>
      <c r="G154" s="24">
        <f t="shared" si="62"/>
        <v>28.3</v>
      </c>
      <c r="H154" s="35">
        <f t="shared" si="55"/>
        <v>66.745283018867923</v>
      </c>
      <c r="I154" s="35">
        <f t="shared" si="56"/>
        <v>66.745283018867923</v>
      </c>
    </row>
    <row r="155" spans="1:9" ht="51">
      <c r="A155" s="38" t="s">
        <v>405</v>
      </c>
      <c r="B155" s="2" t="s">
        <v>82</v>
      </c>
      <c r="C155" s="39" t="s">
        <v>406</v>
      </c>
      <c r="D155" s="40">
        <v>42.4</v>
      </c>
      <c r="E155" s="40">
        <v>42.4</v>
      </c>
      <c r="F155" s="18">
        <v>42.4</v>
      </c>
      <c r="G155" s="18">
        <v>28.3</v>
      </c>
      <c r="H155" s="41">
        <f t="shared" si="55"/>
        <v>66.745283018867923</v>
      </c>
      <c r="I155" s="41">
        <f t="shared" si="56"/>
        <v>66.745283018867923</v>
      </c>
    </row>
    <row r="156" spans="1:9" ht="25.5">
      <c r="A156" s="36" t="s">
        <v>407</v>
      </c>
      <c r="B156" s="2" t="s">
        <v>82</v>
      </c>
      <c r="C156" s="37" t="s">
        <v>408</v>
      </c>
      <c r="D156" s="24">
        <f>D157+D163+D168</f>
        <v>429952.69999999995</v>
      </c>
      <c r="E156" s="24">
        <f>E157+E163+E168</f>
        <v>429952.69999999995</v>
      </c>
      <c r="F156" s="24">
        <f t="shared" ref="F156:G156" si="63">F157+F163+F168</f>
        <v>454409.6</v>
      </c>
      <c r="G156" s="24">
        <f t="shared" si="63"/>
        <v>443946.99999999994</v>
      </c>
      <c r="H156" s="35">
        <f t="shared" si="55"/>
        <v>103.2548464051976</v>
      </c>
      <c r="I156" s="35">
        <f t="shared" si="56"/>
        <v>97.697539840707577</v>
      </c>
    </row>
    <row r="157" spans="1:9" ht="38.25">
      <c r="A157" s="36" t="s">
        <v>409</v>
      </c>
      <c r="B157" s="2" t="s">
        <v>82</v>
      </c>
      <c r="C157" s="37" t="s">
        <v>410</v>
      </c>
      <c r="D157" s="24">
        <f>D158+D159+D160+D161+D162</f>
        <v>375470.3</v>
      </c>
      <c r="E157" s="24">
        <f>E158+E159+E160+E161+E162</f>
        <v>375470.3</v>
      </c>
      <c r="F157" s="24">
        <f t="shared" ref="F157:G157" si="64">F158+F159+F160+F161+F162</f>
        <v>399927.2</v>
      </c>
      <c r="G157" s="24">
        <f t="shared" si="64"/>
        <v>399193.39999999997</v>
      </c>
      <c r="H157" s="35">
        <f t="shared" si="55"/>
        <v>106.31823608951227</v>
      </c>
      <c r="I157" s="35">
        <f t="shared" si="56"/>
        <v>99.81651660602229</v>
      </c>
    </row>
    <row r="158" spans="1:9" ht="38.25">
      <c r="A158" s="38" t="s">
        <v>411</v>
      </c>
      <c r="B158" s="2" t="s">
        <v>82</v>
      </c>
      <c r="C158" s="39" t="s">
        <v>412</v>
      </c>
      <c r="D158" s="18">
        <v>57871.8</v>
      </c>
      <c r="E158" s="18">
        <v>57871.8</v>
      </c>
      <c r="F158" s="18">
        <v>57871.8</v>
      </c>
      <c r="G158" s="18">
        <v>57869.3</v>
      </c>
      <c r="H158" s="41">
        <f t="shared" si="55"/>
        <v>99.995680106718638</v>
      </c>
      <c r="I158" s="41">
        <f t="shared" si="56"/>
        <v>99.995680106718638</v>
      </c>
    </row>
    <row r="159" spans="1:9" ht="38.25">
      <c r="A159" s="38" t="s">
        <v>413</v>
      </c>
      <c r="B159" s="2" t="s">
        <v>82</v>
      </c>
      <c r="C159" s="39" t="s">
        <v>414</v>
      </c>
      <c r="D159" s="40">
        <v>282824.3</v>
      </c>
      <c r="E159" s="40">
        <v>282824.3</v>
      </c>
      <c r="F159" s="18">
        <v>304829.7</v>
      </c>
      <c r="G159" s="18">
        <v>304678.09999999998</v>
      </c>
      <c r="H159" s="41">
        <f t="shared" si="55"/>
        <v>107.72698809826453</v>
      </c>
      <c r="I159" s="41">
        <f t="shared" si="56"/>
        <v>99.950267313191588</v>
      </c>
    </row>
    <row r="160" spans="1:9" ht="38.25">
      <c r="A160" s="38" t="s">
        <v>415</v>
      </c>
      <c r="B160" s="2" t="s">
        <v>82</v>
      </c>
      <c r="C160" s="39" t="s">
        <v>416</v>
      </c>
      <c r="D160" s="40">
        <v>8093</v>
      </c>
      <c r="E160" s="40">
        <v>8093</v>
      </c>
      <c r="F160" s="18">
        <v>10544.5</v>
      </c>
      <c r="G160" s="18">
        <v>10544.5</v>
      </c>
      <c r="H160" s="41">
        <f t="shared" si="55"/>
        <v>130.29161003336216</v>
      </c>
      <c r="I160" s="41">
        <f t="shared" si="56"/>
        <v>100</v>
      </c>
    </row>
    <row r="161" spans="1:9" ht="38.25">
      <c r="A161" s="38" t="s">
        <v>417</v>
      </c>
      <c r="B161" s="2" t="s">
        <v>82</v>
      </c>
      <c r="C161" s="39" t="s">
        <v>418</v>
      </c>
      <c r="D161" s="40">
        <v>8953.9</v>
      </c>
      <c r="E161" s="40">
        <v>8953.9</v>
      </c>
      <c r="F161" s="18">
        <v>8953.9</v>
      </c>
      <c r="G161" s="18">
        <v>8610.5</v>
      </c>
      <c r="H161" s="41">
        <f t="shared" si="55"/>
        <v>96.164799696221763</v>
      </c>
      <c r="I161" s="41">
        <f t="shared" si="56"/>
        <v>96.164799696221763</v>
      </c>
    </row>
    <row r="162" spans="1:9" ht="102">
      <c r="A162" s="38" t="s">
        <v>419</v>
      </c>
      <c r="B162" s="2" t="s">
        <v>82</v>
      </c>
      <c r="C162" s="42" t="s">
        <v>420</v>
      </c>
      <c r="D162" s="40">
        <v>17727.3</v>
      </c>
      <c r="E162" s="40">
        <v>17727.3</v>
      </c>
      <c r="F162" s="18">
        <v>17727.3</v>
      </c>
      <c r="G162" s="18">
        <v>17491</v>
      </c>
      <c r="H162" s="41">
        <f t="shared" si="55"/>
        <v>98.667027691752267</v>
      </c>
      <c r="I162" s="41">
        <f t="shared" si="56"/>
        <v>98.667027691752267</v>
      </c>
    </row>
    <row r="163" spans="1:9" ht="25.5">
      <c r="A163" s="36" t="s">
        <v>421</v>
      </c>
      <c r="B163" s="2" t="s">
        <v>82</v>
      </c>
      <c r="C163" s="37" t="s">
        <v>422</v>
      </c>
      <c r="D163" s="24">
        <f>D164+D165+D166+D167</f>
        <v>54132.399999999994</v>
      </c>
      <c r="E163" s="24">
        <f>E164+E165+E166+E167</f>
        <v>54132.399999999994</v>
      </c>
      <c r="F163" s="24">
        <f t="shared" ref="F163:G163" si="65">F164+F165+F166+F167</f>
        <v>54132.399999999994</v>
      </c>
      <c r="G163" s="24">
        <f t="shared" si="65"/>
        <v>44403.6</v>
      </c>
      <c r="H163" s="35">
        <f t="shared" si="55"/>
        <v>82.027768951681438</v>
      </c>
      <c r="I163" s="35">
        <f t="shared" si="56"/>
        <v>82.027768951681438</v>
      </c>
    </row>
    <row r="164" spans="1:9" ht="25.5">
      <c r="A164" s="38" t="s">
        <v>423</v>
      </c>
      <c r="B164" s="2" t="s">
        <v>82</v>
      </c>
      <c r="C164" s="39" t="s">
        <v>424</v>
      </c>
      <c r="D164" s="40">
        <v>3630.4</v>
      </c>
      <c r="E164" s="40">
        <v>3630.4</v>
      </c>
      <c r="F164" s="18">
        <v>3630.4</v>
      </c>
      <c r="G164" s="18">
        <v>3316</v>
      </c>
      <c r="H164" s="41">
        <f t="shared" si="55"/>
        <v>91.339797267518733</v>
      </c>
      <c r="I164" s="41">
        <f t="shared" si="56"/>
        <v>91.339797267518733</v>
      </c>
    </row>
    <row r="165" spans="1:9" ht="25.5">
      <c r="A165" s="38" t="s">
        <v>425</v>
      </c>
      <c r="B165" s="2" t="s">
        <v>82</v>
      </c>
      <c r="C165" s="39" t="s">
        <v>426</v>
      </c>
      <c r="D165" s="40">
        <v>114.2</v>
      </c>
      <c r="E165" s="40">
        <v>114.2</v>
      </c>
      <c r="F165" s="18">
        <v>114.2</v>
      </c>
      <c r="G165" s="18">
        <v>60.1</v>
      </c>
      <c r="H165" s="41">
        <f t="shared" si="55"/>
        <v>52.626970227670753</v>
      </c>
      <c r="I165" s="41">
        <f t="shared" si="56"/>
        <v>52.626970227670753</v>
      </c>
    </row>
    <row r="166" spans="1:9" ht="25.5">
      <c r="A166" s="38" t="s">
        <v>427</v>
      </c>
      <c r="B166" s="2" t="s">
        <v>82</v>
      </c>
      <c r="C166" s="39" t="s">
        <v>428</v>
      </c>
      <c r="D166" s="40">
        <v>34537.599999999999</v>
      </c>
      <c r="E166" s="40">
        <v>34537.599999999999</v>
      </c>
      <c r="F166" s="18">
        <v>34537.599999999999</v>
      </c>
      <c r="G166" s="18">
        <v>29640.400000000001</v>
      </c>
      <c r="H166" s="41">
        <f t="shared" si="55"/>
        <v>85.820670805151494</v>
      </c>
      <c r="I166" s="41">
        <f t="shared" si="56"/>
        <v>85.820670805151494</v>
      </c>
    </row>
    <row r="167" spans="1:9" ht="25.5">
      <c r="A167" s="38" t="s">
        <v>429</v>
      </c>
      <c r="B167" s="2" t="s">
        <v>82</v>
      </c>
      <c r="C167" s="39" t="s">
        <v>430</v>
      </c>
      <c r="D167" s="40">
        <v>15850.2</v>
      </c>
      <c r="E167" s="40">
        <v>15850.2</v>
      </c>
      <c r="F167" s="18">
        <v>15850.2</v>
      </c>
      <c r="G167" s="18">
        <v>11387.1</v>
      </c>
      <c r="H167" s="41">
        <f t="shared" si="55"/>
        <v>71.841995684597038</v>
      </c>
      <c r="I167" s="41">
        <f t="shared" si="56"/>
        <v>71.841995684597038</v>
      </c>
    </row>
    <row r="168" spans="1:9" ht="38.25">
      <c r="A168" s="36" t="s">
        <v>431</v>
      </c>
      <c r="B168" s="2" t="s">
        <v>82</v>
      </c>
      <c r="C168" s="37" t="s">
        <v>432</v>
      </c>
      <c r="D168" s="24">
        <f>D169</f>
        <v>350</v>
      </c>
      <c r="E168" s="24">
        <f>E169</f>
        <v>350</v>
      </c>
      <c r="F168" s="24">
        <f t="shared" ref="F168:G168" si="66">F169</f>
        <v>350</v>
      </c>
      <c r="G168" s="24">
        <f t="shared" si="66"/>
        <v>350</v>
      </c>
      <c r="H168" s="35">
        <f t="shared" si="55"/>
        <v>100</v>
      </c>
      <c r="I168" s="35">
        <f t="shared" si="56"/>
        <v>100</v>
      </c>
    </row>
    <row r="169" spans="1:9" ht="25.5">
      <c r="A169" s="38" t="s">
        <v>433</v>
      </c>
      <c r="B169" s="2" t="s">
        <v>82</v>
      </c>
      <c r="C169" s="39" t="s">
        <v>434</v>
      </c>
      <c r="D169" s="40">
        <v>350</v>
      </c>
      <c r="E169" s="40">
        <v>350</v>
      </c>
      <c r="F169" s="18">
        <v>350</v>
      </c>
      <c r="G169" s="18">
        <v>350</v>
      </c>
      <c r="H169" s="41">
        <f t="shared" si="55"/>
        <v>100</v>
      </c>
      <c r="I169" s="41">
        <f t="shared" si="56"/>
        <v>100</v>
      </c>
    </row>
    <row r="170" spans="1:9" ht="38.25">
      <c r="A170" s="36" t="s">
        <v>435</v>
      </c>
      <c r="B170" s="2" t="s">
        <v>82</v>
      </c>
      <c r="C170" s="37" t="s">
        <v>436</v>
      </c>
      <c r="D170" s="24">
        <f>D171+D175+D183</f>
        <v>65665.700000000012</v>
      </c>
      <c r="E170" s="24">
        <f>E171+E175+E183</f>
        <v>65665.700000000012</v>
      </c>
      <c r="F170" s="24">
        <f t="shared" ref="F170:G170" si="67">F171+F175+F183</f>
        <v>65665.700000000012</v>
      </c>
      <c r="G170" s="24">
        <f t="shared" si="67"/>
        <v>65638.899999999994</v>
      </c>
      <c r="H170" s="35">
        <f t="shared" si="55"/>
        <v>99.95918721646153</v>
      </c>
      <c r="I170" s="35">
        <f t="shared" si="56"/>
        <v>99.95918721646153</v>
      </c>
    </row>
    <row r="171" spans="1:9" ht="38.25">
      <c r="A171" s="36" t="s">
        <v>437</v>
      </c>
      <c r="B171" s="2" t="s">
        <v>82</v>
      </c>
      <c r="C171" s="37" t="s">
        <v>438</v>
      </c>
      <c r="D171" s="24">
        <f>D172+D173+D174</f>
        <v>64781.9</v>
      </c>
      <c r="E171" s="24">
        <f>E172+E173+E174</f>
        <v>64781.9</v>
      </c>
      <c r="F171" s="24">
        <f t="shared" ref="F171:G171" si="68">F172+F173+F174</f>
        <v>64781.9</v>
      </c>
      <c r="G171" s="24">
        <f t="shared" si="68"/>
        <v>64781.9</v>
      </c>
      <c r="H171" s="35">
        <f t="shared" si="55"/>
        <v>100</v>
      </c>
      <c r="I171" s="35">
        <f t="shared" si="56"/>
        <v>100</v>
      </c>
    </row>
    <row r="172" spans="1:9" ht="25.5">
      <c r="A172" s="38" t="s">
        <v>439</v>
      </c>
      <c r="B172" s="2" t="s">
        <v>82</v>
      </c>
      <c r="C172" s="39" t="s">
        <v>440</v>
      </c>
      <c r="D172" s="18">
        <v>64381.9</v>
      </c>
      <c r="E172" s="18">
        <v>64381.9</v>
      </c>
      <c r="F172" s="18">
        <v>64381.9</v>
      </c>
      <c r="G172" s="18">
        <v>64381.9</v>
      </c>
      <c r="H172" s="41">
        <f t="shared" si="55"/>
        <v>100</v>
      </c>
      <c r="I172" s="41">
        <f t="shared" si="56"/>
        <v>100</v>
      </c>
    </row>
    <row r="173" spans="1:9" ht="38.25">
      <c r="A173" s="38" t="s">
        <v>441</v>
      </c>
      <c r="B173" s="2" t="s">
        <v>82</v>
      </c>
      <c r="C173" s="39" t="s">
        <v>442</v>
      </c>
      <c r="D173" s="40">
        <v>200</v>
      </c>
      <c r="E173" s="40">
        <v>200</v>
      </c>
      <c r="F173" s="18">
        <v>200</v>
      </c>
      <c r="G173" s="18">
        <v>200</v>
      </c>
      <c r="H173" s="41">
        <f t="shared" si="55"/>
        <v>100</v>
      </c>
      <c r="I173" s="41">
        <f t="shared" si="56"/>
        <v>100</v>
      </c>
    </row>
    <row r="174" spans="1:9" ht="38.25">
      <c r="A174" s="38" t="s">
        <v>443</v>
      </c>
      <c r="B174" s="2" t="s">
        <v>82</v>
      </c>
      <c r="C174" s="39" t="s">
        <v>444</v>
      </c>
      <c r="D174" s="40">
        <v>200</v>
      </c>
      <c r="E174" s="40">
        <v>200</v>
      </c>
      <c r="F174" s="18">
        <v>200</v>
      </c>
      <c r="G174" s="18">
        <v>200</v>
      </c>
      <c r="H174" s="41">
        <f t="shared" si="55"/>
        <v>100</v>
      </c>
      <c r="I174" s="41">
        <f t="shared" si="56"/>
        <v>100</v>
      </c>
    </row>
    <row r="175" spans="1:9" ht="25.5">
      <c r="A175" s="36" t="s">
        <v>445</v>
      </c>
      <c r="B175" s="2" t="s">
        <v>82</v>
      </c>
      <c r="C175" s="37" t="s">
        <v>446</v>
      </c>
      <c r="D175" s="24">
        <f>D176+D177+D178+D179+D180+D181+D182</f>
        <v>753.8</v>
      </c>
      <c r="E175" s="24">
        <f>E176+E177+E178+E179+E180+E181+E182</f>
        <v>753.8</v>
      </c>
      <c r="F175" s="24">
        <f t="shared" ref="F175:G175" si="69">F176+F177+F178+F179+F180+F181+F182</f>
        <v>753.8</v>
      </c>
      <c r="G175" s="24">
        <f t="shared" si="69"/>
        <v>727</v>
      </c>
      <c r="H175" s="35">
        <f t="shared" si="55"/>
        <v>96.444680286548163</v>
      </c>
      <c r="I175" s="35">
        <f t="shared" si="56"/>
        <v>96.444680286548163</v>
      </c>
    </row>
    <row r="176" spans="1:9" ht="76.5">
      <c r="A176" s="38" t="s">
        <v>447</v>
      </c>
      <c r="B176" s="2" t="s">
        <v>82</v>
      </c>
      <c r="C176" s="42" t="s">
        <v>448</v>
      </c>
      <c r="D176" s="40">
        <v>174.6</v>
      </c>
      <c r="E176" s="40">
        <v>174.6</v>
      </c>
      <c r="F176" s="18">
        <v>174.6</v>
      </c>
      <c r="G176" s="18">
        <v>174.6</v>
      </c>
      <c r="H176" s="41">
        <f t="shared" si="55"/>
        <v>100</v>
      </c>
      <c r="I176" s="41">
        <f t="shared" si="56"/>
        <v>100</v>
      </c>
    </row>
    <row r="177" spans="1:9" ht="25.5">
      <c r="A177" s="38" t="s">
        <v>449</v>
      </c>
      <c r="B177" s="2" t="s">
        <v>82</v>
      </c>
      <c r="C177" s="39" t="s">
        <v>450</v>
      </c>
      <c r="D177" s="18">
        <v>252.6</v>
      </c>
      <c r="E177" s="18">
        <v>252.6</v>
      </c>
      <c r="F177" s="18">
        <v>252.6</v>
      </c>
      <c r="G177" s="18">
        <v>225.8</v>
      </c>
      <c r="H177" s="41">
        <f t="shared" si="55"/>
        <v>89.390340459224078</v>
      </c>
      <c r="I177" s="41">
        <f t="shared" si="56"/>
        <v>89.390340459224078</v>
      </c>
    </row>
    <row r="178" spans="1:9" ht="25.5">
      <c r="A178" s="38" t="s">
        <v>451</v>
      </c>
      <c r="B178" s="2" t="s">
        <v>82</v>
      </c>
      <c r="C178" s="39" t="s">
        <v>452</v>
      </c>
      <c r="D178" s="18">
        <v>81.599999999999994</v>
      </c>
      <c r="E178" s="18">
        <v>81.599999999999994</v>
      </c>
      <c r="F178" s="18">
        <v>81.599999999999994</v>
      </c>
      <c r="G178" s="18">
        <v>81.599999999999994</v>
      </c>
      <c r="H178" s="41">
        <f t="shared" si="55"/>
        <v>100</v>
      </c>
      <c r="I178" s="41">
        <f t="shared" si="56"/>
        <v>100</v>
      </c>
    </row>
    <row r="179" spans="1:9" ht="25.5">
      <c r="A179" s="38" t="s">
        <v>453</v>
      </c>
      <c r="B179" s="2" t="s">
        <v>82</v>
      </c>
      <c r="C179" s="39" t="s">
        <v>454</v>
      </c>
      <c r="D179" s="40">
        <v>100</v>
      </c>
      <c r="E179" s="40">
        <v>100</v>
      </c>
      <c r="F179" s="18">
        <v>100</v>
      </c>
      <c r="G179" s="18">
        <v>100</v>
      </c>
      <c r="H179" s="41">
        <f t="shared" si="55"/>
        <v>100</v>
      </c>
      <c r="I179" s="41">
        <f t="shared" si="56"/>
        <v>100</v>
      </c>
    </row>
    <row r="180" spans="1:9" ht="25.5">
      <c r="A180" s="38" t="s">
        <v>455</v>
      </c>
      <c r="B180" s="2" t="s">
        <v>82</v>
      </c>
      <c r="C180" s="39" t="s">
        <v>456</v>
      </c>
      <c r="D180" s="40">
        <v>50</v>
      </c>
      <c r="E180" s="40">
        <v>50</v>
      </c>
      <c r="F180" s="18">
        <v>50</v>
      </c>
      <c r="G180" s="18">
        <v>50</v>
      </c>
      <c r="H180" s="41">
        <f t="shared" si="55"/>
        <v>100</v>
      </c>
      <c r="I180" s="41">
        <f t="shared" si="56"/>
        <v>100</v>
      </c>
    </row>
    <row r="181" spans="1:9" ht="25.5">
      <c r="A181" s="38" t="s">
        <v>457</v>
      </c>
      <c r="B181" s="2" t="s">
        <v>82</v>
      </c>
      <c r="C181" s="39" t="s">
        <v>458</v>
      </c>
      <c r="D181" s="40">
        <v>45</v>
      </c>
      <c r="E181" s="40">
        <v>45</v>
      </c>
      <c r="F181" s="18">
        <v>45</v>
      </c>
      <c r="G181" s="18">
        <v>45</v>
      </c>
      <c r="H181" s="41">
        <f t="shared" si="55"/>
        <v>100</v>
      </c>
      <c r="I181" s="41">
        <f t="shared" si="56"/>
        <v>100</v>
      </c>
    </row>
    <row r="182" spans="1:9" ht="25.5">
      <c r="A182" s="38" t="s">
        <v>459</v>
      </c>
      <c r="B182" s="2" t="s">
        <v>82</v>
      </c>
      <c r="C182" s="39" t="s">
        <v>460</v>
      </c>
      <c r="D182" s="40">
        <v>50</v>
      </c>
      <c r="E182" s="40">
        <v>50</v>
      </c>
      <c r="F182" s="18">
        <v>50</v>
      </c>
      <c r="G182" s="18">
        <v>50</v>
      </c>
      <c r="H182" s="41">
        <f t="shared" si="55"/>
        <v>100</v>
      </c>
      <c r="I182" s="41">
        <f t="shared" si="56"/>
        <v>100</v>
      </c>
    </row>
    <row r="183" spans="1:9" ht="25.5">
      <c r="A183" s="36" t="s">
        <v>461</v>
      </c>
      <c r="B183" s="2" t="s">
        <v>82</v>
      </c>
      <c r="C183" s="37" t="s">
        <v>462</v>
      </c>
      <c r="D183" s="24">
        <f>D184+D185+D186</f>
        <v>130</v>
      </c>
      <c r="E183" s="24">
        <f>E184+E185+E186</f>
        <v>130</v>
      </c>
      <c r="F183" s="24">
        <f t="shared" ref="F183:G183" si="70">F184+F185+F186</f>
        <v>130</v>
      </c>
      <c r="G183" s="24">
        <f t="shared" si="70"/>
        <v>130</v>
      </c>
      <c r="H183" s="35">
        <f t="shared" si="55"/>
        <v>100</v>
      </c>
      <c r="I183" s="35">
        <f t="shared" si="56"/>
        <v>100</v>
      </c>
    </row>
    <row r="184" spans="1:9" ht="25.5">
      <c r="A184" s="38" t="s">
        <v>463</v>
      </c>
      <c r="B184" s="2" t="s">
        <v>82</v>
      </c>
      <c r="C184" s="39" t="s">
        <v>464</v>
      </c>
      <c r="D184" s="40">
        <v>100</v>
      </c>
      <c r="E184" s="40">
        <v>100</v>
      </c>
      <c r="F184" s="18">
        <v>100</v>
      </c>
      <c r="G184" s="18">
        <v>100</v>
      </c>
      <c r="H184" s="41">
        <f t="shared" si="55"/>
        <v>100</v>
      </c>
      <c r="I184" s="41">
        <f t="shared" si="56"/>
        <v>100</v>
      </c>
    </row>
    <row r="185" spans="1:9" ht="25.5">
      <c r="A185" s="38" t="s">
        <v>465</v>
      </c>
      <c r="B185" s="2" t="s">
        <v>82</v>
      </c>
      <c r="C185" s="39" t="s">
        <v>466</v>
      </c>
      <c r="D185" s="40">
        <v>15</v>
      </c>
      <c r="E185" s="40">
        <v>15</v>
      </c>
      <c r="F185" s="18">
        <v>15</v>
      </c>
      <c r="G185" s="18">
        <v>15</v>
      </c>
      <c r="H185" s="41">
        <f t="shared" si="55"/>
        <v>100</v>
      </c>
      <c r="I185" s="41">
        <f t="shared" si="56"/>
        <v>100</v>
      </c>
    </row>
    <row r="186" spans="1:9" ht="38.25">
      <c r="A186" s="38" t="s">
        <v>467</v>
      </c>
      <c r="B186" s="2" t="s">
        <v>82</v>
      </c>
      <c r="C186" s="39" t="s">
        <v>468</v>
      </c>
      <c r="D186" s="40">
        <v>15</v>
      </c>
      <c r="E186" s="40">
        <v>15</v>
      </c>
      <c r="F186" s="18">
        <v>15</v>
      </c>
      <c r="G186" s="18">
        <v>15</v>
      </c>
      <c r="H186" s="41">
        <f t="shared" si="55"/>
        <v>100</v>
      </c>
      <c r="I186" s="41">
        <f t="shared" si="56"/>
        <v>100</v>
      </c>
    </row>
    <row r="187" spans="1:9" ht="25.5">
      <c r="A187" s="36" t="s">
        <v>469</v>
      </c>
      <c r="B187" s="2" t="s">
        <v>82</v>
      </c>
      <c r="C187" s="37" t="s">
        <v>470</v>
      </c>
      <c r="D187" s="24">
        <f>D188+D190+D192</f>
        <v>4875.9000000000005</v>
      </c>
      <c r="E187" s="24">
        <f>E188+E190+E192</f>
        <v>4875.9000000000005</v>
      </c>
      <c r="F187" s="24">
        <f t="shared" ref="F187:G187" si="71">F188+F190+F192</f>
        <v>4875.9000000000005</v>
      </c>
      <c r="G187" s="24">
        <f t="shared" si="71"/>
        <v>2765.6</v>
      </c>
      <c r="H187" s="35">
        <f t="shared" si="55"/>
        <v>56.719785065321268</v>
      </c>
      <c r="I187" s="35">
        <f t="shared" si="56"/>
        <v>56.719785065321268</v>
      </c>
    </row>
    <row r="188" spans="1:9" ht="51">
      <c r="A188" s="36" t="s">
        <v>471</v>
      </c>
      <c r="B188" s="2" t="s">
        <v>82</v>
      </c>
      <c r="C188" s="37" t="s">
        <v>472</v>
      </c>
      <c r="D188" s="24">
        <f>D189</f>
        <v>316.3</v>
      </c>
      <c r="E188" s="24">
        <f>E189</f>
        <v>316.3</v>
      </c>
      <c r="F188" s="24">
        <f t="shared" ref="F188:G188" si="72">F189</f>
        <v>316.3</v>
      </c>
      <c r="G188" s="24">
        <f t="shared" si="72"/>
        <v>316.3</v>
      </c>
      <c r="H188" s="35">
        <f t="shared" si="55"/>
        <v>100</v>
      </c>
      <c r="I188" s="35">
        <f t="shared" si="56"/>
        <v>100</v>
      </c>
    </row>
    <row r="189" spans="1:9" ht="25.5">
      <c r="A189" s="38" t="s">
        <v>473</v>
      </c>
      <c r="B189" s="2" t="s">
        <v>82</v>
      </c>
      <c r="C189" s="39" t="s">
        <v>474</v>
      </c>
      <c r="D189" s="18">
        <v>316.3</v>
      </c>
      <c r="E189" s="18">
        <v>316.3</v>
      </c>
      <c r="F189" s="18">
        <v>316.3</v>
      </c>
      <c r="G189" s="18">
        <v>316.3</v>
      </c>
      <c r="H189" s="41">
        <f t="shared" si="55"/>
        <v>100</v>
      </c>
      <c r="I189" s="41">
        <f t="shared" si="56"/>
        <v>100</v>
      </c>
    </row>
    <row r="190" spans="1:9" ht="38.25">
      <c r="A190" s="36" t="s">
        <v>475</v>
      </c>
      <c r="B190" s="2" t="s">
        <v>82</v>
      </c>
      <c r="C190" s="37" t="s">
        <v>476</v>
      </c>
      <c r="D190" s="24">
        <f>D191</f>
        <v>4464.5</v>
      </c>
      <c r="E190" s="24">
        <f>E191</f>
        <v>4464.5</v>
      </c>
      <c r="F190" s="24">
        <f t="shared" ref="F190:G190" si="73">F191</f>
        <v>4464.5</v>
      </c>
      <c r="G190" s="24">
        <f t="shared" si="73"/>
        <v>2378.1</v>
      </c>
      <c r="H190" s="35">
        <f t="shared" si="55"/>
        <v>53.266883189606894</v>
      </c>
      <c r="I190" s="35">
        <f t="shared" si="56"/>
        <v>53.266883189606894</v>
      </c>
    </row>
    <row r="191" spans="1:9" ht="25.5">
      <c r="A191" s="38" t="s">
        <v>477</v>
      </c>
      <c r="B191" s="2" t="s">
        <v>82</v>
      </c>
      <c r="C191" s="39" t="s">
        <v>478</v>
      </c>
      <c r="D191" s="40">
        <v>4464.5</v>
      </c>
      <c r="E191" s="40">
        <v>4464.5</v>
      </c>
      <c r="F191" s="18">
        <v>4464.5</v>
      </c>
      <c r="G191" s="18">
        <v>2378.1</v>
      </c>
      <c r="H191" s="41">
        <f t="shared" si="55"/>
        <v>53.266883189606894</v>
      </c>
      <c r="I191" s="41">
        <f t="shared" si="56"/>
        <v>53.266883189606894</v>
      </c>
    </row>
    <row r="192" spans="1:9" ht="25.5">
      <c r="A192" s="36" t="s">
        <v>479</v>
      </c>
      <c r="B192" s="2" t="s">
        <v>82</v>
      </c>
      <c r="C192" s="37" t="s">
        <v>480</v>
      </c>
      <c r="D192" s="24">
        <f>D193</f>
        <v>95.1</v>
      </c>
      <c r="E192" s="24">
        <f>E193</f>
        <v>95.1</v>
      </c>
      <c r="F192" s="24">
        <f t="shared" ref="F192:G192" si="74">F193</f>
        <v>95.1</v>
      </c>
      <c r="G192" s="24">
        <f t="shared" si="74"/>
        <v>71.2</v>
      </c>
      <c r="H192" s="35">
        <f t="shared" si="55"/>
        <v>74.86855941114618</v>
      </c>
      <c r="I192" s="35">
        <f t="shared" si="56"/>
        <v>74.86855941114618</v>
      </c>
    </row>
    <row r="193" spans="1:9" ht="25.5">
      <c r="A193" s="38" t="s">
        <v>481</v>
      </c>
      <c r="B193" s="2" t="s">
        <v>82</v>
      </c>
      <c r="C193" s="39" t="s">
        <v>478</v>
      </c>
      <c r="D193" s="40">
        <v>95.1</v>
      </c>
      <c r="E193" s="40">
        <v>95.1</v>
      </c>
      <c r="F193" s="18">
        <v>95.1</v>
      </c>
      <c r="G193" s="18">
        <v>71.2</v>
      </c>
      <c r="H193" s="41">
        <f t="shared" si="55"/>
        <v>74.86855941114618</v>
      </c>
      <c r="I193" s="41">
        <f t="shared" si="56"/>
        <v>74.86855941114618</v>
      </c>
    </row>
    <row r="194" spans="1:9">
      <c r="A194" s="36" t="s">
        <v>482</v>
      </c>
      <c r="B194" s="2" t="s">
        <v>82</v>
      </c>
      <c r="C194" s="37" t="s">
        <v>483</v>
      </c>
      <c r="D194" s="24">
        <f>D195+D202</f>
        <v>26681.9</v>
      </c>
      <c r="E194" s="24">
        <f>E195+E202</f>
        <v>26327.9</v>
      </c>
      <c r="F194" s="24">
        <f t="shared" ref="F194:G194" si="75">F195+F202</f>
        <v>26682</v>
      </c>
      <c r="G194" s="24">
        <f t="shared" si="75"/>
        <v>24785.899999999998</v>
      </c>
      <c r="H194" s="35">
        <f t="shared" si="55"/>
        <v>92.894059268642764</v>
      </c>
      <c r="I194" s="35">
        <f t="shared" si="56"/>
        <v>92.893711116108221</v>
      </c>
    </row>
    <row r="195" spans="1:9" ht="38.25">
      <c r="A195" s="36" t="s">
        <v>484</v>
      </c>
      <c r="B195" s="2" t="s">
        <v>82</v>
      </c>
      <c r="C195" s="37" t="s">
        <v>485</v>
      </c>
      <c r="D195" s="24">
        <f>D196+D197+D198+D199+D200+D201</f>
        <v>25126.5</v>
      </c>
      <c r="E195" s="24">
        <f>E196+E197+E198+E199+E200+E201</f>
        <v>24772.5</v>
      </c>
      <c r="F195" s="24">
        <f t="shared" ref="F195:G195" si="76">F196+F197+F198+F199+F200+F201</f>
        <v>25126.5</v>
      </c>
      <c r="G195" s="24">
        <f t="shared" si="76"/>
        <v>23622.3</v>
      </c>
      <c r="H195" s="35">
        <f t="shared" si="55"/>
        <v>94.013491731836908</v>
      </c>
      <c r="I195" s="35">
        <f t="shared" si="56"/>
        <v>94.013491731836908</v>
      </c>
    </row>
    <row r="196" spans="1:9" ht="38.25">
      <c r="A196" s="38" t="s">
        <v>486</v>
      </c>
      <c r="B196" s="2" t="s">
        <v>82</v>
      </c>
      <c r="C196" s="39" t="s">
        <v>487</v>
      </c>
      <c r="D196" s="18">
        <v>4919.6000000000004</v>
      </c>
      <c r="E196" s="18">
        <v>4919.6000000000004</v>
      </c>
      <c r="F196" s="18">
        <v>4919.6000000000004</v>
      </c>
      <c r="G196" s="18">
        <v>4919.6000000000004</v>
      </c>
      <c r="H196" s="41">
        <f t="shared" si="55"/>
        <v>100</v>
      </c>
      <c r="I196" s="41">
        <f t="shared" si="56"/>
        <v>100</v>
      </c>
    </row>
    <row r="197" spans="1:9" ht="25.5">
      <c r="A197" s="38" t="s">
        <v>488</v>
      </c>
      <c r="B197" s="2" t="s">
        <v>82</v>
      </c>
      <c r="C197" s="39" t="s">
        <v>489</v>
      </c>
      <c r="D197" s="40">
        <v>10124.799999999999</v>
      </c>
      <c r="E197" s="40">
        <v>10124.799999999999</v>
      </c>
      <c r="F197" s="18">
        <v>10124.799999999999</v>
      </c>
      <c r="G197" s="18">
        <v>9257.1</v>
      </c>
      <c r="H197" s="41">
        <f t="shared" si="55"/>
        <v>91.42995417193427</v>
      </c>
      <c r="I197" s="41">
        <f t="shared" si="56"/>
        <v>91.42995417193427</v>
      </c>
    </row>
    <row r="198" spans="1:9" ht="51">
      <c r="A198" s="38" t="s">
        <v>490</v>
      </c>
      <c r="B198" s="2" t="s">
        <v>82</v>
      </c>
      <c r="C198" s="39" t="s">
        <v>491</v>
      </c>
      <c r="D198" s="40">
        <v>121.8</v>
      </c>
      <c r="E198" s="40">
        <v>121.8</v>
      </c>
      <c r="F198" s="18">
        <v>121.8</v>
      </c>
      <c r="G198" s="18">
        <v>121.8</v>
      </c>
      <c r="H198" s="41">
        <f t="shared" si="55"/>
        <v>100</v>
      </c>
      <c r="I198" s="41">
        <f t="shared" si="56"/>
        <v>100</v>
      </c>
    </row>
    <row r="199" spans="1:9" ht="25.5">
      <c r="A199" s="38" t="s">
        <v>492</v>
      </c>
      <c r="B199" s="2" t="s">
        <v>82</v>
      </c>
      <c r="C199" s="39" t="s">
        <v>493</v>
      </c>
      <c r="D199" s="40">
        <v>354</v>
      </c>
      <c r="E199" s="40">
        <v>0</v>
      </c>
      <c r="F199" s="18">
        <v>354</v>
      </c>
      <c r="G199" s="18">
        <v>354</v>
      </c>
      <c r="H199" s="41">
        <f t="shared" si="55"/>
        <v>100</v>
      </c>
      <c r="I199" s="41">
        <f t="shared" si="56"/>
        <v>100</v>
      </c>
    </row>
    <row r="200" spans="1:9" ht="63.75">
      <c r="A200" s="38" t="s">
        <v>494</v>
      </c>
      <c r="B200" s="2" t="s">
        <v>82</v>
      </c>
      <c r="C200" s="39" t="s">
        <v>495</v>
      </c>
      <c r="D200" s="40">
        <v>9154.6</v>
      </c>
      <c r="E200" s="40">
        <v>9154.6</v>
      </c>
      <c r="F200" s="18">
        <v>9154.6</v>
      </c>
      <c r="G200" s="18">
        <v>8549</v>
      </c>
      <c r="H200" s="41">
        <f t="shared" si="55"/>
        <v>93.384746466257397</v>
      </c>
      <c r="I200" s="41">
        <f t="shared" si="56"/>
        <v>93.384746466257397</v>
      </c>
    </row>
    <row r="201" spans="1:9" ht="38.25">
      <c r="A201" s="38" t="s">
        <v>496</v>
      </c>
      <c r="B201" s="2" t="s">
        <v>82</v>
      </c>
      <c r="C201" s="39" t="s">
        <v>497</v>
      </c>
      <c r="D201" s="18">
        <v>451.7</v>
      </c>
      <c r="E201" s="18">
        <v>451.7</v>
      </c>
      <c r="F201" s="18">
        <v>451.7</v>
      </c>
      <c r="G201" s="18">
        <v>420.8</v>
      </c>
      <c r="H201" s="41">
        <f t="shared" si="55"/>
        <v>93.159176444542851</v>
      </c>
      <c r="I201" s="41">
        <f t="shared" si="56"/>
        <v>93.159176444542851</v>
      </c>
    </row>
    <row r="202" spans="1:9" ht="25.5">
      <c r="A202" s="36" t="s">
        <v>498</v>
      </c>
      <c r="B202" s="2" t="s">
        <v>82</v>
      </c>
      <c r="C202" s="37" t="s">
        <v>499</v>
      </c>
      <c r="D202" s="24">
        <f>D203+D204+D205+D206</f>
        <v>1555.4</v>
      </c>
      <c r="E202" s="24">
        <f>E203+E204+E205+E206</f>
        <v>1555.4</v>
      </c>
      <c r="F202" s="24">
        <f t="shared" ref="F202:G202" si="77">F203+F204+F205+F206</f>
        <v>1555.5</v>
      </c>
      <c r="G202" s="24">
        <f t="shared" si="77"/>
        <v>1163.5999999999999</v>
      </c>
      <c r="H202" s="35">
        <f t="shared" ref="H202:H265" si="78">G202/D202*100</f>
        <v>74.81033817667479</v>
      </c>
      <c r="I202" s="35">
        <f t="shared" ref="I202:I265" si="79">G202/F202*100</f>
        <v>74.805528768884599</v>
      </c>
    </row>
    <row r="203" spans="1:9" ht="25.5">
      <c r="A203" s="38" t="s">
        <v>500</v>
      </c>
      <c r="B203" s="2" t="s">
        <v>82</v>
      </c>
      <c r="C203" s="39" t="s">
        <v>501</v>
      </c>
      <c r="D203" s="40">
        <v>300</v>
      </c>
      <c r="E203" s="40">
        <v>300</v>
      </c>
      <c r="F203" s="18">
        <v>300</v>
      </c>
      <c r="G203" s="18">
        <v>224.2</v>
      </c>
      <c r="H203" s="41">
        <f t="shared" si="78"/>
        <v>74.733333333333334</v>
      </c>
      <c r="I203" s="41">
        <f t="shared" si="79"/>
        <v>74.733333333333334</v>
      </c>
    </row>
    <row r="204" spans="1:9" ht="38.25">
      <c r="A204" s="38" t="s">
        <v>502</v>
      </c>
      <c r="B204" s="2" t="s">
        <v>82</v>
      </c>
      <c r="C204" s="39" t="s">
        <v>503</v>
      </c>
      <c r="D204" s="40">
        <v>100</v>
      </c>
      <c r="E204" s="40">
        <v>100</v>
      </c>
      <c r="F204" s="18">
        <v>100</v>
      </c>
      <c r="G204" s="18">
        <v>99</v>
      </c>
      <c r="H204" s="41">
        <f t="shared" si="78"/>
        <v>99</v>
      </c>
      <c r="I204" s="41">
        <f t="shared" si="79"/>
        <v>99</v>
      </c>
    </row>
    <row r="205" spans="1:9" ht="25.5">
      <c r="A205" s="38" t="s">
        <v>504</v>
      </c>
      <c r="B205" s="2" t="s">
        <v>82</v>
      </c>
      <c r="C205" s="39" t="s">
        <v>505</v>
      </c>
      <c r="D205" s="40">
        <v>1000</v>
      </c>
      <c r="E205" s="40">
        <v>1000</v>
      </c>
      <c r="F205" s="18">
        <v>1000</v>
      </c>
      <c r="G205" s="18">
        <v>684.9</v>
      </c>
      <c r="H205" s="41">
        <f t="shared" si="78"/>
        <v>68.489999999999995</v>
      </c>
      <c r="I205" s="41">
        <f t="shared" si="79"/>
        <v>68.489999999999995</v>
      </c>
    </row>
    <row r="206" spans="1:9" ht="38.25">
      <c r="A206" s="38" t="s">
        <v>506</v>
      </c>
      <c r="B206" s="2" t="s">
        <v>82</v>
      </c>
      <c r="C206" s="39" t="s">
        <v>507</v>
      </c>
      <c r="D206" s="18">
        <v>155.4</v>
      </c>
      <c r="E206" s="18">
        <v>155.4</v>
      </c>
      <c r="F206" s="18">
        <v>155.5</v>
      </c>
      <c r="G206" s="18">
        <v>155.5</v>
      </c>
      <c r="H206" s="41">
        <f t="shared" si="78"/>
        <v>100.06435006435007</v>
      </c>
      <c r="I206" s="41">
        <f t="shared" si="79"/>
        <v>100</v>
      </c>
    </row>
    <row r="207" spans="1:9" ht="38.25">
      <c r="A207" s="36" t="s">
        <v>508</v>
      </c>
      <c r="B207" s="2" t="s">
        <v>82</v>
      </c>
      <c r="C207" s="37" t="s">
        <v>509</v>
      </c>
      <c r="D207" s="24">
        <f>D208+D210</f>
        <v>220458</v>
      </c>
      <c r="E207" s="24">
        <f>E208+E210</f>
        <v>220458</v>
      </c>
      <c r="F207" s="24">
        <f t="shared" ref="F207:G207" si="80">F208+F210</f>
        <v>250457.9</v>
      </c>
      <c r="G207" s="24">
        <f t="shared" si="80"/>
        <v>78474.600000000006</v>
      </c>
      <c r="H207" s="35">
        <f t="shared" si="78"/>
        <v>35.596167977573963</v>
      </c>
      <c r="I207" s="35">
        <f t="shared" si="79"/>
        <v>31.332451481865821</v>
      </c>
    </row>
    <row r="208" spans="1:9" ht="38.25">
      <c r="A208" s="36" t="s">
        <v>510</v>
      </c>
      <c r="B208" s="2" t="s">
        <v>82</v>
      </c>
      <c r="C208" s="37" t="s">
        <v>511</v>
      </c>
      <c r="D208" s="24">
        <f>D209</f>
        <v>199167.6</v>
      </c>
      <c r="E208" s="24">
        <f>E209</f>
        <v>199167.6</v>
      </c>
      <c r="F208" s="24">
        <f t="shared" ref="F208:G208" si="81">F209</f>
        <v>229167.5</v>
      </c>
      <c r="G208" s="24">
        <f t="shared" si="81"/>
        <v>57399.199999999997</v>
      </c>
      <c r="H208" s="35">
        <f t="shared" si="78"/>
        <v>28.819546954424315</v>
      </c>
      <c r="I208" s="35">
        <f t="shared" si="79"/>
        <v>25.046832556972522</v>
      </c>
    </row>
    <row r="209" spans="1:9" ht="38.25">
      <c r="A209" s="38" t="s">
        <v>512</v>
      </c>
      <c r="B209" s="2" t="s">
        <v>82</v>
      </c>
      <c r="C209" s="39" t="s">
        <v>513</v>
      </c>
      <c r="D209" s="40">
        <v>199167.6</v>
      </c>
      <c r="E209" s="40">
        <v>199167.6</v>
      </c>
      <c r="F209" s="18">
        <v>229167.5</v>
      </c>
      <c r="G209" s="18">
        <v>57399.199999999997</v>
      </c>
      <c r="H209" s="41">
        <f t="shared" si="78"/>
        <v>28.819546954424315</v>
      </c>
      <c r="I209" s="41">
        <f t="shared" si="79"/>
        <v>25.046832556972522</v>
      </c>
    </row>
    <row r="210" spans="1:9" ht="25.5">
      <c r="A210" s="36" t="s">
        <v>514</v>
      </c>
      <c r="B210" s="2" t="s">
        <v>82</v>
      </c>
      <c r="C210" s="37" t="s">
        <v>515</v>
      </c>
      <c r="D210" s="24">
        <f>D211+D212+D213+D214+D215+D216+D217</f>
        <v>21290.400000000001</v>
      </c>
      <c r="E210" s="24">
        <f>E211+E212+E213+E214+E215+E216+E217</f>
        <v>21290.400000000001</v>
      </c>
      <c r="F210" s="24">
        <f t="shared" ref="F210:G210" si="82">F211+F212+F213+F214+F215+F216+F217</f>
        <v>21290.400000000001</v>
      </c>
      <c r="G210" s="24">
        <f t="shared" si="82"/>
        <v>21075.4</v>
      </c>
      <c r="H210" s="35">
        <f t="shared" si="78"/>
        <v>98.990155187314471</v>
      </c>
      <c r="I210" s="35">
        <f t="shared" si="79"/>
        <v>98.990155187314471</v>
      </c>
    </row>
    <row r="211" spans="1:9" ht="25.5">
      <c r="A211" s="38" t="s">
        <v>516</v>
      </c>
      <c r="B211" s="2" t="s">
        <v>82</v>
      </c>
      <c r="C211" s="39" t="s">
        <v>517</v>
      </c>
      <c r="D211" s="18">
        <v>8037.5</v>
      </c>
      <c r="E211" s="18">
        <v>8037.5</v>
      </c>
      <c r="F211" s="18">
        <v>8037.5</v>
      </c>
      <c r="G211" s="18">
        <v>8037.5</v>
      </c>
      <c r="H211" s="41">
        <f t="shared" si="78"/>
        <v>100</v>
      </c>
      <c r="I211" s="41">
        <f t="shared" si="79"/>
        <v>100</v>
      </c>
    </row>
    <row r="212" spans="1:9" ht="38.25">
      <c r="A212" s="38" t="s">
        <v>518</v>
      </c>
      <c r="B212" s="2" t="s">
        <v>82</v>
      </c>
      <c r="C212" s="39" t="s">
        <v>519</v>
      </c>
      <c r="D212" s="18">
        <v>300</v>
      </c>
      <c r="E212" s="18">
        <v>300</v>
      </c>
      <c r="F212" s="18">
        <v>300</v>
      </c>
      <c r="G212" s="18">
        <v>85</v>
      </c>
      <c r="H212" s="41">
        <f t="shared" si="78"/>
        <v>28.333333333333332</v>
      </c>
      <c r="I212" s="41">
        <f t="shared" si="79"/>
        <v>28.333333333333332</v>
      </c>
    </row>
    <row r="213" spans="1:9" ht="51">
      <c r="A213" s="38" t="s">
        <v>520</v>
      </c>
      <c r="B213" s="2" t="s">
        <v>82</v>
      </c>
      <c r="C213" s="39" t="s">
        <v>521</v>
      </c>
      <c r="D213" s="18">
        <v>63.6</v>
      </c>
      <c r="E213" s="18">
        <v>63.6</v>
      </c>
      <c r="F213" s="18">
        <v>63.6</v>
      </c>
      <c r="G213" s="18">
        <v>63.6</v>
      </c>
      <c r="H213" s="41">
        <f t="shared" si="78"/>
        <v>100</v>
      </c>
      <c r="I213" s="41">
        <f t="shared" si="79"/>
        <v>100</v>
      </c>
    </row>
    <row r="214" spans="1:9" ht="25.5">
      <c r="A214" s="38" t="s">
        <v>522</v>
      </c>
      <c r="B214" s="2" t="s">
        <v>82</v>
      </c>
      <c r="C214" s="39" t="s">
        <v>517</v>
      </c>
      <c r="D214" s="18">
        <v>1551.6</v>
      </c>
      <c r="E214" s="18">
        <v>1551.6</v>
      </c>
      <c r="F214" s="18">
        <v>1551.6</v>
      </c>
      <c r="G214" s="18">
        <v>1551.6</v>
      </c>
      <c r="H214" s="41">
        <f t="shared" si="78"/>
        <v>100</v>
      </c>
      <c r="I214" s="41">
        <f t="shared" si="79"/>
        <v>100</v>
      </c>
    </row>
    <row r="215" spans="1:9" ht="51">
      <c r="A215" s="38" t="s">
        <v>523</v>
      </c>
      <c r="B215" s="2" t="s">
        <v>82</v>
      </c>
      <c r="C215" s="39" t="s">
        <v>521</v>
      </c>
      <c r="D215" s="18">
        <v>6365.3</v>
      </c>
      <c r="E215" s="18">
        <v>6365.3</v>
      </c>
      <c r="F215" s="18">
        <v>6365.3</v>
      </c>
      <c r="G215" s="18">
        <v>6365.3</v>
      </c>
      <c r="H215" s="41">
        <f t="shared" si="78"/>
        <v>100</v>
      </c>
      <c r="I215" s="41">
        <f t="shared" si="79"/>
        <v>100</v>
      </c>
    </row>
    <row r="216" spans="1:9" ht="38.25">
      <c r="A216" s="38" t="s">
        <v>524</v>
      </c>
      <c r="B216" s="2" t="s">
        <v>82</v>
      </c>
      <c r="C216" s="39" t="s">
        <v>525</v>
      </c>
      <c r="D216" s="18">
        <v>2233.4</v>
      </c>
      <c r="E216" s="18">
        <v>2233.4</v>
      </c>
      <c r="F216" s="18">
        <v>2233.4</v>
      </c>
      <c r="G216" s="18">
        <v>2233.4</v>
      </c>
      <c r="H216" s="41">
        <f t="shared" si="78"/>
        <v>100</v>
      </c>
      <c r="I216" s="41">
        <f t="shared" si="79"/>
        <v>100</v>
      </c>
    </row>
    <row r="217" spans="1:9" ht="25.5">
      <c r="A217" s="38" t="s">
        <v>526</v>
      </c>
      <c r="B217" s="2" t="s">
        <v>82</v>
      </c>
      <c r="C217" s="39" t="s">
        <v>527</v>
      </c>
      <c r="D217" s="18">
        <v>2739</v>
      </c>
      <c r="E217" s="18">
        <v>2739</v>
      </c>
      <c r="F217" s="18">
        <v>2739</v>
      </c>
      <c r="G217" s="18">
        <v>2739</v>
      </c>
      <c r="H217" s="41">
        <f t="shared" si="78"/>
        <v>100</v>
      </c>
      <c r="I217" s="41">
        <f t="shared" si="79"/>
        <v>100</v>
      </c>
    </row>
    <row r="218" spans="1:9" ht="25.5">
      <c r="A218" s="36" t="s">
        <v>528</v>
      </c>
      <c r="B218" s="2" t="s">
        <v>82</v>
      </c>
      <c r="C218" s="37" t="s">
        <v>529</v>
      </c>
      <c r="D218" s="24">
        <f>D219+D238+D242</f>
        <v>64834.200000000004</v>
      </c>
      <c r="E218" s="24">
        <f t="shared" ref="E218:G218" si="83">E219+E238+E242</f>
        <v>64734.700000000004</v>
      </c>
      <c r="F218" s="24">
        <f t="shared" si="83"/>
        <v>64834.200000000004</v>
      </c>
      <c r="G218" s="24">
        <f t="shared" si="83"/>
        <v>64733.200000000004</v>
      </c>
      <c r="H218" s="35">
        <f t="shared" si="78"/>
        <v>99.844218020735966</v>
      </c>
      <c r="I218" s="35">
        <f t="shared" si="79"/>
        <v>99.844218020735966</v>
      </c>
    </row>
    <row r="219" spans="1:9">
      <c r="A219" s="36" t="s">
        <v>530</v>
      </c>
      <c r="B219" s="2" t="s">
        <v>82</v>
      </c>
      <c r="C219" s="37" t="s">
        <v>531</v>
      </c>
      <c r="D219" s="24">
        <f>D220+D222+D225+D230+D233+D235</f>
        <v>64186.400000000001</v>
      </c>
      <c r="E219" s="24">
        <f>E220+E222+E225+E230+E233+E235</f>
        <v>64086.9</v>
      </c>
      <c r="F219" s="24">
        <f t="shared" ref="F219:G219" si="84">F220+F222+F225+F230+F233+F235</f>
        <v>64186.400000000001</v>
      </c>
      <c r="G219" s="24">
        <f t="shared" si="84"/>
        <v>64085.4</v>
      </c>
      <c r="H219" s="35">
        <f t="shared" si="78"/>
        <v>99.842645794124607</v>
      </c>
      <c r="I219" s="35">
        <f t="shared" si="79"/>
        <v>99.842645794124607</v>
      </c>
    </row>
    <row r="220" spans="1:9" ht="25.5">
      <c r="A220" s="36" t="s">
        <v>532</v>
      </c>
      <c r="B220" s="2" t="s">
        <v>82</v>
      </c>
      <c r="C220" s="37" t="s">
        <v>533</v>
      </c>
      <c r="D220" s="24">
        <f>D221</f>
        <v>21233.599999999999</v>
      </c>
      <c r="E220" s="24">
        <f>E221</f>
        <v>21233.599999999999</v>
      </c>
      <c r="F220" s="24">
        <f t="shared" ref="F220:G220" si="85">F221</f>
        <v>21233.599999999999</v>
      </c>
      <c r="G220" s="24">
        <f t="shared" si="85"/>
        <v>21233.599999999999</v>
      </c>
      <c r="H220" s="35">
        <f t="shared" si="78"/>
        <v>100</v>
      </c>
      <c r="I220" s="35">
        <f t="shared" si="79"/>
        <v>100</v>
      </c>
    </row>
    <row r="221" spans="1:9">
      <c r="A221" s="38" t="s">
        <v>534</v>
      </c>
      <c r="B221" s="2" t="s">
        <v>82</v>
      </c>
      <c r="C221" s="39" t="s">
        <v>535</v>
      </c>
      <c r="D221" s="40">
        <v>21233.599999999999</v>
      </c>
      <c r="E221" s="40">
        <v>21233.599999999999</v>
      </c>
      <c r="F221" s="18">
        <v>21233.599999999999</v>
      </c>
      <c r="G221" s="18">
        <v>21233.599999999999</v>
      </c>
      <c r="H221" s="41">
        <f t="shared" si="78"/>
        <v>100</v>
      </c>
      <c r="I221" s="41">
        <f t="shared" si="79"/>
        <v>100</v>
      </c>
    </row>
    <row r="222" spans="1:9" ht="38.25">
      <c r="A222" s="36" t="s">
        <v>536</v>
      </c>
      <c r="B222" s="2" t="s">
        <v>82</v>
      </c>
      <c r="C222" s="37" t="s">
        <v>537</v>
      </c>
      <c r="D222" s="24">
        <f>D223+D224</f>
        <v>4929</v>
      </c>
      <c r="E222" s="24">
        <f>E223+E224</f>
        <v>4929</v>
      </c>
      <c r="F222" s="24">
        <f t="shared" ref="F222:G222" si="86">F223+F224</f>
        <v>4929</v>
      </c>
      <c r="G222" s="24">
        <f t="shared" si="86"/>
        <v>4929</v>
      </c>
      <c r="H222" s="35">
        <f t="shared" si="78"/>
        <v>100</v>
      </c>
      <c r="I222" s="35">
        <f t="shared" si="79"/>
        <v>100</v>
      </c>
    </row>
    <row r="223" spans="1:9">
      <c r="A223" s="38" t="s">
        <v>538</v>
      </c>
      <c r="B223" s="2" t="s">
        <v>82</v>
      </c>
      <c r="C223" s="39" t="s">
        <v>539</v>
      </c>
      <c r="D223" s="40">
        <v>4879</v>
      </c>
      <c r="E223" s="40">
        <v>4879</v>
      </c>
      <c r="F223" s="18">
        <v>4879</v>
      </c>
      <c r="G223" s="18">
        <v>4879</v>
      </c>
      <c r="H223" s="41">
        <f t="shared" si="78"/>
        <v>100</v>
      </c>
      <c r="I223" s="41">
        <f t="shared" si="79"/>
        <v>100</v>
      </c>
    </row>
    <row r="224" spans="1:9" ht="25.5">
      <c r="A224" s="38" t="s">
        <v>540</v>
      </c>
      <c r="B224" s="2" t="s">
        <v>82</v>
      </c>
      <c r="C224" s="39" t="s">
        <v>541</v>
      </c>
      <c r="D224" s="40">
        <v>50</v>
      </c>
      <c r="E224" s="40">
        <v>50</v>
      </c>
      <c r="F224" s="18">
        <v>50</v>
      </c>
      <c r="G224" s="18">
        <v>50</v>
      </c>
      <c r="H224" s="41">
        <f t="shared" si="78"/>
        <v>100</v>
      </c>
      <c r="I224" s="41">
        <f t="shared" si="79"/>
        <v>100</v>
      </c>
    </row>
    <row r="225" spans="1:9" ht="25.5">
      <c r="A225" s="36" t="s">
        <v>542</v>
      </c>
      <c r="B225" s="2" t="s">
        <v>82</v>
      </c>
      <c r="C225" s="37" t="s">
        <v>543</v>
      </c>
      <c r="D225" s="24">
        <f>D226+D227+D228+D229</f>
        <v>35964.400000000001</v>
      </c>
      <c r="E225" s="24">
        <f>E226+E227+E228+E229</f>
        <v>35964.400000000001</v>
      </c>
      <c r="F225" s="24">
        <f t="shared" ref="F225:G225" si="87">F226+F227+F228+F229</f>
        <v>35964.400000000001</v>
      </c>
      <c r="G225" s="24">
        <f t="shared" si="87"/>
        <v>35964.200000000004</v>
      </c>
      <c r="H225" s="35">
        <f t="shared" si="78"/>
        <v>99.999443894517924</v>
      </c>
      <c r="I225" s="35">
        <f t="shared" si="79"/>
        <v>99.999443894517924</v>
      </c>
    </row>
    <row r="226" spans="1:9">
      <c r="A226" s="38" t="s">
        <v>544</v>
      </c>
      <c r="B226" s="2" t="s">
        <v>82</v>
      </c>
      <c r="C226" s="39" t="s">
        <v>545</v>
      </c>
      <c r="D226" s="18">
        <v>8776.7000000000007</v>
      </c>
      <c r="E226" s="18">
        <v>8776.7000000000007</v>
      </c>
      <c r="F226" s="18">
        <v>8776.7000000000007</v>
      </c>
      <c r="G226" s="18">
        <v>8776.7000000000007</v>
      </c>
      <c r="H226" s="41">
        <f t="shared" si="78"/>
        <v>100</v>
      </c>
      <c r="I226" s="41">
        <f t="shared" si="79"/>
        <v>100</v>
      </c>
    </row>
    <row r="227" spans="1:9" ht="25.5">
      <c r="A227" s="38" t="s">
        <v>546</v>
      </c>
      <c r="B227" s="2" t="s">
        <v>82</v>
      </c>
      <c r="C227" s="39" t="s">
        <v>547</v>
      </c>
      <c r="D227" s="18">
        <v>79.8</v>
      </c>
      <c r="E227" s="18">
        <v>79.8</v>
      </c>
      <c r="F227" s="18">
        <v>79.8</v>
      </c>
      <c r="G227" s="18">
        <v>79.599999999999994</v>
      </c>
      <c r="H227" s="41">
        <f t="shared" si="78"/>
        <v>99.749373433583955</v>
      </c>
      <c r="I227" s="41">
        <f t="shared" si="79"/>
        <v>99.749373433583955</v>
      </c>
    </row>
    <row r="228" spans="1:9" ht="25.5">
      <c r="A228" s="38" t="s">
        <v>548</v>
      </c>
      <c r="B228" s="2" t="s">
        <v>82</v>
      </c>
      <c r="C228" s="39" t="s">
        <v>549</v>
      </c>
      <c r="D228" s="18">
        <v>26383</v>
      </c>
      <c r="E228" s="18">
        <v>26383</v>
      </c>
      <c r="F228" s="18">
        <v>26383</v>
      </c>
      <c r="G228" s="18">
        <v>26383</v>
      </c>
      <c r="H228" s="41">
        <f t="shared" si="78"/>
        <v>100</v>
      </c>
      <c r="I228" s="41">
        <f t="shared" si="79"/>
        <v>100</v>
      </c>
    </row>
    <row r="229" spans="1:9" ht="38.25">
      <c r="A229" s="38" t="s">
        <v>550</v>
      </c>
      <c r="B229" s="2" t="s">
        <v>82</v>
      </c>
      <c r="C229" s="39" t="s">
        <v>551</v>
      </c>
      <c r="D229" s="18">
        <v>724.9</v>
      </c>
      <c r="E229" s="18">
        <v>724.9</v>
      </c>
      <c r="F229" s="18">
        <v>724.9</v>
      </c>
      <c r="G229" s="18">
        <v>724.9</v>
      </c>
      <c r="H229" s="41">
        <f t="shared" si="78"/>
        <v>100</v>
      </c>
      <c r="I229" s="41">
        <f t="shared" si="79"/>
        <v>100</v>
      </c>
    </row>
    <row r="230" spans="1:9" ht="25.5">
      <c r="A230" s="36" t="s">
        <v>552</v>
      </c>
      <c r="B230" s="2" t="s">
        <v>82</v>
      </c>
      <c r="C230" s="37" t="s">
        <v>553</v>
      </c>
      <c r="D230" s="24">
        <f>D231+D232</f>
        <v>1878</v>
      </c>
      <c r="E230" s="24">
        <f>E231+E232</f>
        <v>1778.4</v>
      </c>
      <c r="F230" s="24">
        <f t="shared" ref="F230:G230" si="88">F231+F232</f>
        <v>1878</v>
      </c>
      <c r="G230" s="24">
        <f t="shared" si="88"/>
        <v>1778.4</v>
      </c>
      <c r="H230" s="35">
        <f t="shared" si="78"/>
        <v>94.696485623003198</v>
      </c>
      <c r="I230" s="35">
        <f t="shared" si="79"/>
        <v>94.696485623003198</v>
      </c>
    </row>
    <row r="231" spans="1:9" ht="25.5">
      <c r="A231" s="38" t="s">
        <v>554</v>
      </c>
      <c r="B231" s="2" t="s">
        <v>82</v>
      </c>
      <c r="C231" s="39" t="s">
        <v>555</v>
      </c>
      <c r="D231" s="18">
        <v>532.70000000000005</v>
      </c>
      <c r="E231" s="18">
        <v>532.70000000000005</v>
      </c>
      <c r="F231" s="18">
        <v>532.70000000000005</v>
      </c>
      <c r="G231" s="18">
        <v>532.70000000000005</v>
      </c>
      <c r="H231" s="41">
        <f t="shared" si="78"/>
        <v>100</v>
      </c>
      <c r="I231" s="41">
        <f t="shared" si="79"/>
        <v>100</v>
      </c>
    </row>
    <row r="232" spans="1:9" ht="38.25">
      <c r="A232" s="38" t="s">
        <v>556</v>
      </c>
      <c r="B232" s="2" t="s">
        <v>82</v>
      </c>
      <c r="C232" s="39" t="s">
        <v>557</v>
      </c>
      <c r="D232" s="18">
        <v>1345.3</v>
      </c>
      <c r="E232" s="18">
        <v>1245.7</v>
      </c>
      <c r="F232" s="18">
        <v>1345.3</v>
      </c>
      <c r="G232" s="18">
        <v>1245.7</v>
      </c>
      <c r="H232" s="41">
        <f t="shared" si="78"/>
        <v>92.596446889169698</v>
      </c>
      <c r="I232" s="41">
        <f t="shared" si="79"/>
        <v>92.596446889169698</v>
      </c>
    </row>
    <row r="233" spans="1:9" ht="25.5">
      <c r="A233" s="36" t="s">
        <v>558</v>
      </c>
      <c r="B233" s="2" t="s">
        <v>82</v>
      </c>
      <c r="C233" s="37" t="s">
        <v>559</v>
      </c>
      <c r="D233" s="24">
        <f>D234</f>
        <v>20</v>
      </c>
      <c r="E233" s="24">
        <f>E234</f>
        <v>20</v>
      </c>
      <c r="F233" s="24">
        <f t="shared" ref="F233:G233" si="89">F234</f>
        <v>20</v>
      </c>
      <c r="G233" s="24">
        <f t="shared" si="89"/>
        <v>20</v>
      </c>
      <c r="H233" s="35">
        <f t="shared" si="78"/>
        <v>100</v>
      </c>
      <c r="I233" s="35">
        <f t="shared" si="79"/>
        <v>100</v>
      </c>
    </row>
    <row r="234" spans="1:9">
      <c r="A234" s="38" t="s">
        <v>560</v>
      </c>
      <c r="B234" s="2" t="s">
        <v>82</v>
      </c>
      <c r="C234" s="39" t="s">
        <v>561</v>
      </c>
      <c r="D234" s="40">
        <v>20</v>
      </c>
      <c r="E234" s="40">
        <v>20</v>
      </c>
      <c r="F234" s="18">
        <v>20</v>
      </c>
      <c r="G234" s="18">
        <v>20</v>
      </c>
      <c r="H234" s="41">
        <f t="shared" si="78"/>
        <v>100</v>
      </c>
      <c r="I234" s="41">
        <f t="shared" si="79"/>
        <v>100</v>
      </c>
    </row>
    <row r="235" spans="1:9">
      <c r="A235" s="36" t="s">
        <v>562</v>
      </c>
      <c r="B235" s="2" t="s">
        <v>82</v>
      </c>
      <c r="C235" s="37" t="s">
        <v>563</v>
      </c>
      <c r="D235" s="24">
        <f>D236+D237</f>
        <v>161.4</v>
      </c>
      <c r="E235" s="24">
        <f>E236+E237</f>
        <v>161.5</v>
      </c>
      <c r="F235" s="24">
        <f t="shared" ref="F235:G235" si="90">F236+F237</f>
        <v>161.4</v>
      </c>
      <c r="G235" s="24">
        <f t="shared" si="90"/>
        <v>160.19999999999999</v>
      </c>
      <c r="H235" s="35">
        <f t="shared" si="78"/>
        <v>99.25650557620817</v>
      </c>
      <c r="I235" s="35">
        <f t="shared" si="79"/>
        <v>99.25650557620817</v>
      </c>
    </row>
    <row r="236" spans="1:9" ht="25.5">
      <c r="A236" s="38" t="s">
        <v>564</v>
      </c>
      <c r="B236" s="2" t="s">
        <v>82</v>
      </c>
      <c r="C236" s="39" t="s">
        <v>565</v>
      </c>
      <c r="D236" s="40">
        <v>126.7</v>
      </c>
      <c r="E236" s="40">
        <v>126.7</v>
      </c>
      <c r="F236" s="18">
        <v>126.7</v>
      </c>
      <c r="G236" s="18">
        <v>126.7</v>
      </c>
      <c r="H236" s="41">
        <f t="shared" si="78"/>
        <v>100</v>
      </c>
      <c r="I236" s="41">
        <f t="shared" si="79"/>
        <v>100</v>
      </c>
    </row>
    <row r="237" spans="1:9" ht="38.25">
      <c r="A237" s="38" t="s">
        <v>566</v>
      </c>
      <c r="B237" s="2" t="s">
        <v>82</v>
      </c>
      <c r="C237" s="39" t="s">
        <v>497</v>
      </c>
      <c r="D237" s="18">
        <v>34.700000000000003</v>
      </c>
      <c r="E237" s="18">
        <v>34.799999999999997</v>
      </c>
      <c r="F237" s="18">
        <v>34.700000000000003</v>
      </c>
      <c r="G237" s="18">
        <v>33.5</v>
      </c>
      <c r="H237" s="41">
        <f t="shared" si="78"/>
        <v>96.541786743515843</v>
      </c>
      <c r="I237" s="41">
        <f t="shared" si="79"/>
        <v>96.541786743515843</v>
      </c>
    </row>
    <row r="238" spans="1:9">
      <c r="A238" s="36" t="s">
        <v>567</v>
      </c>
      <c r="B238" s="2" t="s">
        <v>82</v>
      </c>
      <c r="C238" s="37" t="s">
        <v>568</v>
      </c>
      <c r="D238" s="24">
        <f>D239</f>
        <v>575.79999999999995</v>
      </c>
      <c r="E238" s="24">
        <f>E239</f>
        <v>575.79999999999995</v>
      </c>
      <c r="F238" s="24">
        <f t="shared" ref="F238:G238" si="91">F239</f>
        <v>575.79999999999995</v>
      </c>
      <c r="G238" s="24">
        <f t="shared" si="91"/>
        <v>575.79999999999995</v>
      </c>
      <c r="H238" s="35">
        <f t="shared" si="78"/>
        <v>100</v>
      </c>
      <c r="I238" s="35">
        <f t="shared" si="79"/>
        <v>100</v>
      </c>
    </row>
    <row r="239" spans="1:9" ht="38.25">
      <c r="A239" s="36" t="s">
        <v>569</v>
      </c>
      <c r="B239" s="2" t="s">
        <v>82</v>
      </c>
      <c r="C239" s="37" t="s">
        <v>570</v>
      </c>
      <c r="D239" s="24">
        <f>D240+D241</f>
        <v>575.79999999999995</v>
      </c>
      <c r="E239" s="24">
        <f>E240+E241</f>
        <v>575.79999999999995</v>
      </c>
      <c r="F239" s="24">
        <f t="shared" ref="F239:G239" si="92">F240+F241</f>
        <v>575.79999999999995</v>
      </c>
      <c r="G239" s="24">
        <f t="shared" si="92"/>
        <v>575.79999999999995</v>
      </c>
      <c r="H239" s="35">
        <f t="shared" si="78"/>
        <v>100</v>
      </c>
      <c r="I239" s="35">
        <f t="shared" si="79"/>
        <v>100</v>
      </c>
    </row>
    <row r="240" spans="1:9">
      <c r="A240" s="38" t="s">
        <v>571</v>
      </c>
      <c r="B240" s="2" t="s">
        <v>82</v>
      </c>
      <c r="C240" s="39" t="s">
        <v>572</v>
      </c>
      <c r="D240" s="18">
        <v>485.8</v>
      </c>
      <c r="E240" s="18">
        <v>485.8</v>
      </c>
      <c r="F240" s="18">
        <v>485.8</v>
      </c>
      <c r="G240" s="18">
        <v>485.8</v>
      </c>
      <c r="H240" s="41">
        <f t="shared" si="78"/>
        <v>100</v>
      </c>
      <c r="I240" s="41">
        <f t="shared" si="79"/>
        <v>100</v>
      </c>
    </row>
    <row r="241" spans="1:9" ht="63.75">
      <c r="A241" s="38" t="s">
        <v>573</v>
      </c>
      <c r="B241" s="2" t="s">
        <v>82</v>
      </c>
      <c r="C241" s="39" t="s">
        <v>574</v>
      </c>
      <c r="D241" s="40">
        <v>90</v>
      </c>
      <c r="E241" s="40">
        <v>90</v>
      </c>
      <c r="F241" s="18">
        <v>90</v>
      </c>
      <c r="G241" s="18">
        <v>90</v>
      </c>
      <c r="H241" s="41">
        <f t="shared" si="78"/>
        <v>100</v>
      </c>
      <c r="I241" s="41">
        <f t="shared" si="79"/>
        <v>100</v>
      </c>
    </row>
    <row r="242" spans="1:9">
      <c r="A242" s="36" t="s">
        <v>575</v>
      </c>
      <c r="B242" s="2" t="s">
        <v>82</v>
      </c>
      <c r="C242" s="37" t="s">
        <v>576</v>
      </c>
      <c r="D242" s="24">
        <f>D243</f>
        <v>72</v>
      </c>
      <c r="E242" s="24">
        <f>E243</f>
        <v>72</v>
      </c>
      <c r="F242" s="24">
        <f t="shared" ref="F242:G242" si="93">F243</f>
        <v>72</v>
      </c>
      <c r="G242" s="24">
        <f t="shared" si="93"/>
        <v>72</v>
      </c>
      <c r="H242" s="35">
        <f t="shared" si="78"/>
        <v>100</v>
      </c>
      <c r="I242" s="35">
        <f t="shared" si="79"/>
        <v>100</v>
      </c>
    </row>
    <row r="243" spans="1:9" ht="25.5">
      <c r="A243" s="36" t="s">
        <v>577</v>
      </c>
      <c r="B243" s="2" t="s">
        <v>82</v>
      </c>
      <c r="C243" s="37" t="s">
        <v>578</v>
      </c>
      <c r="D243" s="24">
        <f>D244</f>
        <v>72</v>
      </c>
      <c r="E243" s="24">
        <f>E244</f>
        <v>72</v>
      </c>
      <c r="F243" s="24">
        <f t="shared" ref="F243:G243" si="94">F244</f>
        <v>72</v>
      </c>
      <c r="G243" s="24">
        <f t="shared" si="94"/>
        <v>72</v>
      </c>
      <c r="H243" s="35">
        <f t="shared" si="78"/>
        <v>100</v>
      </c>
      <c r="I243" s="35">
        <f t="shared" si="79"/>
        <v>100</v>
      </c>
    </row>
    <row r="244" spans="1:9">
      <c r="A244" s="38" t="s">
        <v>579</v>
      </c>
      <c r="B244" s="2" t="s">
        <v>82</v>
      </c>
      <c r="C244" s="39" t="s">
        <v>580</v>
      </c>
      <c r="D244" s="40">
        <v>72</v>
      </c>
      <c r="E244" s="40">
        <v>72</v>
      </c>
      <c r="F244" s="18">
        <v>72</v>
      </c>
      <c r="G244" s="18">
        <v>72</v>
      </c>
      <c r="H244" s="41">
        <f t="shared" si="78"/>
        <v>100</v>
      </c>
      <c r="I244" s="41">
        <f t="shared" si="79"/>
        <v>100</v>
      </c>
    </row>
    <row r="245" spans="1:9">
      <c r="A245" s="36" t="s">
        <v>581</v>
      </c>
      <c r="B245" s="2" t="s">
        <v>82</v>
      </c>
      <c r="C245" s="37" t="s">
        <v>582</v>
      </c>
      <c r="D245" s="24">
        <f>D246+D265</f>
        <v>78122.2</v>
      </c>
      <c r="E245" s="24">
        <f t="shared" ref="E245:G245" si="95">E246+E265</f>
        <v>78122.2</v>
      </c>
      <c r="F245" s="24">
        <f t="shared" si="95"/>
        <v>78122.2</v>
      </c>
      <c r="G245" s="24">
        <f t="shared" si="95"/>
        <v>73477.600000000006</v>
      </c>
      <c r="H245" s="35">
        <f t="shared" si="78"/>
        <v>94.054698920409322</v>
      </c>
      <c r="I245" s="35">
        <f t="shared" si="79"/>
        <v>94.054698920409322</v>
      </c>
    </row>
    <row r="246" spans="1:9" ht="25.5">
      <c r="A246" s="36" t="s">
        <v>583</v>
      </c>
      <c r="B246" s="2" t="s">
        <v>82</v>
      </c>
      <c r="C246" s="37" t="s">
        <v>584</v>
      </c>
      <c r="D246" s="24">
        <f>D247+D249+D253+D260</f>
        <v>58416.799999999996</v>
      </c>
      <c r="E246" s="24">
        <f t="shared" ref="E246:G246" si="96">E247+E249+E253+E260</f>
        <v>58416.799999999996</v>
      </c>
      <c r="F246" s="24">
        <f t="shared" si="96"/>
        <v>58416.799999999996</v>
      </c>
      <c r="G246" s="24">
        <f t="shared" si="96"/>
        <v>53936.6</v>
      </c>
      <c r="H246" s="35">
        <f t="shared" si="78"/>
        <v>92.33063091439449</v>
      </c>
      <c r="I246" s="35">
        <f t="shared" si="79"/>
        <v>92.33063091439449</v>
      </c>
    </row>
    <row r="247" spans="1:9" ht="25.5">
      <c r="A247" s="36" t="s">
        <v>585</v>
      </c>
      <c r="B247" s="2" t="s">
        <v>82</v>
      </c>
      <c r="C247" s="37" t="s">
        <v>586</v>
      </c>
      <c r="D247" s="24">
        <f>D248</f>
        <v>2258.6999999999998</v>
      </c>
      <c r="E247" s="24">
        <f t="shared" ref="E247:G247" si="97">E248</f>
        <v>2258.6999999999998</v>
      </c>
      <c r="F247" s="24">
        <f t="shared" si="97"/>
        <v>2258.6999999999998</v>
      </c>
      <c r="G247" s="24">
        <f t="shared" si="97"/>
        <v>2258.6999999999998</v>
      </c>
      <c r="H247" s="35">
        <f t="shared" si="78"/>
        <v>100</v>
      </c>
      <c r="I247" s="35">
        <f t="shared" si="79"/>
        <v>100</v>
      </c>
    </row>
    <row r="248" spans="1:9">
      <c r="A248" s="38" t="s">
        <v>587</v>
      </c>
      <c r="B248" s="2" t="s">
        <v>82</v>
      </c>
      <c r="C248" s="39" t="s">
        <v>588</v>
      </c>
      <c r="D248" s="40">
        <v>2258.6999999999998</v>
      </c>
      <c r="E248" s="40">
        <v>2258.6999999999998</v>
      </c>
      <c r="F248" s="18">
        <v>2258.6999999999998</v>
      </c>
      <c r="G248" s="18">
        <v>2258.6999999999998</v>
      </c>
      <c r="H248" s="41">
        <f t="shared" si="78"/>
        <v>100</v>
      </c>
      <c r="I248" s="41">
        <f t="shared" si="79"/>
        <v>100</v>
      </c>
    </row>
    <row r="249" spans="1:9" ht="25.5">
      <c r="A249" s="36" t="s">
        <v>589</v>
      </c>
      <c r="B249" s="2" t="s">
        <v>82</v>
      </c>
      <c r="C249" s="37" t="s">
        <v>590</v>
      </c>
      <c r="D249" s="24">
        <f>D250+D251+D252</f>
        <v>15779.8</v>
      </c>
      <c r="E249" s="24">
        <f t="shared" ref="E249:G249" si="98">E250+E251+E252</f>
        <v>15779.8</v>
      </c>
      <c r="F249" s="24">
        <f t="shared" si="98"/>
        <v>15779.8</v>
      </c>
      <c r="G249" s="24">
        <f t="shared" si="98"/>
        <v>15755.7</v>
      </c>
      <c r="H249" s="35">
        <f t="shared" si="78"/>
        <v>99.847273095983482</v>
      </c>
      <c r="I249" s="35">
        <f t="shared" si="79"/>
        <v>99.847273095983482</v>
      </c>
    </row>
    <row r="250" spans="1:9">
      <c r="A250" s="38" t="s">
        <v>591</v>
      </c>
      <c r="B250" s="2" t="s">
        <v>82</v>
      </c>
      <c r="C250" s="39" t="s">
        <v>592</v>
      </c>
      <c r="D250" s="18">
        <v>4110.1000000000004</v>
      </c>
      <c r="E250" s="18">
        <v>4110.1000000000004</v>
      </c>
      <c r="F250" s="18">
        <v>4110.1000000000004</v>
      </c>
      <c r="G250" s="18">
        <v>4110.1000000000004</v>
      </c>
      <c r="H250" s="41">
        <f t="shared" si="78"/>
        <v>100</v>
      </c>
      <c r="I250" s="41">
        <f t="shared" si="79"/>
        <v>100</v>
      </c>
    </row>
    <row r="251" spans="1:9">
      <c r="A251" s="38" t="s">
        <v>593</v>
      </c>
      <c r="B251" s="2" t="s">
        <v>82</v>
      </c>
      <c r="C251" s="39" t="s">
        <v>594</v>
      </c>
      <c r="D251" s="18">
        <v>8257.9</v>
      </c>
      <c r="E251" s="18">
        <v>8257.9</v>
      </c>
      <c r="F251" s="18">
        <v>8257.9</v>
      </c>
      <c r="G251" s="18">
        <v>8256.6</v>
      </c>
      <c r="H251" s="41">
        <f t="shared" si="78"/>
        <v>99.98425749887987</v>
      </c>
      <c r="I251" s="41">
        <f t="shared" si="79"/>
        <v>99.98425749887987</v>
      </c>
    </row>
    <row r="252" spans="1:9">
      <c r="A252" s="38" t="s">
        <v>595</v>
      </c>
      <c r="B252" s="2" t="s">
        <v>82</v>
      </c>
      <c r="C252" s="39" t="s">
        <v>596</v>
      </c>
      <c r="D252" s="18">
        <v>3411.8</v>
      </c>
      <c r="E252" s="18">
        <v>3411.8</v>
      </c>
      <c r="F252" s="18">
        <v>3411.8</v>
      </c>
      <c r="G252" s="18">
        <v>3389</v>
      </c>
      <c r="H252" s="41">
        <f t="shared" si="78"/>
        <v>99.331731051058085</v>
      </c>
      <c r="I252" s="41">
        <f t="shared" si="79"/>
        <v>99.331731051058085</v>
      </c>
    </row>
    <row r="253" spans="1:9" ht="25.5">
      <c r="A253" s="36" t="s">
        <v>597</v>
      </c>
      <c r="B253" s="2" t="s">
        <v>82</v>
      </c>
      <c r="C253" s="37" t="s">
        <v>598</v>
      </c>
      <c r="D253" s="24">
        <f>D254+D255+D256+D257+D258+D259</f>
        <v>33703.1</v>
      </c>
      <c r="E253" s="24">
        <f>E254+E255+E256+E257+E258+E259</f>
        <v>33703.1</v>
      </c>
      <c r="F253" s="24">
        <f t="shared" ref="F253:G253" si="99">F254+F255+F256+F257+F258+F259</f>
        <v>33703.1</v>
      </c>
      <c r="G253" s="24">
        <f t="shared" si="99"/>
        <v>29885.8</v>
      </c>
      <c r="H253" s="35">
        <f t="shared" si="78"/>
        <v>88.673742178019239</v>
      </c>
      <c r="I253" s="35">
        <f t="shared" si="79"/>
        <v>88.673742178019239</v>
      </c>
    </row>
    <row r="254" spans="1:9">
      <c r="A254" s="38" t="s">
        <v>599</v>
      </c>
      <c r="B254" s="2" t="s">
        <v>82</v>
      </c>
      <c r="C254" s="39" t="s">
        <v>600</v>
      </c>
      <c r="D254" s="18">
        <v>329</v>
      </c>
      <c r="E254" s="18">
        <v>329</v>
      </c>
      <c r="F254" s="18">
        <v>329</v>
      </c>
      <c r="G254" s="18">
        <v>329</v>
      </c>
      <c r="H254" s="41">
        <f t="shared" si="78"/>
        <v>100</v>
      </c>
      <c r="I254" s="41">
        <f t="shared" si="79"/>
        <v>100</v>
      </c>
    </row>
    <row r="255" spans="1:9" ht="25.5">
      <c r="A255" s="38" t="s">
        <v>601</v>
      </c>
      <c r="B255" s="2" t="s">
        <v>82</v>
      </c>
      <c r="C255" s="39" t="s">
        <v>602</v>
      </c>
      <c r="D255" s="18">
        <v>739.6</v>
      </c>
      <c r="E255" s="18">
        <v>739.6</v>
      </c>
      <c r="F255" s="18">
        <v>739.6</v>
      </c>
      <c r="G255" s="18">
        <v>739.6</v>
      </c>
      <c r="H255" s="41">
        <f t="shared" si="78"/>
        <v>100</v>
      </c>
      <c r="I255" s="41">
        <f t="shared" si="79"/>
        <v>100</v>
      </c>
    </row>
    <row r="256" spans="1:9">
      <c r="A256" s="38" t="s">
        <v>603</v>
      </c>
      <c r="B256" s="2" t="s">
        <v>82</v>
      </c>
      <c r="C256" s="39" t="s">
        <v>604</v>
      </c>
      <c r="D256" s="18">
        <v>3071.4</v>
      </c>
      <c r="E256" s="18">
        <v>3071.4</v>
      </c>
      <c r="F256" s="18">
        <v>3071.4</v>
      </c>
      <c r="G256" s="18">
        <v>2998</v>
      </c>
      <c r="H256" s="41">
        <f t="shared" si="78"/>
        <v>97.610210327537928</v>
      </c>
      <c r="I256" s="41">
        <f t="shared" si="79"/>
        <v>97.610210327537928</v>
      </c>
    </row>
    <row r="257" spans="1:9">
      <c r="A257" s="38" t="s">
        <v>605</v>
      </c>
      <c r="B257" s="2" t="s">
        <v>82</v>
      </c>
      <c r="C257" s="39" t="s">
        <v>606</v>
      </c>
      <c r="D257" s="18">
        <v>1282.2</v>
      </c>
      <c r="E257" s="18">
        <v>1282.2</v>
      </c>
      <c r="F257" s="18">
        <v>1282.2</v>
      </c>
      <c r="G257" s="18">
        <v>1282.2</v>
      </c>
      <c r="H257" s="41">
        <f t="shared" si="78"/>
        <v>100</v>
      </c>
      <c r="I257" s="41">
        <f t="shared" si="79"/>
        <v>100</v>
      </c>
    </row>
    <row r="258" spans="1:9" ht="25.5">
      <c r="A258" s="38" t="s">
        <v>607</v>
      </c>
      <c r="B258" s="2" t="s">
        <v>82</v>
      </c>
      <c r="C258" s="39" t="s">
        <v>608</v>
      </c>
      <c r="D258" s="18">
        <v>20556.7</v>
      </c>
      <c r="E258" s="18">
        <v>20556.7</v>
      </c>
      <c r="F258" s="18">
        <v>20556.7</v>
      </c>
      <c r="G258" s="18">
        <v>20516.400000000001</v>
      </c>
      <c r="H258" s="41">
        <f t="shared" si="78"/>
        <v>99.80395686078019</v>
      </c>
      <c r="I258" s="41">
        <f t="shared" si="79"/>
        <v>99.80395686078019</v>
      </c>
    </row>
    <row r="259" spans="1:9" ht="38.25">
      <c r="A259" s="38" t="s">
        <v>609</v>
      </c>
      <c r="B259" s="2" t="s">
        <v>82</v>
      </c>
      <c r="C259" s="39" t="s">
        <v>610</v>
      </c>
      <c r="D259" s="18">
        <v>7724.2</v>
      </c>
      <c r="E259" s="18">
        <v>7724.2</v>
      </c>
      <c r="F259" s="18">
        <v>7724.2</v>
      </c>
      <c r="G259" s="18">
        <v>4020.6</v>
      </c>
      <c r="H259" s="41">
        <f t="shared" si="78"/>
        <v>52.051992439346471</v>
      </c>
      <c r="I259" s="41">
        <f t="shared" si="79"/>
        <v>52.051992439346471</v>
      </c>
    </row>
    <row r="260" spans="1:9" ht="25.5">
      <c r="A260" s="36" t="s">
        <v>611</v>
      </c>
      <c r="B260" s="2" t="s">
        <v>82</v>
      </c>
      <c r="C260" s="37" t="s">
        <v>612</v>
      </c>
      <c r="D260" s="24">
        <f>D261+D262+D263+D264</f>
        <v>6675.2</v>
      </c>
      <c r="E260" s="24">
        <f t="shared" ref="E260:G260" si="100">E261+E262+E263+E264</f>
        <v>6675.2</v>
      </c>
      <c r="F260" s="24">
        <f t="shared" si="100"/>
        <v>6675.2</v>
      </c>
      <c r="G260" s="24">
        <f t="shared" si="100"/>
        <v>6036.4</v>
      </c>
      <c r="H260" s="35">
        <f t="shared" si="78"/>
        <v>90.430249280920421</v>
      </c>
      <c r="I260" s="35">
        <f t="shared" si="79"/>
        <v>90.430249280920421</v>
      </c>
    </row>
    <row r="261" spans="1:9">
      <c r="A261" s="38" t="s">
        <v>613</v>
      </c>
      <c r="B261" s="2" t="s">
        <v>82</v>
      </c>
      <c r="C261" s="39" t="s">
        <v>614</v>
      </c>
      <c r="D261" s="18">
        <v>2323.9</v>
      </c>
      <c r="E261" s="18">
        <v>2323.9</v>
      </c>
      <c r="F261" s="18">
        <v>2323.9</v>
      </c>
      <c r="G261" s="18">
        <v>2323.9</v>
      </c>
      <c r="H261" s="41">
        <f t="shared" si="78"/>
        <v>100</v>
      </c>
      <c r="I261" s="41">
        <f t="shared" si="79"/>
        <v>100</v>
      </c>
    </row>
    <row r="262" spans="1:9">
      <c r="A262" s="38" t="s">
        <v>615</v>
      </c>
      <c r="B262" s="2" t="s">
        <v>82</v>
      </c>
      <c r="C262" s="39" t="s">
        <v>616</v>
      </c>
      <c r="D262" s="18">
        <v>1485</v>
      </c>
      <c r="E262" s="18">
        <v>1485</v>
      </c>
      <c r="F262" s="18">
        <v>1485</v>
      </c>
      <c r="G262" s="18">
        <v>1485</v>
      </c>
      <c r="H262" s="41">
        <f t="shared" si="78"/>
        <v>100</v>
      </c>
      <c r="I262" s="41">
        <f t="shared" si="79"/>
        <v>100</v>
      </c>
    </row>
    <row r="263" spans="1:9">
      <c r="A263" s="38" t="s">
        <v>617</v>
      </c>
      <c r="B263" s="2" t="s">
        <v>82</v>
      </c>
      <c r="C263" s="39" t="s">
        <v>618</v>
      </c>
      <c r="D263" s="18">
        <v>890.5</v>
      </c>
      <c r="E263" s="18">
        <v>890.5</v>
      </c>
      <c r="F263" s="18">
        <v>890.5</v>
      </c>
      <c r="G263" s="18">
        <v>890.5</v>
      </c>
      <c r="H263" s="41">
        <f t="shared" si="78"/>
        <v>100</v>
      </c>
      <c r="I263" s="41">
        <f t="shared" si="79"/>
        <v>100</v>
      </c>
    </row>
    <row r="264" spans="1:9" ht="25.5">
      <c r="A264" s="38" t="s">
        <v>619</v>
      </c>
      <c r="B264" s="2" t="s">
        <v>82</v>
      </c>
      <c r="C264" s="39" t="s">
        <v>620</v>
      </c>
      <c r="D264" s="18">
        <v>1975.8</v>
      </c>
      <c r="E264" s="18">
        <v>1975.8</v>
      </c>
      <c r="F264" s="18">
        <v>1975.8</v>
      </c>
      <c r="G264" s="18">
        <v>1337</v>
      </c>
      <c r="H264" s="41">
        <f t="shared" si="78"/>
        <v>67.668792387893518</v>
      </c>
      <c r="I264" s="41">
        <f t="shared" si="79"/>
        <v>67.668792387893518</v>
      </c>
    </row>
    <row r="265" spans="1:9">
      <c r="A265" s="36" t="s">
        <v>621</v>
      </c>
      <c r="B265" s="2" t="s">
        <v>82</v>
      </c>
      <c r="C265" s="37" t="s">
        <v>622</v>
      </c>
      <c r="D265" s="24">
        <f>D266+D268</f>
        <v>19705.400000000001</v>
      </c>
      <c r="E265" s="24">
        <f t="shared" ref="E265:G265" si="101">E266+E268</f>
        <v>19705.400000000001</v>
      </c>
      <c r="F265" s="24">
        <f t="shared" si="101"/>
        <v>19705.400000000001</v>
      </c>
      <c r="G265" s="24">
        <f t="shared" si="101"/>
        <v>19541</v>
      </c>
      <c r="H265" s="35">
        <f t="shared" si="78"/>
        <v>99.165710921879281</v>
      </c>
      <c r="I265" s="35">
        <f t="shared" si="79"/>
        <v>99.165710921879281</v>
      </c>
    </row>
    <row r="266" spans="1:9" ht="25.5">
      <c r="A266" s="36" t="s">
        <v>623</v>
      </c>
      <c r="B266" s="2" t="s">
        <v>82</v>
      </c>
      <c r="C266" s="37" t="s">
        <v>624</v>
      </c>
      <c r="D266" s="24">
        <f>D267</f>
        <v>3484.8</v>
      </c>
      <c r="E266" s="24">
        <f t="shared" ref="E266:G266" si="102">E267</f>
        <v>3484.8</v>
      </c>
      <c r="F266" s="24">
        <f t="shared" si="102"/>
        <v>3484.8</v>
      </c>
      <c r="G266" s="24">
        <f t="shared" si="102"/>
        <v>3484.8</v>
      </c>
      <c r="H266" s="35">
        <f t="shared" ref="H266:H329" si="103">G266/D266*100</f>
        <v>100</v>
      </c>
      <c r="I266" s="35">
        <f t="shared" ref="I266:I329" si="104">G266/F266*100</f>
        <v>100</v>
      </c>
    </row>
    <row r="267" spans="1:9" ht="25.5">
      <c r="A267" s="38" t="s">
        <v>625</v>
      </c>
      <c r="B267" s="2" t="s">
        <v>82</v>
      </c>
      <c r="C267" s="39" t="s">
        <v>626</v>
      </c>
      <c r="D267" s="18">
        <v>3484.8</v>
      </c>
      <c r="E267" s="18">
        <v>3484.8</v>
      </c>
      <c r="F267" s="18">
        <v>3484.8</v>
      </c>
      <c r="G267" s="18">
        <v>3484.8</v>
      </c>
      <c r="H267" s="41">
        <f t="shared" si="103"/>
        <v>100</v>
      </c>
      <c r="I267" s="41">
        <f t="shared" si="104"/>
        <v>100</v>
      </c>
    </row>
    <row r="268" spans="1:9" ht="25.5">
      <c r="A268" s="36" t="s">
        <v>627</v>
      </c>
      <c r="B268" s="2" t="s">
        <v>82</v>
      </c>
      <c r="C268" s="37" t="s">
        <v>628</v>
      </c>
      <c r="D268" s="24">
        <f>D269</f>
        <v>16220.6</v>
      </c>
      <c r="E268" s="24">
        <f t="shared" ref="E268:G268" si="105">E269</f>
        <v>16220.6</v>
      </c>
      <c r="F268" s="24">
        <f t="shared" si="105"/>
        <v>16220.6</v>
      </c>
      <c r="G268" s="24">
        <f t="shared" si="105"/>
        <v>16056.2</v>
      </c>
      <c r="H268" s="35">
        <f t="shared" si="103"/>
        <v>98.986473989864749</v>
      </c>
      <c r="I268" s="35">
        <f t="shared" si="104"/>
        <v>98.986473989864749</v>
      </c>
    </row>
    <row r="269" spans="1:9" ht="25.5">
      <c r="A269" s="38" t="s">
        <v>629</v>
      </c>
      <c r="B269" s="2" t="s">
        <v>82</v>
      </c>
      <c r="C269" s="39" t="s">
        <v>630</v>
      </c>
      <c r="D269" s="18">
        <v>16220.6</v>
      </c>
      <c r="E269" s="18">
        <v>16220.6</v>
      </c>
      <c r="F269" s="18">
        <v>16220.6</v>
      </c>
      <c r="G269" s="18">
        <v>16056.2</v>
      </c>
      <c r="H269" s="41">
        <f t="shared" si="103"/>
        <v>98.986473989864749</v>
      </c>
      <c r="I269" s="41">
        <f t="shared" si="104"/>
        <v>98.986473989864749</v>
      </c>
    </row>
    <row r="270" spans="1:9">
      <c r="A270" s="36" t="s">
        <v>631</v>
      </c>
      <c r="B270" s="2" t="s">
        <v>82</v>
      </c>
      <c r="C270" s="37" t="s">
        <v>632</v>
      </c>
      <c r="D270" s="24">
        <f>D271+D276+D285</f>
        <v>83982.080000000016</v>
      </c>
      <c r="E270" s="24">
        <f t="shared" ref="E270:G270" si="106">E271+E276+E285</f>
        <v>83982.080000000016</v>
      </c>
      <c r="F270" s="24">
        <f t="shared" si="106"/>
        <v>96838.399999999994</v>
      </c>
      <c r="G270" s="24">
        <f t="shared" si="106"/>
        <v>86423.4</v>
      </c>
      <c r="H270" s="35">
        <f t="shared" si="103"/>
        <v>102.90695348340977</v>
      </c>
      <c r="I270" s="35">
        <f t="shared" si="104"/>
        <v>89.244968937941977</v>
      </c>
    </row>
    <row r="271" spans="1:9">
      <c r="A271" s="36" t="s">
        <v>633</v>
      </c>
      <c r="B271" s="2" t="s">
        <v>82</v>
      </c>
      <c r="C271" s="37" t="s">
        <v>634</v>
      </c>
      <c r="D271" s="24">
        <f>D272+D274</f>
        <v>34595.800000000003</v>
      </c>
      <c r="E271" s="24">
        <f t="shared" ref="E271:G271" si="107">E272+E274</f>
        <v>34595.800000000003</v>
      </c>
      <c r="F271" s="24">
        <f t="shared" si="107"/>
        <v>34595.800000000003</v>
      </c>
      <c r="G271" s="24">
        <f t="shared" si="107"/>
        <v>31572</v>
      </c>
      <c r="H271" s="35">
        <f t="shared" si="103"/>
        <v>91.259632672174078</v>
      </c>
      <c r="I271" s="35">
        <f t="shared" si="104"/>
        <v>91.259632672174078</v>
      </c>
    </row>
    <row r="272" spans="1:9" ht="51">
      <c r="A272" s="36" t="s">
        <v>635</v>
      </c>
      <c r="B272" s="2" t="s">
        <v>82</v>
      </c>
      <c r="C272" s="37" t="s">
        <v>636</v>
      </c>
      <c r="D272" s="24">
        <f>D273</f>
        <v>23400.2</v>
      </c>
      <c r="E272" s="24">
        <f t="shared" ref="E272:G272" si="108">E273</f>
        <v>23400.2</v>
      </c>
      <c r="F272" s="24">
        <f t="shared" si="108"/>
        <v>23400.2</v>
      </c>
      <c r="G272" s="24">
        <f t="shared" si="108"/>
        <v>22788.799999999999</v>
      </c>
      <c r="H272" s="35">
        <f t="shared" si="103"/>
        <v>97.387201818787872</v>
      </c>
      <c r="I272" s="35">
        <f t="shared" si="104"/>
        <v>97.387201818787872</v>
      </c>
    </row>
    <row r="273" spans="1:9" ht="51">
      <c r="A273" s="38" t="s">
        <v>635</v>
      </c>
      <c r="B273" s="2" t="s">
        <v>82</v>
      </c>
      <c r="C273" s="39" t="s">
        <v>636</v>
      </c>
      <c r="D273" s="40">
        <v>23400.2</v>
      </c>
      <c r="E273" s="40">
        <v>23400.2</v>
      </c>
      <c r="F273" s="18">
        <v>23400.2</v>
      </c>
      <c r="G273" s="18">
        <v>22788.799999999999</v>
      </c>
      <c r="H273" s="41">
        <f t="shared" si="103"/>
        <v>97.387201818787872</v>
      </c>
      <c r="I273" s="41">
        <f t="shared" si="104"/>
        <v>97.387201818787872</v>
      </c>
    </row>
    <row r="274" spans="1:9" ht="25.5">
      <c r="A274" s="36" t="s">
        <v>637</v>
      </c>
      <c r="B274" s="2" t="s">
        <v>82</v>
      </c>
      <c r="C274" s="37" t="s">
        <v>638</v>
      </c>
      <c r="D274" s="24">
        <f>D275</f>
        <v>11195.6</v>
      </c>
      <c r="E274" s="24">
        <f t="shared" ref="E274:G274" si="109">E275</f>
        <v>11195.6</v>
      </c>
      <c r="F274" s="24">
        <f t="shared" si="109"/>
        <v>11195.6</v>
      </c>
      <c r="G274" s="24">
        <f t="shared" si="109"/>
        <v>8783.2000000000007</v>
      </c>
      <c r="H274" s="35">
        <f t="shared" si="103"/>
        <v>78.452249097859877</v>
      </c>
      <c r="I274" s="35">
        <f t="shared" si="104"/>
        <v>78.452249097859877</v>
      </c>
    </row>
    <row r="275" spans="1:9" ht="25.5">
      <c r="A275" s="38" t="s">
        <v>637</v>
      </c>
      <c r="B275" s="2" t="s">
        <v>82</v>
      </c>
      <c r="C275" s="39" t="s">
        <v>638</v>
      </c>
      <c r="D275" s="18">
        <v>11195.6</v>
      </c>
      <c r="E275" s="18">
        <v>11195.6</v>
      </c>
      <c r="F275" s="18">
        <v>11195.6</v>
      </c>
      <c r="G275" s="18">
        <v>8783.2000000000007</v>
      </c>
      <c r="H275" s="41">
        <f t="shared" si="103"/>
        <v>78.452249097859877</v>
      </c>
      <c r="I275" s="41">
        <f t="shared" si="104"/>
        <v>78.452249097859877</v>
      </c>
    </row>
    <row r="276" spans="1:9" ht="25.5">
      <c r="A276" s="36" t="s">
        <v>639</v>
      </c>
      <c r="B276" s="2" t="s">
        <v>82</v>
      </c>
      <c r="C276" s="37" t="s">
        <v>640</v>
      </c>
      <c r="D276" s="24">
        <f>D277+D279+D281+D283</f>
        <v>12862.380000000001</v>
      </c>
      <c r="E276" s="24">
        <f t="shared" ref="E276:G276" si="110">E277+E279+E281+E283</f>
        <v>12862.380000000001</v>
      </c>
      <c r="F276" s="24">
        <f t="shared" si="110"/>
        <v>12862.4</v>
      </c>
      <c r="G276" s="24">
        <f t="shared" si="110"/>
        <v>10773.5</v>
      </c>
      <c r="H276" s="35">
        <f t="shared" si="103"/>
        <v>83.759770742273204</v>
      </c>
      <c r="I276" s="35">
        <f t="shared" si="104"/>
        <v>83.75964050255007</v>
      </c>
    </row>
    <row r="277" spans="1:9">
      <c r="A277" s="36" t="s">
        <v>641</v>
      </c>
      <c r="B277" s="2" t="s">
        <v>82</v>
      </c>
      <c r="C277" s="37" t="s">
        <v>642</v>
      </c>
      <c r="D277" s="24">
        <f>D278</f>
        <v>7056.1</v>
      </c>
      <c r="E277" s="24">
        <f t="shared" ref="E277:G277" si="111">E278</f>
        <v>7056.1</v>
      </c>
      <c r="F277" s="24">
        <f t="shared" si="111"/>
        <v>7056.1</v>
      </c>
      <c r="G277" s="24">
        <f t="shared" si="111"/>
        <v>4967.2</v>
      </c>
      <c r="H277" s="35">
        <f t="shared" si="103"/>
        <v>70.39582772352999</v>
      </c>
      <c r="I277" s="35">
        <f t="shared" si="104"/>
        <v>70.39582772352999</v>
      </c>
    </row>
    <row r="278" spans="1:9">
      <c r="A278" s="38" t="s">
        <v>641</v>
      </c>
      <c r="B278" s="2" t="s">
        <v>82</v>
      </c>
      <c r="C278" s="39" t="s">
        <v>642</v>
      </c>
      <c r="D278" s="18">
        <v>7056.1</v>
      </c>
      <c r="E278" s="18">
        <v>7056.1</v>
      </c>
      <c r="F278" s="18">
        <v>7056.1</v>
      </c>
      <c r="G278" s="18">
        <v>4967.2</v>
      </c>
      <c r="H278" s="41">
        <f t="shared" si="103"/>
        <v>70.39582772352999</v>
      </c>
      <c r="I278" s="41">
        <f t="shared" si="104"/>
        <v>70.39582772352999</v>
      </c>
    </row>
    <row r="279" spans="1:9" ht="51">
      <c r="A279" s="36" t="s">
        <v>643</v>
      </c>
      <c r="B279" s="2" t="s">
        <v>82</v>
      </c>
      <c r="C279" s="37" t="s">
        <v>644</v>
      </c>
      <c r="D279" s="24">
        <f>D280</f>
        <v>2343.5</v>
      </c>
      <c r="E279" s="24">
        <f t="shared" ref="E279:G279" si="112">E280</f>
        <v>2343.5</v>
      </c>
      <c r="F279" s="24">
        <f t="shared" si="112"/>
        <v>2343.5</v>
      </c>
      <c r="G279" s="24">
        <f t="shared" si="112"/>
        <v>2343.5</v>
      </c>
      <c r="H279" s="35">
        <f t="shared" si="103"/>
        <v>100</v>
      </c>
      <c r="I279" s="35">
        <f t="shared" si="104"/>
        <v>100</v>
      </c>
    </row>
    <row r="280" spans="1:9" ht="38.25">
      <c r="A280" s="38" t="s">
        <v>643</v>
      </c>
      <c r="B280" s="2" t="s">
        <v>82</v>
      </c>
      <c r="C280" s="39" t="s">
        <v>644</v>
      </c>
      <c r="D280" s="18">
        <v>2343.5</v>
      </c>
      <c r="E280" s="18">
        <v>2343.5</v>
      </c>
      <c r="F280" s="18">
        <v>2343.5</v>
      </c>
      <c r="G280" s="18">
        <v>2343.5</v>
      </c>
      <c r="H280" s="41">
        <f t="shared" si="103"/>
        <v>100</v>
      </c>
      <c r="I280" s="41">
        <f t="shared" si="104"/>
        <v>100</v>
      </c>
    </row>
    <row r="281" spans="1:9">
      <c r="A281" s="36" t="s">
        <v>645</v>
      </c>
      <c r="B281" s="2" t="s">
        <v>82</v>
      </c>
      <c r="C281" s="37" t="s">
        <v>642</v>
      </c>
      <c r="D281" s="24">
        <f>D282</f>
        <v>2788.18</v>
      </c>
      <c r="E281" s="24">
        <f t="shared" ref="E281:G281" si="113">E282</f>
        <v>2788.18</v>
      </c>
      <c r="F281" s="24">
        <f t="shared" si="113"/>
        <v>2788.2</v>
      </c>
      <c r="G281" s="24">
        <f t="shared" si="113"/>
        <v>2788.2</v>
      </c>
      <c r="H281" s="35">
        <f t="shared" si="103"/>
        <v>100.00071731380326</v>
      </c>
      <c r="I281" s="35">
        <f t="shared" si="104"/>
        <v>100</v>
      </c>
    </row>
    <row r="282" spans="1:9">
      <c r="A282" s="38" t="s">
        <v>645</v>
      </c>
      <c r="B282" s="2" t="s">
        <v>82</v>
      </c>
      <c r="C282" s="39" t="s">
        <v>642</v>
      </c>
      <c r="D282" s="40">
        <v>2788.18</v>
      </c>
      <c r="E282" s="40">
        <v>2788.18</v>
      </c>
      <c r="F282" s="18">
        <v>2788.2</v>
      </c>
      <c r="G282" s="18">
        <v>2788.2</v>
      </c>
      <c r="H282" s="41">
        <f t="shared" si="103"/>
        <v>100.00071731380326</v>
      </c>
      <c r="I282" s="41">
        <f t="shared" si="104"/>
        <v>100</v>
      </c>
    </row>
    <row r="283" spans="1:9" ht="38.25">
      <c r="A283" s="36" t="s">
        <v>646</v>
      </c>
      <c r="B283" s="2" t="s">
        <v>82</v>
      </c>
      <c r="C283" s="37" t="s">
        <v>647</v>
      </c>
      <c r="D283" s="24">
        <f>D284</f>
        <v>674.6</v>
      </c>
      <c r="E283" s="24">
        <f t="shared" ref="E283:G283" si="114">E284</f>
        <v>674.6</v>
      </c>
      <c r="F283" s="24">
        <f t="shared" si="114"/>
        <v>674.6</v>
      </c>
      <c r="G283" s="24">
        <f t="shared" si="114"/>
        <v>674.6</v>
      </c>
      <c r="H283" s="35">
        <f t="shared" si="103"/>
        <v>100</v>
      </c>
      <c r="I283" s="35">
        <f t="shared" si="104"/>
        <v>100</v>
      </c>
    </row>
    <row r="284" spans="1:9" ht="38.25">
      <c r="A284" s="38" t="s">
        <v>646</v>
      </c>
      <c r="B284" s="2" t="s">
        <v>82</v>
      </c>
      <c r="C284" s="39" t="s">
        <v>647</v>
      </c>
      <c r="D284" s="18">
        <v>674.6</v>
      </c>
      <c r="E284" s="18">
        <v>674.6</v>
      </c>
      <c r="F284" s="18">
        <v>674.6</v>
      </c>
      <c r="G284" s="18">
        <v>674.6</v>
      </c>
      <c r="H284" s="41">
        <f t="shared" si="103"/>
        <v>100</v>
      </c>
      <c r="I284" s="41">
        <f t="shared" si="104"/>
        <v>100</v>
      </c>
    </row>
    <row r="285" spans="1:9" ht="38.25">
      <c r="A285" s="36" t="s">
        <v>648</v>
      </c>
      <c r="B285" s="2" t="s">
        <v>82</v>
      </c>
      <c r="C285" s="37" t="s">
        <v>649</v>
      </c>
      <c r="D285" s="24">
        <f>D286+D288</f>
        <v>36523.9</v>
      </c>
      <c r="E285" s="24">
        <f t="shared" ref="E285:G285" si="115">E286+E288</f>
        <v>36523.9</v>
      </c>
      <c r="F285" s="24">
        <f t="shared" si="115"/>
        <v>49380.2</v>
      </c>
      <c r="G285" s="24">
        <f t="shared" si="115"/>
        <v>44077.9</v>
      </c>
      <c r="H285" s="35">
        <f t="shared" si="103"/>
        <v>120.68234772299782</v>
      </c>
      <c r="I285" s="35">
        <f t="shared" si="104"/>
        <v>89.26229541395135</v>
      </c>
    </row>
    <row r="286" spans="1:9" ht="76.5">
      <c r="A286" s="36" t="s">
        <v>650</v>
      </c>
      <c r="B286" s="2" t="s">
        <v>82</v>
      </c>
      <c r="C286" s="43" t="s">
        <v>651</v>
      </c>
      <c r="D286" s="24">
        <f>D287</f>
        <v>32198.3</v>
      </c>
      <c r="E286" s="24">
        <f t="shared" ref="E286:G286" si="116">E287</f>
        <v>32198.3</v>
      </c>
      <c r="F286" s="24">
        <f t="shared" si="116"/>
        <v>45054.6</v>
      </c>
      <c r="G286" s="24">
        <f t="shared" si="116"/>
        <v>41159.9</v>
      </c>
      <c r="H286" s="35">
        <f t="shared" si="103"/>
        <v>127.83252531965974</v>
      </c>
      <c r="I286" s="35">
        <f t="shared" si="104"/>
        <v>91.355599650202208</v>
      </c>
    </row>
    <row r="287" spans="1:9" ht="76.5">
      <c r="A287" s="38" t="s">
        <v>650</v>
      </c>
      <c r="B287" s="2" t="s">
        <v>82</v>
      </c>
      <c r="C287" s="42" t="s">
        <v>651</v>
      </c>
      <c r="D287" s="40">
        <v>32198.3</v>
      </c>
      <c r="E287" s="40">
        <v>32198.3</v>
      </c>
      <c r="F287" s="18">
        <v>45054.6</v>
      </c>
      <c r="G287" s="18">
        <v>41159.9</v>
      </c>
      <c r="H287" s="41">
        <f t="shared" si="103"/>
        <v>127.83252531965974</v>
      </c>
      <c r="I287" s="41">
        <f t="shared" si="104"/>
        <v>91.355599650202208</v>
      </c>
    </row>
    <row r="288" spans="1:9" ht="51">
      <c r="A288" s="36" t="s">
        <v>652</v>
      </c>
      <c r="B288" s="2" t="s">
        <v>82</v>
      </c>
      <c r="C288" s="37" t="s">
        <v>653</v>
      </c>
      <c r="D288" s="24">
        <f>D289</f>
        <v>4325.6000000000004</v>
      </c>
      <c r="E288" s="24">
        <f t="shared" ref="E288:G288" si="117">E289</f>
        <v>4325.6000000000004</v>
      </c>
      <c r="F288" s="24">
        <f t="shared" si="117"/>
        <v>4325.6000000000004</v>
      </c>
      <c r="G288" s="24">
        <f t="shared" si="117"/>
        <v>2918</v>
      </c>
      <c r="H288" s="35">
        <f t="shared" si="103"/>
        <v>67.458849639356387</v>
      </c>
      <c r="I288" s="35">
        <f t="shared" si="104"/>
        <v>67.458849639356387</v>
      </c>
    </row>
    <row r="289" spans="1:9" ht="51">
      <c r="A289" s="38" t="s">
        <v>652</v>
      </c>
      <c r="B289" s="2" t="s">
        <v>82</v>
      </c>
      <c r="C289" s="39" t="s">
        <v>653</v>
      </c>
      <c r="D289" s="18">
        <v>4325.6000000000004</v>
      </c>
      <c r="E289" s="18">
        <v>4325.6000000000004</v>
      </c>
      <c r="F289" s="18">
        <v>4325.6000000000004</v>
      </c>
      <c r="G289" s="18">
        <v>2918</v>
      </c>
      <c r="H289" s="41">
        <f t="shared" si="103"/>
        <v>67.458849639356387</v>
      </c>
      <c r="I289" s="41">
        <f t="shared" si="104"/>
        <v>67.458849639356387</v>
      </c>
    </row>
    <row r="290" spans="1:9" ht="25.5">
      <c r="A290" s="36" t="s">
        <v>654</v>
      </c>
      <c r="B290" s="2" t="s">
        <v>82</v>
      </c>
      <c r="C290" s="37" t="s">
        <v>655</v>
      </c>
      <c r="D290" s="24">
        <f>D291+D298+D311</f>
        <v>34633.699999999997</v>
      </c>
      <c r="E290" s="24">
        <f t="shared" ref="E290:G290" si="118">E291+E298+E311</f>
        <v>34633.699999999997</v>
      </c>
      <c r="F290" s="24">
        <f t="shared" si="118"/>
        <v>34633.699999999997</v>
      </c>
      <c r="G290" s="24">
        <f t="shared" si="118"/>
        <v>33270.800000000003</v>
      </c>
      <c r="H290" s="35">
        <f t="shared" si="103"/>
        <v>96.06481548318547</v>
      </c>
      <c r="I290" s="35">
        <f t="shared" si="104"/>
        <v>96.06481548318547</v>
      </c>
    </row>
    <row r="291" spans="1:9">
      <c r="A291" s="36" t="s">
        <v>656</v>
      </c>
      <c r="B291" s="2" t="s">
        <v>82</v>
      </c>
      <c r="C291" s="37" t="s">
        <v>657</v>
      </c>
      <c r="D291" s="24">
        <f>D292+D296</f>
        <v>28710.1</v>
      </c>
      <c r="E291" s="24">
        <f>E292+E296</f>
        <v>28710.1</v>
      </c>
      <c r="F291" s="24">
        <f t="shared" ref="F291:G291" si="119">F292+F296</f>
        <v>28710.1</v>
      </c>
      <c r="G291" s="24">
        <f t="shared" si="119"/>
        <v>27984.9</v>
      </c>
      <c r="H291" s="35">
        <f t="shared" si="103"/>
        <v>97.474059651481554</v>
      </c>
      <c r="I291" s="35">
        <f t="shared" si="104"/>
        <v>97.474059651481554</v>
      </c>
    </row>
    <row r="292" spans="1:9" ht="25.5">
      <c r="A292" s="36" t="s">
        <v>658</v>
      </c>
      <c r="B292" s="2" t="s">
        <v>82</v>
      </c>
      <c r="C292" s="37" t="s">
        <v>659</v>
      </c>
      <c r="D292" s="24">
        <f>D293+D294+D295</f>
        <v>25667.3</v>
      </c>
      <c r="E292" s="24">
        <f>E293+E294+E295</f>
        <v>25667.3</v>
      </c>
      <c r="F292" s="24">
        <f t="shared" ref="F292:G292" si="120">F293+F294+F295</f>
        <v>25667.3</v>
      </c>
      <c r="G292" s="24">
        <f t="shared" si="120"/>
        <v>25269.5</v>
      </c>
      <c r="H292" s="35">
        <f t="shared" si="103"/>
        <v>98.450168112734886</v>
      </c>
      <c r="I292" s="35">
        <f t="shared" si="104"/>
        <v>98.450168112734886</v>
      </c>
    </row>
    <row r="293" spans="1:9" ht="38.25">
      <c r="A293" s="38" t="s">
        <v>660</v>
      </c>
      <c r="B293" s="2" t="s">
        <v>82</v>
      </c>
      <c r="C293" s="39" t="s">
        <v>661</v>
      </c>
      <c r="D293" s="18">
        <v>17799.900000000001</v>
      </c>
      <c r="E293" s="18">
        <v>17799.900000000001</v>
      </c>
      <c r="F293" s="18">
        <v>17799.900000000001</v>
      </c>
      <c r="G293" s="18">
        <v>17799.900000000001</v>
      </c>
      <c r="H293" s="41">
        <f t="shared" si="103"/>
        <v>100</v>
      </c>
      <c r="I293" s="41">
        <f t="shared" si="104"/>
        <v>100</v>
      </c>
    </row>
    <row r="294" spans="1:9" ht="51">
      <c r="A294" s="38" t="s">
        <v>662</v>
      </c>
      <c r="B294" s="2" t="s">
        <v>82</v>
      </c>
      <c r="C294" s="39" t="s">
        <v>663</v>
      </c>
      <c r="D294" s="18">
        <v>3933.8</v>
      </c>
      <c r="E294" s="18">
        <v>3933.8</v>
      </c>
      <c r="F294" s="18">
        <v>3933.8</v>
      </c>
      <c r="G294" s="18">
        <v>3735</v>
      </c>
      <c r="H294" s="41">
        <f t="shared" si="103"/>
        <v>94.946362295998782</v>
      </c>
      <c r="I294" s="41">
        <f t="shared" si="104"/>
        <v>94.946362295998782</v>
      </c>
    </row>
    <row r="295" spans="1:9" ht="51">
      <c r="A295" s="38" t="s">
        <v>664</v>
      </c>
      <c r="B295" s="2" t="s">
        <v>82</v>
      </c>
      <c r="C295" s="39" t="s">
        <v>665</v>
      </c>
      <c r="D295" s="18">
        <v>3933.6</v>
      </c>
      <c r="E295" s="18">
        <v>3933.6</v>
      </c>
      <c r="F295" s="18">
        <v>3933.6</v>
      </c>
      <c r="G295" s="18">
        <v>3734.6</v>
      </c>
      <c r="H295" s="41">
        <f t="shared" si="103"/>
        <v>94.941020947732355</v>
      </c>
      <c r="I295" s="41">
        <f t="shared" si="104"/>
        <v>94.941020947732355</v>
      </c>
    </row>
    <row r="296" spans="1:9" ht="25.5">
      <c r="A296" s="36" t="s">
        <v>666</v>
      </c>
      <c r="B296" s="2" t="s">
        <v>82</v>
      </c>
      <c r="C296" s="37" t="s">
        <v>667</v>
      </c>
      <c r="D296" s="24">
        <f>D297</f>
        <v>3042.8</v>
      </c>
      <c r="E296" s="24">
        <f>E297</f>
        <v>3042.8</v>
      </c>
      <c r="F296" s="24">
        <f t="shared" ref="F296:G296" si="121">F297</f>
        <v>3042.8</v>
      </c>
      <c r="G296" s="24">
        <f t="shared" si="121"/>
        <v>2715.4</v>
      </c>
      <c r="H296" s="35">
        <f t="shared" si="103"/>
        <v>89.24017352438544</v>
      </c>
      <c r="I296" s="35">
        <f t="shared" si="104"/>
        <v>89.24017352438544</v>
      </c>
    </row>
    <row r="297" spans="1:9" ht="25.5">
      <c r="A297" s="38" t="s">
        <v>668</v>
      </c>
      <c r="B297" s="2" t="s">
        <v>82</v>
      </c>
      <c r="C297" s="39" t="s">
        <v>669</v>
      </c>
      <c r="D297" s="18">
        <v>3042.8</v>
      </c>
      <c r="E297" s="18">
        <v>3042.8</v>
      </c>
      <c r="F297" s="18">
        <v>3042.8</v>
      </c>
      <c r="G297" s="18">
        <v>2715.4</v>
      </c>
      <c r="H297" s="41">
        <f t="shared" si="103"/>
        <v>89.24017352438544</v>
      </c>
      <c r="I297" s="41">
        <f t="shared" si="104"/>
        <v>89.24017352438544</v>
      </c>
    </row>
    <row r="298" spans="1:9">
      <c r="A298" s="36" t="s">
        <v>670</v>
      </c>
      <c r="B298" s="2" t="s">
        <v>82</v>
      </c>
      <c r="C298" s="37" t="s">
        <v>671</v>
      </c>
      <c r="D298" s="24">
        <f>D299+D304+D306+D308</f>
        <v>2131.9</v>
      </c>
      <c r="E298" s="24">
        <f>E299+E304+E306+E308</f>
        <v>2131.9</v>
      </c>
      <c r="F298" s="24">
        <f t="shared" ref="F298:G298" si="122">F299+F304+F306+F308</f>
        <v>2131.9</v>
      </c>
      <c r="G298" s="24">
        <f t="shared" si="122"/>
        <v>1578.6000000000001</v>
      </c>
      <c r="H298" s="35">
        <f t="shared" si="103"/>
        <v>74.046625076223094</v>
      </c>
      <c r="I298" s="35">
        <f t="shared" si="104"/>
        <v>74.046625076223094</v>
      </c>
    </row>
    <row r="299" spans="1:9" ht="25.5">
      <c r="A299" s="36" t="s">
        <v>672</v>
      </c>
      <c r="B299" s="2" t="s">
        <v>82</v>
      </c>
      <c r="C299" s="37" t="s">
        <v>673</v>
      </c>
      <c r="D299" s="24">
        <f>D300+D301+D302+D303</f>
        <v>1648.8000000000002</v>
      </c>
      <c r="E299" s="24">
        <f>E300+E301+E302+E303</f>
        <v>1648.8000000000002</v>
      </c>
      <c r="F299" s="24">
        <f t="shared" ref="F299:G299" si="123">F300+F301+F302+F303</f>
        <v>1648.8000000000002</v>
      </c>
      <c r="G299" s="24">
        <f t="shared" si="123"/>
        <v>1237.9000000000001</v>
      </c>
      <c r="H299" s="35">
        <f t="shared" si="103"/>
        <v>75.07884522076661</v>
      </c>
      <c r="I299" s="35">
        <f t="shared" si="104"/>
        <v>75.07884522076661</v>
      </c>
    </row>
    <row r="300" spans="1:9" ht="25.5">
      <c r="A300" s="38" t="s">
        <v>674</v>
      </c>
      <c r="B300" s="2" t="s">
        <v>82</v>
      </c>
      <c r="C300" s="39" t="s">
        <v>675</v>
      </c>
      <c r="D300" s="18">
        <v>411.9</v>
      </c>
      <c r="E300" s="18">
        <v>411.9</v>
      </c>
      <c r="F300" s="18">
        <v>411.9</v>
      </c>
      <c r="G300" s="18">
        <v>369.9</v>
      </c>
      <c r="H300" s="41">
        <f t="shared" si="103"/>
        <v>89.803350327749456</v>
      </c>
      <c r="I300" s="41">
        <f t="shared" si="104"/>
        <v>89.803350327749456</v>
      </c>
    </row>
    <row r="301" spans="1:9" ht="25.5">
      <c r="A301" s="38" t="s">
        <v>676</v>
      </c>
      <c r="B301" s="2" t="s">
        <v>82</v>
      </c>
      <c r="C301" s="39" t="s">
        <v>677</v>
      </c>
      <c r="D301" s="18">
        <v>495.8</v>
      </c>
      <c r="E301" s="18">
        <v>495.8</v>
      </c>
      <c r="F301" s="18">
        <v>495.8</v>
      </c>
      <c r="G301" s="18">
        <v>450.4</v>
      </c>
      <c r="H301" s="41">
        <f t="shared" si="103"/>
        <v>90.843081887858006</v>
      </c>
      <c r="I301" s="41">
        <f t="shared" si="104"/>
        <v>90.843081887858006</v>
      </c>
    </row>
    <row r="302" spans="1:9" ht="38.25">
      <c r="A302" s="38" t="s">
        <v>678</v>
      </c>
      <c r="B302" s="2" t="s">
        <v>82</v>
      </c>
      <c r="C302" s="39" t="s">
        <v>679</v>
      </c>
      <c r="D302" s="18">
        <v>20</v>
      </c>
      <c r="E302" s="18">
        <v>20</v>
      </c>
      <c r="F302" s="18">
        <v>20</v>
      </c>
      <c r="G302" s="18">
        <v>20</v>
      </c>
      <c r="H302" s="41">
        <f t="shared" si="103"/>
        <v>100</v>
      </c>
      <c r="I302" s="41">
        <f t="shared" si="104"/>
        <v>100</v>
      </c>
    </row>
    <row r="303" spans="1:9" ht="25.5">
      <c r="A303" s="38" t="s">
        <v>680</v>
      </c>
      <c r="B303" s="2" t="s">
        <v>82</v>
      </c>
      <c r="C303" s="39" t="s">
        <v>681</v>
      </c>
      <c r="D303" s="18">
        <v>721.1</v>
      </c>
      <c r="E303" s="18">
        <v>721.1</v>
      </c>
      <c r="F303" s="18">
        <v>721.1</v>
      </c>
      <c r="G303" s="18">
        <v>397.6</v>
      </c>
      <c r="H303" s="41">
        <f t="shared" si="103"/>
        <v>55.1379836361115</v>
      </c>
      <c r="I303" s="41">
        <f t="shared" si="104"/>
        <v>55.1379836361115</v>
      </c>
    </row>
    <row r="304" spans="1:9" ht="38.25">
      <c r="A304" s="36" t="s">
        <v>682</v>
      </c>
      <c r="B304" s="2" t="s">
        <v>82</v>
      </c>
      <c r="C304" s="37" t="s">
        <v>683</v>
      </c>
      <c r="D304" s="24">
        <f>D305</f>
        <v>59.1</v>
      </c>
      <c r="E304" s="24">
        <f>E305</f>
        <v>59.1</v>
      </c>
      <c r="F304" s="24">
        <f t="shared" ref="F304:G304" si="124">F305</f>
        <v>59.1</v>
      </c>
      <c r="G304" s="24">
        <f t="shared" si="124"/>
        <v>51.2</v>
      </c>
      <c r="H304" s="35">
        <f t="shared" si="103"/>
        <v>86.632825719120149</v>
      </c>
      <c r="I304" s="35">
        <f t="shared" si="104"/>
        <v>86.632825719120149</v>
      </c>
    </row>
    <row r="305" spans="1:9">
      <c r="A305" s="38" t="s">
        <v>684</v>
      </c>
      <c r="B305" s="2" t="s">
        <v>82</v>
      </c>
      <c r="C305" s="39" t="s">
        <v>685</v>
      </c>
      <c r="D305" s="18">
        <v>59.1</v>
      </c>
      <c r="E305" s="18">
        <v>59.1</v>
      </c>
      <c r="F305" s="18">
        <v>59.1</v>
      </c>
      <c r="G305" s="18">
        <v>51.2</v>
      </c>
      <c r="H305" s="41">
        <f t="shared" si="103"/>
        <v>86.632825719120149</v>
      </c>
      <c r="I305" s="41">
        <f t="shared" si="104"/>
        <v>86.632825719120149</v>
      </c>
    </row>
    <row r="306" spans="1:9" ht="38.25">
      <c r="A306" s="36" t="s">
        <v>686</v>
      </c>
      <c r="B306" s="2" t="s">
        <v>82</v>
      </c>
      <c r="C306" s="37" t="s">
        <v>687</v>
      </c>
      <c r="D306" s="24">
        <f>D307</f>
        <v>39.1</v>
      </c>
      <c r="E306" s="24">
        <f>E307</f>
        <v>39.1</v>
      </c>
      <c r="F306" s="24">
        <f t="shared" ref="F306:G306" si="125">F307</f>
        <v>39.1</v>
      </c>
      <c r="G306" s="24">
        <f t="shared" si="125"/>
        <v>31</v>
      </c>
      <c r="H306" s="35">
        <f t="shared" si="103"/>
        <v>79.283887468030684</v>
      </c>
      <c r="I306" s="35">
        <f t="shared" si="104"/>
        <v>79.283887468030684</v>
      </c>
    </row>
    <row r="307" spans="1:9" ht="51">
      <c r="A307" s="38" t="s">
        <v>688</v>
      </c>
      <c r="B307" s="2" t="s">
        <v>82</v>
      </c>
      <c r="C307" s="39" t="s">
        <v>689</v>
      </c>
      <c r="D307" s="40">
        <v>39.1</v>
      </c>
      <c r="E307" s="40">
        <v>39.1</v>
      </c>
      <c r="F307" s="18">
        <v>39.1</v>
      </c>
      <c r="G307" s="18">
        <v>31</v>
      </c>
      <c r="H307" s="41">
        <f t="shared" si="103"/>
        <v>79.283887468030684</v>
      </c>
      <c r="I307" s="41">
        <f t="shared" si="104"/>
        <v>79.283887468030684</v>
      </c>
    </row>
    <row r="308" spans="1:9" ht="38.25">
      <c r="A308" s="36" t="s">
        <v>690</v>
      </c>
      <c r="B308" s="2" t="s">
        <v>82</v>
      </c>
      <c r="C308" s="37" t="s">
        <v>691</v>
      </c>
      <c r="D308" s="24">
        <f>D309+D310</f>
        <v>384.9</v>
      </c>
      <c r="E308" s="24">
        <f>E309+E310</f>
        <v>384.9</v>
      </c>
      <c r="F308" s="24">
        <f t="shared" ref="F308:G308" si="126">F309+F310</f>
        <v>384.9</v>
      </c>
      <c r="G308" s="24">
        <f t="shared" si="126"/>
        <v>258.5</v>
      </c>
      <c r="H308" s="35">
        <f t="shared" si="103"/>
        <v>67.160301376981039</v>
      </c>
      <c r="I308" s="35">
        <f t="shared" si="104"/>
        <v>67.160301376981039</v>
      </c>
    </row>
    <row r="309" spans="1:9" ht="38.25">
      <c r="A309" s="38" t="s">
        <v>692</v>
      </c>
      <c r="B309" s="2" t="s">
        <v>82</v>
      </c>
      <c r="C309" s="39" t="s">
        <v>693</v>
      </c>
      <c r="D309" s="40">
        <v>267.89999999999998</v>
      </c>
      <c r="E309" s="40">
        <v>267.89999999999998</v>
      </c>
      <c r="F309" s="18">
        <v>267.89999999999998</v>
      </c>
      <c r="G309" s="18">
        <v>228.3</v>
      </c>
      <c r="H309" s="41">
        <f t="shared" si="103"/>
        <v>85.218365061590163</v>
      </c>
      <c r="I309" s="41">
        <f t="shared" si="104"/>
        <v>85.218365061590163</v>
      </c>
    </row>
    <row r="310" spans="1:9" ht="38.25">
      <c r="A310" s="38" t="s">
        <v>694</v>
      </c>
      <c r="B310" s="2" t="s">
        <v>82</v>
      </c>
      <c r="C310" s="39" t="s">
        <v>695</v>
      </c>
      <c r="D310" s="40">
        <v>117</v>
      </c>
      <c r="E310" s="40">
        <v>117</v>
      </c>
      <c r="F310" s="18">
        <v>117</v>
      </c>
      <c r="G310" s="18">
        <v>30.2</v>
      </c>
      <c r="H310" s="41">
        <f t="shared" si="103"/>
        <v>25.811965811965809</v>
      </c>
      <c r="I310" s="41">
        <f t="shared" si="104"/>
        <v>25.811965811965809</v>
      </c>
    </row>
    <row r="311" spans="1:9">
      <c r="A311" s="36" t="s">
        <v>696</v>
      </c>
      <c r="B311" s="2" t="s">
        <v>82</v>
      </c>
      <c r="C311" s="37" t="s">
        <v>697</v>
      </c>
      <c r="D311" s="24">
        <f>D312</f>
        <v>3791.7</v>
      </c>
      <c r="E311" s="24">
        <f>E312</f>
        <v>3791.7</v>
      </c>
      <c r="F311" s="24">
        <f t="shared" ref="F311:G311" si="127">F312</f>
        <v>3791.7</v>
      </c>
      <c r="G311" s="24">
        <f t="shared" si="127"/>
        <v>3707.3</v>
      </c>
      <c r="H311" s="35">
        <f t="shared" si="103"/>
        <v>97.774085502545034</v>
      </c>
      <c r="I311" s="35">
        <f t="shared" si="104"/>
        <v>97.774085502545034</v>
      </c>
    </row>
    <row r="312" spans="1:9" ht="25.5">
      <c r="A312" s="36" t="s">
        <v>698</v>
      </c>
      <c r="B312" s="2" t="s">
        <v>82</v>
      </c>
      <c r="C312" s="37" t="s">
        <v>699</v>
      </c>
      <c r="D312" s="24">
        <f>D313+D314</f>
        <v>3791.7</v>
      </c>
      <c r="E312" s="24">
        <f>E313+E314</f>
        <v>3791.7</v>
      </c>
      <c r="F312" s="24">
        <f t="shared" ref="F312:G312" si="128">F313+F314</f>
        <v>3791.7</v>
      </c>
      <c r="G312" s="24">
        <f t="shared" si="128"/>
        <v>3707.3</v>
      </c>
      <c r="H312" s="35">
        <f t="shared" si="103"/>
        <v>97.774085502545034</v>
      </c>
      <c r="I312" s="35">
        <f t="shared" si="104"/>
        <v>97.774085502545034</v>
      </c>
    </row>
    <row r="313" spans="1:9" ht="25.5">
      <c r="A313" s="38" t="s">
        <v>700</v>
      </c>
      <c r="B313" s="2" t="s">
        <v>82</v>
      </c>
      <c r="C313" s="39" t="s">
        <v>701</v>
      </c>
      <c r="D313" s="18">
        <v>2916.6</v>
      </c>
      <c r="E313" s="18">
        <v>2916.6</v>
      </c>
      <c r="F313" s="18">
        <v>2916.6</v>
      </c>
      <c r="G313" s="18">
        <v>2916.6</v>
      </c>
      <c r="H313" s="41">
        <f t="shared" si="103"/>
        <v>100</v>
      </c>
      <c r="I313" s="41">
        <f t="shared" si="104"/>
        <v>100</v>
      </c>
    </row>
    <row r="314" spans="1:9" ht="51">
      <c r="A314" s="38" t="s">
        <v>702</v>
      </c>
      <c r="B314" s="2" t="s">
        <v>82</v>
      </c>
      <c r="C314" s="39" t="s">
        <v>703</v>
      </c>
      <c r="D314" s="18">
        <v>875.1</v>
      </c>
      <c r="E314" s="18">
        <v>875.1</v>
      </c>
      <c r="F314" s="18">
        <v>875.1</v>
      </c>
      <c r="G314" s="18">
        <v>790.7</v>
      </c>
      <c r="H314" s="41">
        <f t="shared" si="103"/>
        <v>90.355387955662209</v>
      </c>
      <c r="I314" s="41">
        <f t="shared" si="104"/>
        <v>90.355387955662209</v>
      </c>
    </row>
    <row r="315" spans="1:9">
      <c r="A315" s="36" t="s">
        <v>704</v>
      </c>
      <c r="B315" s="2" t="s">
        <v>82</v>
      </c>
      <c r="C315" s="37" t="s">
        <v>705</v>
      </c>
      <c r="D315" s="24">
        <f>D316</f>
        <v>957.7</v>
      </c>
      <c r="E315" s="24">
        <f t="shared" ref="E315:G316" si="129">E316</f>
        <v>957.7</v>
      </c>
      <c r="F315" s="24">
        <f t="shared" si="129"/>
        <v>957.7</v>
      </c>
      <c r="G315" s="24">
        <f t="shared" si="129"/>
        <v>957.7</v>
      </c>
      <c r="H315" s="35">
        <f t="shared" si="103"/>
        <v>100</v>
      </c>
      <c r="I315" s="35">
        <f t="shared" si="104"/>
        <v>100</v>
      </c>
    </row>
    <row r="316" spans="1:9" ht="38.25">
      <c r="A316" s="36" t="s">
        <v>706</v>
      </c>
      <c r="B316" s="2" t="s">
        <v>82</v>
      </c>
      <c r="C316" s="37" t="s">
        <v>707</v>
      </c>
      <c r="D316" s="24">
        <f>D317</f>
        <v>957.7</v>
      </c>
      <c r="E316" s="24">
        <f t="shared" si="129"/>
        <v>957.7</v>
      </c>
      <c r="F316" s="24">
        <f t="shared" si="129"/>
        <v>957.7</v>
      </c>
      <c r="G316" s="24">
        <f t="shared" si="129"/>
        <v>957.7</v>
      </c>
      <c r="H316" s="35">
        <f t="shared" si="103"/>
        <v>100</v>
      </c>
      <c r="I316" s="35">
        <f t="shared" si="104"/>
        <v>100</v>
      </c>
    </row>
    <row r="317" spans="1:9" ht="51">
      <c r="A317" s="36" t="s">
        <v>708</v>
      </c>
      <c r="B317" s="2" t="s">
        <v>82</v>
      </c>
      <c r="C317" s="37" t="s">
        <v>709</v>
      </c>
      <c r="D317" s="24">
        <f>D318+D319</f>
        <v>957.7</v>
      </c>
      <c r="E317" s="24">
        <f t="shared" ref="E317:G317" si="130">E318+E319</f>
        <v>957.7</v>
      </c>
      <c r="F317" s="24">
        <f t="shared" si="130"/>
        <v>957.7</v>
      </c>
      <c r="G317" s="24">
        <f t="shared" si="130"/>
        <v>957.7</v>
      </c>
      <c r="H317" s="35">
        <f t="shared" si="103"/>
        <v>100</v>
      </c>
      <c r="I317" s="35">
        <f t="shared" si="104"/>
        <v>100</v>
      </c>
    </row>
    <row r="318" spans="1:9" ht="38.25">
      <c r="A318" s="38" t="s">
        <v>710</v>
      </c>
      <c r="B318" s="2" t="s">
        <v>82</v>
      </c>
      <c r="C318" s="39" t="s">
        <v>711</v>
      </c>
      <c r="D318" s="18">
        <v>281.10000000000002</v>
      </c>
      <c r="E318" s="18">
        <v>281.10000000000002</v>
      </c>
      <c r="F318" s="18">
        <v>281.10000000000002</v>
      </c>
      <c r="G318" s="18">
        <v>281.10000000000002</v>
      </c>
      <c r="H318" s="41">
        <f t="shared" si="103"/>
        <v>100</v>
      </c>
      <c r="I318" s="41">
        <f t="shared" si="104"/>
        <v>100</v>
      </c>
    </row>
    <row r="319" spans="1:9" ht="38.25">
      <c r="A319" s="38" t="s">
        <v>712</v>
      </c>
      <c r="B319" s="2" t="s">
        <v>82</v>
      </c>
      <c r="C319" s="39" t="s">
        <v>713</v>
      </c>
      <c r="D319" s="18">
        <v>676.6</v>
      </c>
      <c r="E319" s="18">
        <v>676.6</v>
      </c>
      <c r="F319" s="18">
        <v>676.6</v>
      </c>
      <c r="G319" s="18">
        <v>676.6</v>
      </c>
      <c r="H319" s="41">
        <f t="shared" si="103"/>
        <v>100</v>
      </c>
      <c r="I319" s="41">
        <f t="shared" si="104"/>
        <v>100</v>
      </c>
    </row>
    <row r="320" spans="1:9" ht="38.25">
      <c r="A320" s="36" t="s">
        <v>714</v>
      </c>
      <c r="B320" s="2" t="s">
        <v>82</v>
      </c>
      <c r="C320" s="37" t="s">
        <v>715</v>
      </c>
      <c r="D320" s="24">
        <f>D321+D333+D341+D348</f>
        <v>24286.7</v>
      </c>
      <c r="E320" s="24">
        <f t="shared" ref="E320:G320" si="131">E321+E333+E341+E348</f>
        <v>24286.7</v>
      </c>
      <c r="F320" s="24">
        <f t="shared" si="131"/>
        <v>23618.2</v>
      </c>
      <c r="G320" s="24">
        <f t="shared" si="131"/>
        <v>18839</v>
      </c>
      <c r="H320" s="35">
        <f t="shared" si="103"/>
        <v>77.569204544050848</v>
      </c>
      <c r="I320" s="35">
        <f t="shared" si="104"/>
        <v>79.764757686868606</v>
      </c>
    </row>
    <row r="321" spans="1:9" ht="25.5">
      <c r="A321" s="36" t="s">
        <v>716</v>
      </c>
      <c r="B321" s="2" t="s">
        <v>82</v>
      </c>
      <c r="C321" s="37" t="s">
        <v>717</v>
      </c>
      <c r="D321" s="24">
        <f>D322+D325+D328</f>
        <v>9201.4000000000015</v>
      </c>
      <c r="E321" s="24">
        <f t="shared" ref="E321:G321" si="132">E322+E325+E328</f>
        <v>9201.4000000000015</v>
      </c>
      <c r="F321" s="24">
        <f t="shared" si="132"/>
        <v>8532.9</v>
      </c>
      <c r="G321" s="24">
        <f t="shared" si="132"/>
        <v>8503.7000000000007</v>
      </c>
      <c r="H321" s="35">
        <f t="shared" si="103"/>
        <v>92.417458212880646</v>
      </c>
      <c r="I321" s="35">
        <f t="shared" si="104"/>
        <v>99.657795122408572</v>
      </c>
    </row>
    <row r="322" spans="1:9">
      <c r="A322" s="36" t="s">
        <v>718</v>
      </c>
      <c r="B322" s="2" t="s">
        <v>82</v>
      </c>
      <c r="C322" s="37" t="s">
        <v>719</v>
      </c>
      <c r="D322" s="24">
        <f>D323+D324</f>
        <v>473.5</v>
      </c>
      <c r="E322" s="24">
        <f t="shared" ref="E322:G322" si="133">E323+E324</f>
        <v>473.5</v>
      </c>
      <c r="F322" s="24">
        <f t="shared" si="133"/>
        <v>473.5</v>
      </c>
      <c r="G322" s="24">
        <f t="shared" si="133"/>
        <v>473.5</v>
      </c>
      <c r="H322" s="35">
        <f t="shared" si="103"/>
        <v>100</v>
      </c>
      <c r="I322" s="35">
        <f t="shared" si="104"/>
        <v>100</v>
      </c>
    </row>
    <row r="323" spans="1:9">
      <c r="A323" s="38" t="s">
        <v>720</v>
      </c>
      <c r="B323" s="2" t="s">
        <v>82</v>
      </c>
      <c r="C323" s="39" t="s">
        <v>721</v>
      </c>
      <c r="D323" s="40">
        <v>453.5</v>
      </c>
      <c r="E323" s="40">
        <v>453.5</v>
      </c>
      <c r="F323" s="18">
        <v>453.5</v>
      </c>
      <c r="G323" s="18">
        <v>453.5</v>
      </c>
      <c r="H323" s="41">
        <f t="shared" si="103"/>
        <v>100</v>
      </c>
      <c r="I323" s="41">
        <f t="shared" si="104"/>
        <v>100</v>
      </c>
    </row>
    <row r="324" spans="1:9" ht="25.5">
      <c r="A324" s="38" t="s">
        <v>722</v>
      </c>
      <c r="B324" s="2" t="s">
        <v>82</v>
      </c>
      <c r="C324" s="39" t="s">
        <v>723</v>
      </c>
      <c r="D324" s="40">
        <v>20</v>
      </c>
      <c r="E324" s="40">
        <v>20</v>
      </c>
      <c r="F324" s="18">
        <v>20</v>
      </c>
      <c r="G324" s="18">
        <v>20</v>
      </c>
      <c r="H324" s="41">
        <f t="shared" si="103"/>
        <v>100</v>
      </c>
      <c r="I324" s="41">
        <f t="shared" si="104"/>
        <v>100</v>
      </c>
    </row>
    <row r="325" spans="1:9" ht="25.5">
      <c r="A325" s="36" t="s">
        <v>724</v>
      </c>
      <c r="B325" s="2" t="s">
        <v>82</v>
      </c>
      <c r="C325" s="37" t="s">
        <v>725</v>
      </c>
      <c r="D325" s="24">
        <f>D326+D327</f>
        <v>266.2</v>
      </c>
      <c r="E325" s="24">
        <f t="shared" ref="E325:G325" si="134">E326+E327</f>
        <v>266.2</v>
      </c>
      <c r="F325" s="24">
        <f t="shared" si="134"/>
        <v>266.2</v>
      </c>
      <c r="G325" s="24">
        <f t="shared" si="134"/>
        <v>266.2</v>
      </c>
      <c r="H325" s="35">
        <f t="shared" si="103"/>
        <v>100</v>
      </c>
      <c r="I325" s="35">
        <f t="shared" si="104"/>
        <v>100</v>
      </c>
    </row>
    <row r="326" spans="1:9" ht="25.5">
      <c r="A326" s="38" t="s">
        <v>726</v>
      </c>
      <c r="B326" s="2" t="s">
        <v>82</v>
      </c>
      <c r="C326" s="39" t="s">
        <v>727</v>
      </c>
      <c r="D326" s="40">
        <v>263</v>
      </c>
      <c r="E326" s="40">
        <v>263</v>
      </c>
      <c r="F326" s="18">
        <v>263</v>
      </c>
      <c r="G326" s="18">
        <v>263</v>
      </c>
      <c r="H326" s="41">
        <f t="shared" si="103"/>
        <v>100</v>
      </c>
      <c r="I326" s="41">
        <f t="shared" si="104"/>
        <v>100</v>
      </c>
    </row>
    <row r="327" spans="1:9">
      <c r="A327" s="38" t="s">
        <v>728</v>
      </c>
      <c r="B327" s="2" t="s">
        <v>82</v>
      </c>
      <c r="C327" s="39" t="s">
        <v>729</v>
      </c>
      <c r="D327" s="40">
        <v>3.2</v>
      </c>
      <c r="E327" s="40">
        <v>3.2</v>
      </c>
      <c r="F327" s="18">
        <v>3.2</v>
      </c>
      <c r="G327" s="18">
        <v>3.2</v>
      </c>
      <c r="H327" s="41">
        <f t="shared" si="103"/>
        <v>100</v>
      </c>
      <c r="I327" s="41">
        <f t="shared" si="104"/>
        <v>100</v>
      </c>
    </row>
    <row r="328" spans="1:9" ht="25.5">
      <c r="A328" s="36" t="s">
        <v>730</v>
      </c>
      <c r="B328" s="2" t="s">
        <v>82</v>
      </c>
      <c r="C328" s="37" t="s">
        <v>731</v>
      </c>
      <c r="D328" s="24">
        <f>D329+D330+D331+D332</f>
        <v>8461.7000000000007</v>
      </c>
      <c r="E328" s="24">
        <f t="shared" ref="E328:G328" si="135">E329+E330+E331+E332</f>
        <v>8461.7000000000007</v>
      </c>
      <c r="F328" s="24">
        <f t="shared" si="135"/>
        <v>7793.2</v>
      </c>
      <c r="G328" s="24">
        <f t="shared" si="135"/>
        <v>7764</v>
      </c>
      <c r="H328" s="35">
        <f t="shared" si="103"/>
        <v>91.754611957408088</v>
      </c>
      <c r="I328" s="35">
        <f t="shared" si="104"/>
        <v>99.625314376636041</v>
      </c>
    </row>
    <row r="329" spans="1:9" ht="25.5">
      <c r="A329" s="38" t="s">
        <v>732</v>
      </c>
      <c r="B329" s="2" t="s">
        <v>82</v>
      </c>
      <c r="C329" s="39" t="s">
        <v>733</v>
      </c>
      <c r="D329" s="18">
        <v>734.6</v>
      </c>
      <c r="E329" s="18">
        <v>734.6</v>
      </c>
      <c r="F329" s="18">
        <v>734.6</v>
      </c>
      <c r="G329" s="18">
        <v>705.4</v>
      </c>
      <c r="H329" s="41">
        <f t="shared" si="103"/>
        <v>96.025047644976851</v>
      </c>
      <c r="I329" s="41">
        <f t="shared" si="104"/>
        <v>96.025047644976851</v>
      </c>
    </row>
    <row r="330" spans="1:9" ht="25.5">
      <c r="A330" s="38" t="s">
        <v>734</v>
      </c>
      <c r="B330" s="2" t="s">
        <v>82</v>
      </c>
      <c r="C330" s="39" t="s">
        <v>735</v>
      </c>
      <c r="D330" s="18">
        <v>3172.4</v>
      </c>
      <c r="E330" s="18">
        <v>3172.4</v>
      </c>
      <c r="F330" s="18">
        <v>3172.4</v>
      </c>
      <c r="G330" s="18">
        <v>3172.4</v>
      </c>
      <c r="H330" s="41">
        <f t="shared" ref="H330:H393" si="136">G330/D330*100</f>
        <v>100</v>
      </c>
      <c r="I330" s="41">
        <f t="shared" ref="I330:I393" si="137">G330/F330*100</f>
        <v>100</v>
      </c>
    </row>
    <row r="331" spans="1:9" ht="25.5">
      <c r="A331" s="38" t="s">
        <v>736</v>
      </c>
      <c r="B331" s="2" t="s">
        <v>82</v>
      </c>
      <c r="C331" s="39" t="s">
        <v>737</v>
      </c>
      <c r="D331" s="18">
        <v>72.5</v>
      </c>
      <c r="E331" s="18">
        <v>72.5</v>
      </c>
      <c r="F331" s="18">
        <v>72.5</v>
      </c>
      <c r="G331" s="18">
        <v>72.5</v>
      </c>
      <c r="H331" s="41">
        <f t="shared" si="136"/>
        <v>100</v>
      </c>
      <c r="I331" s="41">
        <f t="shared" si="137"/>
        <v>100</v>
      </c>
    </row>
    <row r="332" spans="1:9" ht="25.5">
      <c r="A332" s="38" t="s">
        <v>738</v>
      </c>
      <c r="B332" s="2" t="s">
        <v>82</v>
      </c>
      <c r="C332" s="39" t="s">
        <v>737</v>
      </c>
      <c r="D332" s="40">
        <v>4482.2</v>
      </c>
      <c r="E332" s="40">
        <v>4482.2</v>
      </c>
      <c r="F332" s="18">
        <v>3813.7</v>
      </c>
      <c r="G332" s="18">
        <v>3813.7</v>
      </c>
      <c r="H332" s="41">
        <f t="shared" si="136"/>
        <v>85.085449109812146</v>
      </c>
      <c r="I332" s="41">
        <f t="shared" si="137"/>
        <v>100</v>
      </c>
    </row>
    <row r="333" spans="1:9">
      <c r="A333" s="36" t="s">
        <v>739</v>
      </c>
      <c r="B333" s="2" t="s">
        <v>82</v>
      </c>
      <c r="C333" s="37" t="s">
        <v>740</v>
      </c>
      <c r="D333" s="24">
        <f>D334+D337+D339</f>
        <v>718.8</v>
      </c>
      <c r="E333" s="24">
        <f t="shared" ref="E333:G333" si="138">E334+E337+E339</f>
        <v>718.8</v>
      </c>
      <c r="F333" s="24">
        <f t="shared" si="138"/>
        <v>718.8</v>
      </c>
      <c r="G333" s="24">
        <f t="shared" si="138"/>
        <v>718.8</v>
      </c>
      <c r="H333" s="35">
        <f t="shared" si="136"/>
        <v>100</v>
      </c>
      <c r="I333" s="35">
        <f t="shared" si="137"/>
        <v>100</v>
      </c>
    </row>
    <row r="334" spans="1:9">
      <c r="A334" s="36" t="s">
        <v>741</v>
      </c>
      <c r="B334" s="2" t="s">
        <v>82</v>
      </c>
      <c r="C334" s="37" t="s">
        <v>742</v>
      </c>
      <c r="D334" s="24">
        <f>D335+D336</f>
        <v>214.8</v>
      </c>
      <c r="E334" s="24">
        <f t="shared" ref="E334:G334" si="139">E335+E336</f>
        <v>214.8</v>
      </c>
      <c r="F334" s="24">
        <f t="shared" si="139"/>
        <v>214.8</v>
      </c>
      <c r="G334" s="24">
        <f t="shared" si="139"/>
        <v>214.8</v>
      </c>
      <c r="H334" s="35">
        <f t="shared" si="136"/>
        <v>100</v>
      </c>
      <c r="I334" s="35">
        <f t="shared" si="137"/>
        <v>100</v>
      </c>
    </row>
    <row r="335" spans="1:9" ht="25.5">
      <c r="A335" s="38" t="s">
        <v>743</v>
      </c>
      <c r="B335" s="2" t="s">
        <v>82</v>
      </c>
      <c r="C335" s="39" t="s">
        <v>744</v>
      </c>
      <c r="D335" s="40">
        <v>150</v>
      </c>
      <c r="E335" s="40">
        <v>150</v>
      </c>
      <c r="F335" s="18">
        <v>150</v>
      </c>
      <c r="G335" s="18">
        <v>150</v>
      </c>
      <c r="H335" s="41">
        <f t="shared" si="136"/>
        <v>100</v>
      </c>
      <c r="I335" s="41">
        <f t="shared" si="137"/>
        <v>100</v>
      </c>
    </row>
    <row r="336" spans="1:9" ht="38.25">
      <c r="A336" s="38" t="s">
        <v>745</v>
      </c>
      <c r="B336" s="2" t="s">
        <v>82</v>
      </c>
      <c r="C336" s="39" t="s">
        <v>746</v>
      </c>
      <c r="D336" s="40">
        <v>64.8</v>
      </c>
      <c r="E336" s="40">
        <v>64.8</v>
      </c>
      <c r="F336" s="18">
        <v>64.8</v>
      </c>
      <c r="G336" s="18">
        <v>64.8</v>
      </c>
      <c r="H336" s="41">
        <f t="shared" si="136"/>
        <v>100</v>
      </c>
      <c r="I336" s="41">
        <f t="shared" si="137"/>
        <v>100</v>
      </c>
    </row>
    <row r="337" spans="1:9" ht="51">
      <c r="A337" s="36" t="s">
        <v>747</v>
      </c>
      <c r="B337" s="2" t="s">
        <v>82</v>
      </c>
      <c r="C337" s="37" t="s">
        <v>748</v>
      </c>
      <c r="D337" s="24">
        <f>D338</f>
        <v>488</v>
      </c>
      <c r="E337" s="24">
        <f t="shared" ref="E337:G337" si="140">E338</f>
        <v>488</v>
      </c>
      <c r="F337" s="24">
        <f t="shared" si="140"/>
        <v>488</v>
      </c>
      <c r="G337" s="24">
        <f t="shared" si="140"/>
        <v>488</v>
      </c>
      <c r="H337" s="35">
        <f t="shared" si="136"/>
        <v>100</v>
      </c>
      <c r="I337" s="35">
        <f t="shared" si="137"/>
        <v>100</v>
      </c>
    </row>
    <row r="338" spans="1:9" ht="89.25">
      <c r="A338" s="38" t="s">
        <v>749</v>
      </c>
      <c r="B338" s="2" t="s">
        <v>82</v>
      </c>
      <c r="C338" s="42" t="s">
        <v>750</v>
      </c>
      <c r="D338" s="40">
        <v>488</v>
      </c>
      <c r="E338" s="40">
        <v>488</v>
      </c>
      <c r="F338" s="18">
        <v>488</v>
      </c>
      <c r="G338" s="18">
        <v>488</v>
      </c>
      <c r="H338" s="41">
        <f t="shared" si="136"/>
        <v>100</v>
      </c>
      <c r="I338" s="41">
        <f t="shared" si="137"/>
        <v>100</v>
      </c>
    </row>
    <row r="339" spans="1:9">
      <c r="A339" s="36" t="s">
        <v>751</v>
      </c>
      <c r="B339" s="2" t="s">
        <v>82</v>
      </c>
      <c r="C339" s="37" t="s">
        <v>752</v>
      </c>
      <c r="D339" s="24">
        <f>D340</f>
        <v>16</v>
      </c>
      <c r="E339" s="24">
        <f t="shared" ref="E339:G339" si="141">E340</f>
        <v>16</v>
      </c>
      <c r="F339" s="24">
        <f t="shared" si="141"/>
        <v>16</v>
      </c>
      <c r="G339" s="24">
        <f t="shared" si="141"/>
        <v>16</v>
      </c>
      <c r="H339" s="35">
        <f t="shared" si="136"/>
        <v>100</v>
      </c>
      <c r="I339" s="35">
        <f t="shared" si="137"/>
        <v>100</v>
      </c>
    </row>
    <row r="340" spans="1:9" ht="25.5">
      <c r="A340" s="38" t="s">
        <v>753</v>
      </c>
      <c r="B340" s="2" t="s">
        <v>82</v>
      </c>
      <c r="C340" s="39" t="s">
        <v>754</v>
      </c>
      <c r="D340" s="40">
        <v>16</v>
      </c>
      <c r="E340" s="40">
        <v>16</v>
      </c>
      <c r="F340" s="18">
        <v>16</v>
      </c>
      <c r="G340" s="18">
        <v>16</v>
      </c>
      <c r="H340" s="41">
        <f t="shared" si="136"/>
        <v>100</v>
      </c>
      <c r="I340" s="41">
        <f t="shared" si="137"/>
        <v>100</v>
      </c>
    </row>
    <row r="341" spans="1:9" ht="25.5">
      <c r="A341" s="36" t="s">
        <v>755</v>
      </c>
      <c r="B341" s="2" t="s">
        <v>82</v>
      </c>
      <c r="C341" s="37" t="s">
        <v>756</v>
      </c>
      <c r="D341" s="24">
        <f>D342+D346</f>
        <v>5093.0999999999995</v>
      </c>
      <c r="E341" s="24">
        <f t="shared" ref="E341:G341" si="142">E342+E346</f>
        <v>5093.0999999999995</v>
      </c>
      <c r="F341" s="24">
        <f t="shared" si="142"/>
        <v>5093.0999999999995</v>
      </c>
      <c r="G341" s="24">
        <f t="shared" si="142"/>
        <v>505.7</v>
      </c>
      <c r="H341" s="35">
        <f t="shared" si="136"/>
        <v>9.9291197895191541</v>
      </c>
      <c r="I341" s="35">
        <f t="shared" si="137"/>
        <v>9.9291197895191541</v>
      </c>
    </row>
    <row r="342" spans="1:9" ht="25.5">
      <c r="A342" s="36" t="s">
        <v>757</v>
      </c>
      <c r="B342" s="2" t="s">
        <v>82</v>
      </c>
      <c r="C342" s="37" t="s">
        <v>758</v>
      </c>
      <c r="D342" s="24">
        <f>D343+D344+D345</f>
        <v>505.7</v>
      </c>
      <c r="E342" s="24">
        <f t="shared" ref="E342:G342" si="143">E343+E344+E345</f>
        <v>505.7</v>
      </c>
      <c r="F342" s="24">
        <f t="shared" si="143"/>
        <v>505.7</v>
      </c>
      <c r="G342" s="24">
        <f t="shared" si="143"/>
        <v>505.7</v>
      </c>
      <c r="H342" s="35">
        <f t="shared" si="136"/>
        <v>100</v>
      </c>
      <c r="I342" s="35">
        <f t="shared" si="137"/>
        <v>100</v>
      </c>
    </row>
    <row r="343" spans="1:9" ht="25.5">
      <c r="A343" s="38" t="s">
        <v>759</v>
      </c>
      <c r="B343" s="2" t="s">
        <v>82</v>
      </c>
      <c r="C343" s="39" t="s">
        <v>760</v>
      </c>
      <c r="D343" s="40">
        <v>291</v>
      </c>
      <c r="E343" s="40">
        <v>291</v>
      </c>
      <c r="F343" s="18">
        <v>291</v>
      </c>
      <c r="G343" s="18">
        <v>291</v>
      </c>
      <c r="H343" s="41">
        <f t="shared" si="136"/>
        <v>100</v>
      </c>
      <c r="I343" s="41">
        <f t="shared" si="137"/>
        <v>100</v>
      </c>
    </row>
    <row r="344" spans="1:9">
      <c r="A344" s="38" t="s">
        <v>761</v>
      </c>
      <c r="B344" s="2" t="s">
        <v>82</v>
      </c>
      <c r="C344" s="39" t="s">
        <v>762</v>
      </c>
      <c r="D344" s="18">
        <v>199.7</v>
      </c>
      <c r="E344" s="18">
        <v>199.7</v>
      </c>
      <c r="F344" s="18">
        <v>199.7</v>
      </c>
      <c r="G344" s="18">
        <v>199.7</v>
      </c>
      <c r="H344" s="41">
        <f t="shared" si="136"/>
        <v>100</v>
      </c>
      <c r="I344" s="41">
        <f t="shared" si="137"/>
        <v>100</v>
      </c>
    </row>
    <row r="345" spans="1:9" ht="25.5">
      <c r="A345" s="38" t="s">
        <v>763</v>
      </c>
      <c r="B345" s="2" t="s">
        <v>82</v>
      </c>
      <c r="C345" s="39" t="s">
        <v>764</v>
      </c>
      <c r="D345" s="40">
        <v>15</v>
      </c>
      <c r="E345" s="40">
        <v>15</v>
      </c>
      <c r="F345" s="18">
        <v>15</v>
      </c>
      <c r="G345" s="18">
        <v>15</v>
      </c>
      <c r="H345" s="41">
        <f t="shared" si="136"/>
        <v>100</v>
      </c>
      <c r="I345" s="41">
        <f t="shared" si="137"/>
        <v>100</v>
      </c>
    </row>
    <row r="346" spans="1:9" ht="38.25">
      <c r="A346" s="36" t="s">
        <v>765</v>
      </c>
      <c r="B346" s="2" t="s">
        <v>82</v>
      </c>
      <c r="C346" s="37" t="s">
        <v>766</v>
      </c>
      <c r="D346" s="24">
        <f>D347</f>
        <v>4587.3999999999996</v>
      </c>
      <c r="E346" s="24">
        <f t="shared" ref="E346:G346" si="144">E347</f>
        <v>4587.3999999999996</v>
      </c>
      <c r="F346" s="24">
        <f t="shared" si="144"/>
        <v>4587.3999999999996</v>
      </c>
      <c r="G346" s="24">
        <f t="shared" si="144"/>
        <v>0</v>
      </c>
      <c r="H346" s="35">
        <f t="shared" si="136"/>
        <v>0</v>
      </c>
      <c r="I346" s="35">
        <f t="shared" si="137"/>
        <v>0</v>
      </c>
    </row>
    <row r="347" spans="1:9" ht="25.5">
      <c r="A347" s="38" t="s">
        <v>767</v>
      </c>
      <c r="B347" s="2" t="s">
        <v>82</v>
      </c>
      <c r="C347" s="39" t="s">
        <v>768</v>
      </c>
      <c r="D347" s="18">
        <v>4587.3999999999996</v>
      </c>
      <c r="E347" s="18">
        <v>4587.3999999999996</v>
      </c>
      <c r="F347" s="18">
        <v>4587.3999999999996</v>
      </c>
      <c r="G347" s="18">
        <v>0</v>
      </c>
      <c r="H347" s="35">
        <f t="shared" si="136"/>
        <v>0</v>
      </c>
      <c r="I347" s="35">
        <f t="shared" si="137"/>
        <v>0</v>
      </c>
    </row>
    <row r="348" spans="1:9" ht="25.5">
      <c r="A348" s="36" t="s">
        <v>769</v>
      </c>
      <c r="B348" s="2" t="s">
        <v>82</v>
      </c>
      <c r="C348" s="37" t="s">
        <v>143</v>
      </c>
      <c r="D348" s="24">
        <f>D349</f>
        <v>9273.4000000000015</v>
      </c>
      <c r="E348" s="24">
        <f t="shared" ref="E348:G348" si="145">E349</f>
        <v>9273.4000000000015</v>
      </c>
      <c r="F348" s="24">
        <f t="shared" si="145"/>
        <v>9273.4000000000015</v>
      </c>
      <c r="G348" s="24">
        <f t="shared" si="145"/>
        <v>9110.8000000000011</v>
      </c>
      <c r="H348" s="35">
        <f t="shared" si="136"/>
        <v>98.246597795846185</v>
      </c>
      <c r="I348" s="35">
        <f t="shared" si="137"/>
        <v>98.246597795846185</v>
      </c>
    </row>
    <row r="349" spans="1:9">
      <c r="A349" s="36" t="s">
        <v>770</v>
      </c>
      <c r="B349" s="2" t="s">
        <v>82</v>
      </c>
      <c r="C349" s="37" t="s">
        <v>771</v>
      </c>
      <c r="D349" s="24">
        <f>D350+D351+D352</f>
        <v>9273.4000000000015</v>
      </c>
      <c r="E349" s="24">
        <f t="shared" ref="E349:G349" si="146">E350+E351+E352</f>
        <v>9273.4000000000015</v>
      </c>
      <c r="F349" s="24">
        <f t="shared" si="146"/>
        <v>9273.4000000000015</v>
      </c>
      <c r="G349" s="24">
        <f t="shared" si="146"/>
        <v>9110.8000000000011</v>
      </c>
      <c r="H349" s="35">
        <f t="shared" si="136"/>
        <v>98.246597795846185</v>
      </c>
      <c r="I349" s="35">
        <f t="shared" si="137"/>
        <v>98.246597795846185</v>
      </c>
    </row>
    <row r="350" spans="1:9" ht="25.5">
      <c r="A350" s="38" t="s">
        <v>772</v>
      </c>
      <c r="B350" s="2" t="s">
        <v>82</v>
      </c>
      <c r="C350" s="39" t="s">
        <v>149</v>
      </c>
      <c r="D350" s="40">
        <v>8973.7000000000007</v>
      </c>
      <c r="E350" s="40">
        <v>8973.7000000000007</v>
      </c>
      <c r="F350" s="18">
        <v>8973.7000000000007</v>
      </c>
      <c r="G350" s="18">
        <v>8811.1</v>
      </c>
      <c r="H350" s="41">
        <f t="shared" si="136"/>
        <v>98.188038378818092</v>
      </c>
      <c r="I350" s="41">
        <f t="shared" si="137"/>
        <v>98.188038378818092</v>
      </c>
    </row>
    <row r="351" spans="1:9" ht="25.5">
      <c r="A351" s="38" t="s">
        <v>773</v>
      </c>
      <c r="B351" s="2" t="s">
        <v>82</v>
      </c>
      <c r="C351" s="39" t="s">
        <v>774</v>
      </c>
      <c r="D351" s="40">
        <v>22.1</v>
      </c>
      <c r="E351" s="40">
        <v>22.1</v>
      </c>
      <c r="F351" s="18">
        <v>22.1</v>
      </c>
      <c r="G351" s="18">
        <v>22.1</v>
      </c>
      <c r="H351" s="41">
        <f t="shared" si="136"/>
        <v>100</v>
      </c>
      <c r="I351" s="41">
        <f t="shared" si="137"/>
        <v>100</v>
      </c>
    </row>
    <row r="352" spans="1:9" ht="51">
      <c r="A352" s="38" t="s">
        <v>775</v>
      </c>
      <c r="B352" s="2" t="s">
        <v>82</v>
      </c>
      <c r="C352" s="39" t="s">
        <v>776</v>
      </c>
      <c r="D352" s="40">
        <v>277.60000000000002</v>
      </c>
      <c r="E352" s="40">
        <v>277.60000000000002</v>
      </c>
      <c r="F352" s="18">
        <v>277.60000000000002</v>
      </c>
      <c r="G352" s="18">
        <v>277.60000000000002</v>
      </c>
      <c r="H352" s="41">
        <f t="shared" si="136"/>
        <v>100</v>
      </c>
      <c r="I352" s="41">
        <f t="shared" si="137"/>
        <v>100</v>
      </c>
    </row>
    <row r="353" spans="1:9">
      <c r="A353" s="36" t="s">
        <v>777</v>
      </c>
      <c r="B353" s="2" t="s">
        <v>82</v>
      </c>
      <c r="C353" s="37" t="s">
        <v>778</v>
      </c>
      <c r="D353" s="24">
        <f>D354+D359</f>
        <v>735.7</v>
      </c>
      <c r="E353" s="24">
        <f t="shared" ref="E353:G353" si="147">E354+E359</f>
        <v>735.7</v>
      </c>
      <c r="F353" s="24">
        <f t="shared" si="147"/>
        <v>735.7</v>
      </c>
      <c r="G353" s="24">
        <f t="shared" si="147"/>
        <v>735.7</v>
      </c>
      <c r="H353" s="35">
        <f t="shared" si="136"/>
        <v>100</v>
      </c>
      <c r="I353" s="35">
        <f t="shared" si="137"/>
        <v>100</v>
      </c>
    </row>
    <row r="354" spans="1:9" ht="25.5">
      <c r="A354" s="36" t="s">
        <v>779</v>
      </c>
      <c r="B354" s="2" t="s">
        <v>82</v>
      </c>
      <c r="C354" s="37" t="s">
        <v>780</v>
      </c>
      <c r="D354" s="24">
        <f>D355+D357</f>
        <v>616.1</v>
      </c>
      <c r="E354" s="24">
        <f t="shared" ref="E354:G354" si="148">E355+E357</f>
        <v>616.1</v>
      </c>
      <c r="F354" s="24">
        <f t="shared" si="148"/>
        <v>616.1</v>
      </c>
      <c r="G354" s="24">
        <f t="shared" si="148"/>
        <v>616.1</v>
      </c>
      <c r="H354" s="35">
        <f t="shared" si="136"/>
        <v>100</v>
      </c>
      <c r="I354" s="35">
        <f t="shared" si="137"/>
        <v>100</v>
      </c>
    </row>
    <row r="355" spans="1:9" ht="25.5">
      <c r="A355" s="36" t="s">
        <v>781</v>
      </c>
      <c r="B355" s="2" t="s">
        <v>82</v>
      </c>
      <c r="C355" s="37" t="s">
        <v>782</v>
      </c>
      <c r="D355" s="24">
        <f>D356</f>
        <v>200</v>
      </c>
      <c r="E355" s="24">
        <f t="shared" ref="E355:G355" si="149">E356</f>
        <v>200</v>
      </c>
      <c r="F355" s="24">
        <f t="shared" si="149"/>
        <v>200</v>
      </c>
      <c r="G355" s="24">
        <f t="shared" si="149"/>
        <v>200</v>
      </c>
      <c r="H355" s="35">
        <f t="shared" si="136"/>
        <v>100</v>
      </c>
      <c r="I355" s="35">
        <f t="shared" si="137"/>
        <v>100</v>
      </c>
    </row>
    <row r="356" spans="1:9">
      <c r="A356" s="38" t="s">
        <v>783</v>
      </c>
      <c r="B356" s="2" t="s">
        <v>82</v>
      </c>
      <c r="C356" s="39" t="s">
        <v>784</v>
      </c>
      <c r="D356" s="40">
        <v>200</v>
      </c>
      <c r="E356" s="40">
        <v>200</v>
      </c>
      <c r="F356" s="18">
        <v>200</v>
      </c>
      <c r="G356" s="18">
        <v>200</v>
      </c>
      <c r="H356" s="41">
        <f t="shared" si="136"/>
        <v>100</v>
      </c>
      <c r="I356" s="41">
        <f t="shared" si="137"/>
        <v>100</v>
      </c>
    </row>
    <row r="357" spans="1:9" ht="25.5">
      <c r="A357" s="36" t="s">
        <v>785</v>
      </c>
      <c r="B357" s="2" t="s">
        <v>82</v>
      </c>
      <c r="C357" s="37" t="s">
        <v>786</v>
      </c>
      <c r="D357" s="24">
        <f>D358</f>
        <v>416.1</v>
      </c>
      <c r="E357" s="24">
        <f t="shared" ref="E357:G357" si="150">E358</f>
        <v>416.1</v>
      </c>
      <c r="F357" s="24">
        <f t="shared" si="150"/>
        <v>416.1</v>
      </c>
      <c r="G357" s="24">
        <f t="shared" si="150"/>
        <v>416.1</v>
      </c>
      <c r="H357" s="35">
        <f t="shared" si="136"/>
        <v>100</v>
      </c>
      <c r="I357" s="35">
        <f t="shared" si="137"/>
        <v>100</v>
      </c>
    </row>
    <row r="358" spans="1:9" ht="51">
      <c r="A358" s="38" t="s">
        <v>787</v>
      </c>
      <c r="B358" s="2" t="s">
        <v>82</v>
      </c>
      <c r="C358" s="39" t="s">
        <v>788</v>
      </c>
      <c r="D358" s="18">
        <v>416.1</v>
      </c>
      <c r="E358" s="18">
        <v>416.1</v>
      </c>
      <c r="F358" s="18">
        <v>416.1</v>
      </c>
      <c r="G358" s="18">
        <v>416.1</v>
      </c>
      <c r="H358" s="41">
        <f t="shared" si="136"/>
        <v>100</v>
      </c>
      <c r="I358" s="41">
        <f t="shared" si="137"/>
        <v>100</v>
      </c>
    </row>
    <row r="359" spans="1:9">
      <c r="A359" s="36" t="s">
        <v>789</v>
      </c>
      <c r="B359" s="2" t="s">
        <v>82</v>
      </c>
      <c r="C359" s="37" t="s">
        <v>790</v>
      </c>
      <c r="D359" s="24">
        <f>D360</f>
        <v>119.6</v>
      </c>
      <c r="E359" s="24">
        <f t="shared" ref="E359:G359" si="151">E360</f>
        <v>119.6</v>
      </c>
      <c r="F359" s="24">
        <f t="shared" si="151"/>
        <v>119.6</v>
      </c>
      <c r="G359" s="24">
        <f t="shared" si="151"/>
        <v>119.6</v>
      </c>
      <c r="H359" s="35">
        <f t="shared" si="136"/>
        <v>100</v>
      </c>
      <c r="I359" s="35">
        <f t="shared" si="137"/>
        <v>100</v>
      </c>
    </row>
    <row r="360" spans="1:9" ht="25.5">
      <c r="A360" s="36" t="s">
        <v>791</v>
      </c>
      <c r="B360" s="2" t="s">
        <v>82</v>
      </c>
      <c r="C360" s="37" t="s">
        <v>792</v>
      </c>
      <c r="D360" s="24">
        <f>D361+D362</f>
        <v>119.6</v>
      </c>
      <c r="E360" s="24">
        <f t="shared" ref="E360:G360" si="152">E361+E362</f>
        <v>119.6</v>
      </c>
      <c r="F360" s="24">
        <f t="shared" si="152"/>
        <v>119.6</v>
      </c>
      <c r="G360" s="24">
        <f t="shared" si="152"/>
        <v>119.6</v>
      </c>
      <c r="H360" s="35">
        <f t="shared" si="136"/>
        <v>100</v>
      </c>
      <c r="I360" s="35">
        <f t="shared" si="137"/>
        <v>100</v>
      </c>
    </row>
    <row r="361" spans="1:9" ht="38.25">
      <c r="A361" s="38" t="s">
        <v>793</v>
      </c>
      <c r="B361" s="2" t="s">
        <v>82</v>
      </c>
      <c r="C361" s="39" t="s">
        <v>794</v>
      </c>
      <c r="D361" s="40">
        <v>90</v>
      </c>
      <c r="E361" s="40">
        <v>90</v>
      </c>
      <c r="F361" s="18">
        <v>90</v>
      </c>
      <c r="G361" s="18">
        <v>90</v>
      </c>
      <c r="H361" s="41">
        <f t="shared" si="136"/>
        <v>100</v>
      </c>
      <c r="I361" s="41">
        <f t="shared" si="137"/>
        <v>100</v>
      </c>
    </row>
    <row r="362" spans="1:9" ht="25.5">
      <c r="A362" s="38" t="s">
        <v>795</v>
      </c>
      <c r="B362" s="2" t="s">
        <v>82</v>
      </c>
      <c r="C362" s="39" t="s">
        <v>796</v>
      </c>
      <c r="D362" s="18">
        <v>29.6</v>
      </c>
      <c r="E362" s="18">
        <v>29.6</v>
      </c>
      <c r="F362" s="18">
        <v>29.6</v>
      </c>
      <c r="G362" s="18">
        <v>29.6</v>
      </c>
      <c r="H362" s="41">
        <f t="shared" si="136"/>
        <v>100</v>
      </c>
      <c r="I362" s="41">
        <f t="shared" si="137"/>
        <v>100</v>
      </c>
    </row>
    <row r="363" spans="1:9" ht="25.5">
      <c r="A363" s="36" t="s">
        <v>797</v>
      </c>
      <c r="B363" s="2" t="s">
        <v>82</v>
      </c>
      <c r="C363" s="37" t="s">
        <v>798</v>
      </c>
      <c r="D363" s="24">
        <f>D364+D367</f>
        <v>12470.6</v>
      </c>
      <c r="E363" s="24">
        <f t="shared" ref="E363:G363" si="153">E364+E367</f>
        <v>12470.6</v>
      </c>
      <c r="F363" s="24">
        <f t="shared" si="153"/>
        <v>11241.8</v>
      </c>
      <c r="G363" s="24">
        <f t="shared" si="153"/>
        <v>10734</v>
      </c>
      <c r="H363" s="35">
        <f t="shared" si="136"/>
        <v>86.074447099578208</v>
      </c>
      <c r="I363" s="35">
        <f t="shared" si="137"/>
        <v>95.482929779928483</v>
      </c>
    </row>
    <row r="364" spans="1:9" ht="25.5">
      <c r="A364" s="36" t="s">
        <v>799</v>
      </c>
      <c r="B364" s="2" t="s">
        <v>82</v>
      </c>
      <c r="C364" s="37" t="s">
        <v>800</v>
      </c>
      <c r="D364" s="24">
        <f>D365</f>
        <v>1736.6</v>
      </c>
      <c r="E364" s="24">
        <f t="shared" ref="E364:G365" si="154">E365</f>
        <v>1736.6</v>
      </c>
      <c r="F364" s="24">
        <f t="shared" si="154"/>
        <v>507.8</v>
      </c>
      <c r="G364" s="24">
        <f t="shared" si="154"/>
        <v>0</v>
      </c>
      <c r="H364" s="35">
        <f t="shared" si="136"/>
        <v>0</v>
      </c>
      <c r="I364" s="35">
        <f t="shared" si="137"/>
        <v>0</v>
      </c>
    </row>
    <row r="365" spans="1:9">
      <c r="A365" s="36" t="s">
        <v>801</v>
      </c>
      <c r="B365" s="2" t="s">
        <v>82</v>
      </c>
      <c r="C365" s="37" t="s">
        <v>802</v>
      </c>
      <c r="D365" s="24">
        <f>D366</f>
        <v>1736.6</v>
      </c>
      <c r="E365" s="24">
        <f t="shared" si="154"/>
        <v>1736.6</v>
      </c>
      <c r="F365" s="24">
        <f t="shared" si="154"/>
        <v>507.8</v>
      </c>
      <c r="G365" s="24">
        <f t="shared" si="154"/>
        <v>0</v>
      </c>
      <c r="H365" s="35">
        <f t="shared" si="136"/>
        <v>0</v>
      </c>
      <c r="I365" s="35">
        <f t="shared" si="137"/>
        <v>0</v>
      </c>
    </row>
    <row r="366" spans="1:9" ht="25.5">
      <c r="A366" s="38" t="s">
        <v>803</v>
      </c>
      <c r="B366" s="2" t="s">
        <v>82</v>
      </c>
      <c r="C366" s="39" t="s">
        <v>804</v>
      </c>
      <c r="D366" s="40">
        <v>1736.6</v>
      </c>
      <c r="E366" s="40">
        <v>1736.6</v>
      </c>
      <c r="F366" s="18">
        <v>507.8</v>
      </c>
      <c r="G366" s="18">
        <v>0</v>
      </c>
      <c r="H366" s="41">
        <f t="shared" si="136"/>
        <v>0</v>
      </c>
      <c r="I366" s="41">
        <f t="shared" si="137"/>
        <v>0</v>
      </c>
    </row>
    <row r="367" spans="1:9" ht="25.5">
      <c r="A367" s="36" t="s">
        <v>805</v>
      </c>
      <c r="B367" s="2" t="s">
        <v>82</v>
      </c>
      <c r="C367" s="37" t="s">
        <v>143</v>
      </c>
      <c r="D367" s="24">
        <f>D368</f>
        <v>10734</v>
      </c>
      <c r="E367" s="24">
        <f t="shared" ref="E367:G367" si="155">E368</f>
        <v>10734</v>
      </c>
      <c r="F367" s="24">
        <f t="shared" si="155"/>
        <v>10734</v>
      </c>
      <c r="G367" s="24">
        <f t="shared" si="155"/>
        <v>10734</v>
      </c>
      <c r="H367" s="35">
        <f t="shared" si="136"/>
        <v>100</v>
      </c>
      <c r="I367" s="35">
        <f t="shared" si="137"/>
        <v>100</v>
      </c>
    </row>
    <row r="368" spans="1:9" ht="63.75">
      <c r="A368" s="36" t="s">
        <v>806</v>
      </c>
      <c r="B368" s="2" t="s">
        <v>82</v>
      </c>
      <c r="C368" s="37" t="s">
        <v>807</v>
      </c>
      <c r="D368" s="24">
        <f>D369+D370+D371</f>
        <v>10734</v>
      </c>
      <c r="E368" s="24">
        <f t="shared" ref="E368:G368" si="156">E369+E370+E371</f>
        <v>10734</v>
      </c>
      <c r="F368" s="24">
        <f t="shared" si="156"/>
        <v>10734</v>
      </c>
      <c r="G368" s="24">
        <f t="shared" si="156"/>
        <v>10734</v>
      </c>
      <c r="H368" s="35">
        <f t="shared" si="136"/>
        <v>100</v>
      </c>
      <c r="I368" s="35">
        <f t="shared" si="137"/>
        <v>100</v>
      </c>
    </row>
    <row r="369" spans="1:9" ht="25.5">
      <c r="A369" s="38" t="s">
        <v>808</v>
      </c>
      <c r="B369" s="2" t="s">
        <v>82</v>
      </c>
      <c r="C369" s="39" t="s">
        <v>149</v>
      </c>
      <c r="D369" s="18">
        <v>10631.1</v>
      </c>
      <c r="E369" s="18">
        <v>10631.1</v>
      </c>
      <c r="F369" s="18">
        <v>10631.1</v>
      </c>
      <c r="G369" s="18">
        <v>10631.1</v>
      </c>
      <c r="H369" s="41">
        <f t="shared" si="136"/>
        <v>100</v>
      </c>
      <c r="I369" s="41">
        <f t="shared" si="137"/>
        <v>100</v>
      </c>
    </row>
    <row r="370" spans="1:9" ht="25.5">
      <c r="A370" s="38" t="s">
        <v>809</v>
      </c>
      <c r="B370" s="2" t="s">
        <v>82</v>
      </c>
      <c r="C370" s="39" t="s">
        <v>810</v>
      </c>
      <c r="D370" s="40">
        <v>21.5</v>
      </c>
      <c r="E370" s="40">
        <v>21.5</v>
      </c>
      <c r="F370" s="18">
        <v>21.5</v>
      </c>
      <c r="G370" s="18">
        <v>21.5</v>
      </c>
      <c r="H370" s="41">
        <f t="shared" si="136"/>
        <v>100</v>
      </c>
      <c r="I370" s="41">
        <f t="shared" si="137"/>
        <v>100</v>
      </c>
    </row>
    <row r="371" spans="1:9" ht="38.25">
      <c r="A371" s="38" t="s">
        <v>811</v>
      </c>
      <c r="B371" s="2" t="s">
        <v>82</v>
      </c>
      <c r="C371" s="39" t="s">
        <v>812</v>
      </c>
      <c r="D371" s="40">
        <v>81.400000000000006</v>
      </c>
      <c r="E371" s="40">
        <v>81.400000000000006</v>
      </c>
      <c r="F371" s="18">
        <v>81.400000000000006</v>
      </c>
      <c r="G371" s="18">
        <v>81.400000000000006</v>
      </c>
      <c r="H371" s="41">
        <f t="shared" si="136"/>
        <v>100</v>
      </c>
      <c r="I371" s="41">
        <f t="shared" si="137"/>
        <v>100</v>
      </c>
    </row>
    <row r="372" spans="1:9">
      <c r="A372" s="36" t="s">
        <v>813</v>
      </c>
      <c r="B372" s="2" t="s">
        <v>82</v>
      </c>
      <c r="C372" s="37" t="s">
        <v>814</v>
      </c>
      <c r="D372" s="24">
        <f>SUM(D373:D405)</f>
        <v>71038.60000000002</v>
      </c>
      <c r="E372" s="24">
        <f t="shared" ref="E372:G372" si="157">SUM(E373:E405)</f>
        <v>0</v>
      </c>
      <c r="F372" s="24">
        <f t="shared" si="157"/>
        <v>72116.100000000006</v>
      </c>
      <c r="G372" s="24">
        <f t="shared" si="157"/>
        <v>71045.099999999991</v>
      </c>
      <c r="H372" s="35">
        <f t="shared" si="136"/>
        <v>100.0091499550948</v>
      </c>
      <c r="I372" s="35">
        <f t="shared" si="137"/>
        <v>98.514894732244244</v>
      </c>
    </row>
    <row r="373" spans="1:9" ht="25.5">
      <c r="A373" s="38" t="s">
        <v>815</v>
      </c>
      <c r="B373" s="2" t="s">
        <v>82</v>
      </c>
      <c r="C373" s="39" t="s">
        <v>816</v>
      </c>
      <c r="D373" s="18">
        <v>59185.5</v>
      </c>
      <c r="E373" s="23">
        <v>0</v>
      </c>
      <c r="F373" s="18">
        <v>59185.5</v>
      </c>
      <c r="G373" s="18">
        <v>58159.199999999997</v>
      </c>
      <c r="H373" s="41">
        <f t="shared" si="136"/>
        <v>98.265960412601046</v>
      </c>
      <c r="I373" s="41">
        <f t="shared" si="137"/>
        <v>98.265960412601046</v>
      </c>
    </row>
    <row r="374" spans="1:9" ht="25.5">
      <c r="A374" s="38" t="s">
        <v>817</v>
      </c>
      <c r="B374" s="2" t="s">
        <v>82</v>
      </c>
      <c r="C374" s="39" t="s">
        <v>149</v>
      </c>
      <c r="D374" s="18">
        <v>2292.6999999999998</v>
      </c>
      <c r="E374" s="23">
        <v>0</v>
      </c>
      <c r="F374" s="18">
        <v>2292.6999999999998</v>
      </c>
      <c r="G374" s="18">
        <v>2290.8000000000002</v>
      </c>
      <c r="H374" s="41">
        <f t="shared" si="136"/>
        <v>99.917128276704332</v>
      </c>
      <c r="I374" s="41">
        <f t="shared" si="137"/>
        <v>99.917128276704332</v>
      </c>
    </row>
    <row r="375" spans="1:9" ht="25.5">
      <c r="A375" s="38" t="s">
        <v>818</v>
      </c>
      <c r="B375" s="2" t="s">
        <v>82</v>
      </c>
      <c r="C375" s="39" t="s">
        <v>819</v>
      </c>
      <c r="D375" s="18">
        <v>1304.8</v>
      </c>
      <c r="E375" s="23">
        <v>0</v>
      </c>
      <c r="F375" s="18">
        <v>1304.8</v>
      </c>
      <c r="G375" s="18">
        <v>1263.5999999999999</v>
      </c>
      <c r="H375" s="41">
        <f t="shared" si="136"/>
        <v>96.842427958307781</v>
      </c>
      <c r="I375" s="41">
        <f t="shared" si="137"/>
        <v>96.842427958307781</v>
      </c>
    </row>
    <row r="376" spans="1:9" ht="25.5">
      <c r="A376" s="38" t="s">
        <v>820</v>
      </c>
      <c r="B376" s="2" t="s">
        <v>82</v>
      </c>
      <c r="C376" s="39" t="s">
        <v>821</v>
      </c>
      <c r="D376" s="18">
        <v>1330.3</v>
      </c>
      <c r="E376" s="23">
        <v>0</v>
      </c>
      <c r="F376" s="18">
        <v>1330.3</v>
      </c>
      <c r="G376" s="18">
        <v>1329.7</v>
      </c>
      <c r="H376" s="41">
        <f t="shared" si="136"/>
        <v>99.954897391565822</v>
      </c>
      <c r="I376" s="41">
        <f t="shared" si="137"/>
        <v>99.954897391565822</v>
      </c>
    </row>
    <row r="377" spans="1:9" ht="25.5">
      <c r="A377" s="38" t="s">
        <v>822</v>
      </c>
      <c r="B377" s="2" t="s">
        <v>82</v>
      </c>
      <c r="C377" s="39" t="s">
        <v>823</v>
      </c>
      <c r="D377" s="18">
        <v>1266.7</v>
      </c>
      <c r="E377" s="23">
        <v>0</v>
      </c>
      <c r="F377" s="18">
        <v>1266.7</v>
      </c>
      <c r="G377" s="18">
        <v>1266.7</v>
      </c>
      <c r="H377" s="41">
        <f t="shared" si="136"/>
        <v>100</v>
      </c>
      <c r="I377" s="41">
        <f t="shared" si="137"/>
        <v>100</v>
      </c>
    </row>
    <row r="378" spans="1:9" ht="25.5">
      <c r="A378" s="38" t="s">
        <v>824</v>
      </c>
      <c r="B378" s="2" t="s">
        <v>82</v>
      </c>
      <c r="C378" s="39" t="s">
        <v>825</v>
      </c>
      <c r="D378" s="18">
        <v>975.1</v>
      </c>
      <c r="E378" s="23">
        <v>0</v>
      </c>
      <c r="F378" s="18">
        <v>975.1</v>
      </c>
      <c r="G378" s="18">
        <v>975.1</v>
      </c>
      <c r="H378" s="41">
        <f t="shared" si="136"/>
        <v>100</v>
      </c>
      <c r="I378" s="41">
        <f t="shared" si="137"/>
        <v>100</v>
      </c>
    </row>
    <row r="379" spans="1:9" ht="63.75">
      <c r="A379" s="38" t="s">
        <v>826</v>
      </c>
      <c r="B379" s="2" t="s">
        <v>82</v>
      </c>
      <c r="C379" s="42" t="s">
        <v>827</v>
      </c>
      <c r="D379" s="18">
        <v>1070.7</v>
      </c>
      <c r="E379" s="23">
        <v>0</v>
      </c>
      <c r="F379" s="18">
        <v>1070.7</v>
      </c>
      <c r="G379" s="18">
        <v>1070.7</v>
      </c>
      <c r="H379" s="41">
        <f t="shared" si="136"/>
        <v>100</v>
      </c>
      <c r="I379" s="41">
        <f t="shared" si="137"/>
        <v>100</v>
      </c>
    </row>
    <row r="380" spans="1:9" ht="51">
      <c r="A380" s="38" t="s">
        <v>828</v>
      </c>
      <c r="B380" s="2" t="s">
        <v>82</v>
      </c>
      <c r="C380" s="39" t="s">
        <v>829</v>
      </c>
      <c r="D380" s="40">
        <v>1500</v>
      </c>
      <c r="E380" s="23">
        <v>0</v>
      </c>
      <c r="F380" s="18">
        <v>1500</v>
      </c>
      <c r="G380" s="18">
        <v>1500</v>
      </c>
      <c r="H380" s="41">
        <f t="shared" si="136"/>
        <v>100</v>
      </c>
      <c r="I380" s="41">
        <f t="shared" si="137"/>
        <v>100</v>
      </c>
    </row>
    <row r="381" spans="1:9">
      <c r="A381" s="38" t="s">
        <v>830</v>
      </c>
      <c r="B381" s="2" t="s">
        <v>82</v>
      </c>
      <c r="C381" s="39" t="s">
        <v>135</v>
      </c>
      <c r="D381" s="40">
        <v>36</v>
      </c>
      <c r="E381" s="23">
        <v>0</v>
      </c>
      <c r="F381" s="18">
        <v>36</v>
      </c>
      <c r="G381" s="18">
        <v>35</v>
      </c>
      <c r="H381" s="41">
        <f t="shared" si="136"/>
        <v>97.222222222222214</v>
      </c>
      <c r="I381" s="41">
        <f t="shared" si="137"/>
        <v>97.222222222222214</v>
      </c>
    </row>
    <row r="382" spans="1:9" ht="63.75">
      <c r="A382" s="38" t="s">
        <v>831</v>
      </c>
      <c r="B382" s="2" t="s">
        <v>82</v>
      </c>
      <c r="C382" s="42" t="s">
        <v>832</v>
      </c>
      <c r="D382" s="40">
        <v>50</v>
      </c>
      <c r="E382" s="23">
        <v>0</v>
      </c>
      <c r="F382" s="18">
        <v>50</v>
      </c>
      <c r="G382" s="18">
        <v>50</v>
      </c>
      <c r="H382" s="41">
        <f t="shared" si="136"/>
        <v>100</v>
      </c>
      <c r="I382" s="41">
        <f t="shared" si="137"/>
        <v>100</v>
      </c>
    </row>
    <row r="383" spans="1:9" ht="63.75">
      <c r="A383" s="38" t="s">
        <v>833</v>
      </c>
      <c r="B383" s="2" t="s">
        <v>82</v>
      </c>
      <c r="C383" s="39" t="s">
        <v>834</v>
      </c>
      <c r="D383" s="40">
        <v>10</v>
      </c>
      <c r="E383" s="23">
        <v>0</v>
      </c>
      <c r="F383" s="18">
        <v>10</v>
      </c>
      <c r="G383" s="18">
        <v>10</v>
      </c>
      <c r="H383" s="41">
        <f t="shared" si="136"/>
        <v>100</v>
      </c>
      <c r="I383" s="41">
        <f t="shared" si="137"/>
        <v>100</v>
      </c>
    </row>
    <row r="384" spans="1:9" ht="51">
      <c r="A384" s="38" t="s">
        <v>835</v>
      </c>
      <c r="B384" s="2" t="s">
        <v>82</v>
      </c>
      <c r="C384" s="39" t="s">
        <v>836</v>
      </c>
      <c r="D384" s="40">
        <v>100</v>
      </c>
      <c r="E384" s="23">
        <v>0</v>
      </c>
      <c r="F384" s="18">
        <v>100</v>
      </c>
      <c r="G384" s="18">
        <v>100</v>
      </c>
      <c r="H384" s="41">
        <f t="shared" si="136"/>
        <v>100</v>
      </c>
      <c r="I384" s="41">
        <f t="shared" si="137"/>
        <v>100</v>
      </c>
    </row>
    <row r="385" spans="1:9" ht="63.75">
      <c r="A385" s="38" t="s">
        <v>837</v>
      </c>
      <c r="B385" s="2" t="s">
        <v>82</v>
      </c>
      <c r="C385" s="39" t="s">
        <v>838</v>
      </c>
      <c r="D385" s="18">
        <v>165.6</v>
      </c>
      <c r="E385" s="23">
        <v>0</v>
      </c>
      <c r="F385" s="18">
        <v>165.6</v>
      </c>
      <c r="G385" s="18">
        <v>165.6</v>
      </c>
      <c r="H385" s="41">
        <f t="shared" si="136"/>
        <v>100</v>
      </c>
      <c r="I385" s="41">
        <f t="shared" si="137"/>
        <v>100</v>
      </c>
    </row>
    <row r="386" spans="1:9" ht="76.5">
      <c r="A386" s="38" t="s">
        <v>839</v>
      </c>
      <c r="B386" s="2" t="s">
        <v>82</v>
      </c>
      <c r="C386" s="42" t="s">
        <v>840</v>
      </c>
      <c r="D386" s="40">
        <v>37.5</v>
      </c>
      <c r="E386" s="23">
        <v>0</v>
      </c>
      <c r="F386" s="18">
        <v>37.5</v>
      </c>
      <c r="G386" s="18">
        <v>37.5</v>
      </c>
      <c r="H386" s="41">
        <f t="shared" si="136"/>
        <v>100</v>
      </c>
      <c r="I386" s="41">
        <f t="shared" si="137"/>
        <v>100</v>
      </c>
    </row>
    <row r="387" spans="1:9" ht="102">
      <c r="A387" s="38" t="s">
        <v>841</v>
      </c>
      <c r="B387" s="2" t="s">
        <v>82</v>
      </c>
      <c r="C387" s="42" t="s">
        <v>842</v>
      </c>
      <c r="D387" s="40">
        <v>37.5</v>
      </c>
      <c r="E387" s="23">
        <v>0</v>
      </c>
      <c r="F387" s="18">
        <v>37.5</v>
      </c>
      <c r="G387" s="18">
        <v>37.5</v>
      </c>
      <c r="H387" s="41">
        <f t="shared" si="136"/>
        <v>100</v>
      </c>
      <c r="I387" s="41">
        <f t="shared" si="137"/>
        <v>100</v>
      </c>
    </row>
    <row r="388" spans="1:9" ht="63.75">
      <c r="A388" s="38" t="s">
        <v>843</v>
      </c>
      <c r="B388" s="2" t="s">
        <v>82</v>
      </c>
      <c r="C388" s="42" t="s">
        <v>844</v>
      </c>
      <c r="D388" s="40">
        <v>37.5</v>
      </c>
      <c r="E388" s="23">
        <v>0</v>
      </c>
      <c r="F388" s="18">
        <v>37.5</v>
      </c>
      <c r="G388" s="18">
        <v>37.5</v>
      </c>
      <c r="H388" s="41">
        <f t="shared" si="136"/>
        <v>100</v>
      </c>
      <c r="I388" s="41">
        <f t="shared" si="137"/>
        <v>100</v>
      </c>
    </row>
    <row r="389" spans="1:9" ht="63.75">
      <c r="A389" s="38" t="s">
        <v>845</v>
      </c>
      <c r="B389" s="2" t="s">
        <v>82</v>
      </c>
      <c r="C389" s="42" t="s">
        <v>846</v>
      </c>
      <c r="D389" s="40">
        <v>12.5</v>
      </c>
      <c r="E389" s="23">
        <v>0</v>
      </c>
      <c r="F389" s="18">
        <v>12.5</v>
      </c>
      <c r="G389" s="18">
        <v>12.5</v>
      </c>
      <c r="H389" s="41">
        <f t="shared" si="136"/>
        <v>100</v>
      </c>
      <c r="I389" s="41">
        <f t="shared" si="137"/>
        <v>100</v>
      </c>
    </row>
    <row r="390" spans="1:9" ht="89.25">
      <c r="A390" s="38" t="s">
        <v>847</v>
      </c>
      <c r="B390" s="2" t="s">
        <v>82</v>
      </c>
      <c r="C390" s="42" t="s">
        <v>848</v>
      </c>
      <c r="D390" s="40">
        <v>37.5</v>
      </c>
      <c r="E390" s="23">
        <v>0</v>
      </c>
      <c r="F390" s="18">
        <v>37.5</v>
      </c>
      <c r="G390" s="18">
        <v>37.5</v>
      </c>
      <c r="H390" s="41">
        <f t="shared" si="136"/>
        <v>100</v>
      </c>
      <c r="I390" s="41">
        <f t="shared" si="137"/>
        <v>100</v>
      </c>
    </row>
    <row r="391" spans="1:9" ht="102">
      <c r="A391" s="38" t="s">
        <v>849</v>
      </c>
      <c r="B391" s="2" t="s">
        <v>82</v>
      </c>
      <c r="C391" s="42" t="s">
        <v>850</v>
      </c>
      <c r="D391" s="40">
        <v>37.5</v>
      </c>
      <c r="E391" s="23">
        <v>0</v>
      </c>
      <c r="F391" s="18">
        <v>37.5</v>
      </c>
      <c r="G391" s="18">
        <v>37.5</v>
      </c>
      <c r="H391" s="41">
        <f t="shared" si="136"/>
        <v>100</v>
      </c>
      <c r="I391" s="41">
        <f t="shared" si="137"/>
        <v>100</v>
      </c>
    </row>
    <row r="392" spans="1:9" ht="51">
      <c r="A392" s="38" t="s">
        <v>851</v>
      </c>
      <c r="B392" s="2" t="s">
        <v>82</v>
      </c>
      <c r="C392" s="39" t="s">
        <v>852</v>
      </c>
      <c r="D392" s="40">
        <v>0</v>
      </c>
      <c r="E392" s="23">
        <v>0</v>
      </c>
      <c r="F392" s="18">
        <v>1.4</v>
      </c>
      <c r="G392" s="18">
        <v>1.4</v>
      </c>
      <c r="H392" s="41" t="e">
        <f t="shared" si="136"/>
        <v>#DIV/0!</v>
      </c>
      <c r="I392" s="41">
        <f t="shared" si="137"/>
        <v>100</v>
      </c>
    </row>
    <row r="393" spans="1:9" ht="63.75">
      <c r="A393" s="38" t="s">
        <v>853</v>
      </c>
      <c r="B393" s="2" t="s">
        <v>82</v>
      </c>
      <c r="C393" s="42" t="s">
        <v>854</v>
      </c>
      <c r="D393" s="40">
        <v>0</v>
      </c>
      <c r="E393" s="23">
        <v>0</v>
      </c>
      <c r="F393" s="18">
        <v>11.8</v>
      </c>
      <c r="G393" s="18">
        <v>11.8</v>
      </c>
      <c r="H393" s="41" t="e">
        <f t="shared" si="136"/>
        <v>#DIV/0!</v>
      </c>
      <c r="I393" s="41">
        <f t="shared" si="137"/>
        <v>100</v>
      </c>
    </row>
    <row r="394" spans="1:9" ht="63.75">
      <c r="A394" s="38" t="s">
        <v>855</v>
      </c>
      <c r="B394" s="2" t="s">
        <v>82</v>
      </c>
      <c r="C394" s="39" t="s">
        <v>856</v>
      </c>
      <c r="D394" s="40">
        <v>0</v>
      </c>
      <c r="E394" s="23">
        <v>0</v>
      </c>
      <c r="F394" s="18">
        <v>375.5</v>
      </c>
      <c r="G394" s="18">
        <v>375.5</v>
      </c>
      <c r="H394" s="41" t="e">
        <f t="shared" ref="H394:H455" si="158">G394/D394*100</f>
        <v>#DIV/0!</v>
      </c>
      <c r="I394" s="41">
        <f t="shared" ref="I394:I455" si="159">G394/F394*100</f>
        <v>100</v>
      </c>
    </row>
    <row r="395" spans="1:9" ht="89.25">
      <c r="A395" s="38" t="s">
        <v>857</v>
      </c>
      <c r="B395" s="2" t="s">
        <v>82</v>
      </c>
      <c r="C395" s="42" t="s">
        <v>858</v>
      </c>
      <c r="D395" s="40">
        <v>0</v>
      </c>
      <c r="E395" s="23">
        <v>0</v>
      </c>
      <c r="F395" s="18">
        <v>183</v>
      </c>
      <c r="G395" s="18">
        <v>183</v>
      </c>
      <c r="H395" s="41" t="e">
        <f t="shared" si="158"/>
        <v>#DIV/0!</v>
      </c>
      <c r="I395" s="41">
        <f t="shared" si="159"/>
        <v>100</v>
      </c>
    </row>
    <row r="396" spans="1:9" ht="89.25">
      <c r="A396" s="38" t="s">
        <v>859</v>
      </c>
      <c r="B396" s="2" t="s">
        <v>82</v>
      </c>
      <c r="C396" s="42" t="s">
        <v>860</v>
      </c>
      <c r="D396" s="40">
        <v>0</v>
      </c>
      <c r="E396" s="23">
        <v>0</v>
      </c>
      <c r="F396" s="18">
        <v>291.39999999999998</v>
      </c>
      <c r="G396" s="18">
        <v>291.39999999999998</v>
      </c>
      <c r="H396" s="41" t="e">
        <f t="shared" si="158"/>
        <v>#DIV/0!</v>
      </c>
      <c r="I396" s="41">
        <f t="shared" si="159"/>
        <v>100</v>
      </c>
    </row>
    <row r="397" spans="1:9" ht="25.5">
      <c r="A397" s="38" t="s">
        <v>861</v>
      </c>
      <c r="B397" s="2" t="s">
        <v>82</v>
      </c>
      <c r="C397" s="39" t="s">
        <v>862</v>
      </c>
      <c r="D397" s="40">
        <v>0</v>
      </c>
      <c r="E397" s="23">
        <v>0</v>
      </c>
      <c r="F397" s="18">
        <v>4</v>
      </c>
      <c r="G397" s="18">
        <v>4</v>
      </c>
      <c r="H397" s="41" t="e">
        <f t="shared" si="158"/>
        <v>#DIV/0!</v>
      </c>
      <c r="I397" s="41">
        <f t="shared" si="159"/>
        <v>100</v>
      </c>
    </row>
    <row r="398" spans="1:9" ht="38.25">
      <c r="A398" s="38" t="s">
        <v>863</v>
      </c>
      <c r="B398" s="2" t="s">
        <v>82</v>
      </c>
      <c r="C398" s="39" t="s">
        <v>864</v>
      </c>
      <c r="D398" s="40">
        <v>0</v>
      </c>
      <c r="E398" s="23">
        <v>0</v>
      </c>
      <c r="F398" s="18">
        <v>3.2</v>
      </c>
      <c r="G398" s="18">
        <v>3.2</v>
      </c>
      <c r="H398" s="41" t="e">
        <f t="shared" si="158"/>
        <v>#DIV/0!</v>
      </c>
      <c r="I398" s="41">
        <f t="shared" si="159"/>
        <v>100</v>
      </c>
    </row>
    <row r="399" spans="1:9" ht="76.5">
      <c r="A399" s="38" t="s">
        <v>865</v>
      </c>
      <c r="B399" s="2" t="s">
        <v>82</v>
      </c>
      <c r="C399" s="42" t="s">
        <v>866</v>
      </c>
      <c r="D399" s="40">
        <v>0</v>
      </c>
      <c r="E399" s="23">
        <v>0</v>
      </c>
      <c r="F399" s="18">
        <v>50</v>
      </c>
      <c r="G399" s="18">
        <v>50</v>
      </c>
      <c r="H399" s="41" t="e">
        <f t="shared" si="158"/>
        <v>#DIV/0!</v>
      </c>
      <c r="I399" s="41">
        <f t="shared" si="159"/>
        <v>100</v>
      </c>
    </row>
    <row r="400" spans="1:9" ht="38.25">
      <c r="A400" s="38" t="s">
        <v>867</v>
      </c>
      <c r="B400" s="2" t="s">
        <v>82</v>
      </c>
      <c r="C400" s="39" t="s">
        <v>868</v>
      </c>
      <c r="D400" s="40">
        <v>0</v>
      </c>
      <c r="E400" s="23">
        <v>0</v>
      </c>
      <c r="F400" s="18">
        <v>2.4</v>
      </c>
      <c r="G400" s="18">
        <v>2.4</v>
      </c>
      <c r="H400" s="41" t="e">
        <f t="shared" si="158"/>
        <v>#DIV/0!</v>
      </c>
      <c r="I400" s="41">
        <f t="shared" si="159"/>
        <v>100</v>
      </c>
    </row>
    <row r="401" spans="1:9" ht="38.25">
      <c r="A401" s="38" t="s">
        <v>869</v>
      </c>
      <c r="B401" s="2" t="s">
        <v>82</v>
      </c>
      <c r="C401" s="39" t="s">
        <v>870</v>
      </c>
      <c r="D401" s="40">
        <v>0</v>
      </c>
      <c r="E401" s="23">
        <v>0</v>
      </c>
      <c r="F401" s="18">
        <v>140</v>
      </c>
      <c r="G401" s="18">
        <v>140</v>
      </c>
      <c r="H401" s="41" t="e">
        <f t="shared" si="158"/>
        <v>#DIV/0!</v>
      </c>
      <c r="I401" s="41">
        <f t="shared" si="159"/>
        <v>100</v>
      </c>
    </row>
    <row r="402" spans="1:9" ht="38.25">
      <c r="A402" s="38" t="s">
        <v>871</v>
      </c>
      <c r="B402" s="2" t="s">
        <v>82</v>
      </c>
      <c r="C402" s="39" t="s">
        <v>872</v>
      </c>
      <c r="D402" s="40">
        <v>0</v>
      </c>
      <c r="E402" s="23">
        <v>0</v>
      </c>
      <c r="F402" s="18">
        <v>14.8</v>
      </c>
      <c r="G402" s="18">
        <v>14.8</v>
      </c>
      <c r="H402" s="41" t="e">
        <f t="shared" si="158"/>
        <v>#DIV/0!</v>
      </c>
      <c r="I402" s="41">
        <f t="shared" si="159"/>
        <v>100</v>
      </c>
    </row>
    <row r="403" spans="1:9" ht="51">
      <c r="A403" s="38" t="s">
        <v>873</v>
      </c>
      <c r="B403" s="2" t="s">
        <v>82</v>
      </c>
      <c r="C403" s="39" t="s">
        <v>874</v>
      </c>
      <c r="D403" s="40">
        <v>500</v>
      </c>
      <c r="E403" s="23">
        <v>0</v>
      </c>
      <c r="F403" s="18">
        <v>500</v>
      </c>
      <c r="G403" s="18">
        <v>500</v>
      </c>
      <c r="H403" s="41">
        <f t="shared" si="158"/>
        <v>100</v>
      </c>
      <c r="I403" s="41">
        <f t="shared" si="159"/>
        <v>100</v>
      </c>
    </row>
    <row r="404" spans="1:9" ht="25.5">
      <c r="A404" s="38" t="s">
        <v>875</v>
      </c>
      <c r="B404" s="2" t="s">
        <v>82</v>
      </c>
      <c r="C404" s="39" t="s">
        <v>876</v>
      </c>
      <c r="D404" s="40">
        <v>907.1</v>
      </c>
      <c r="E404" s="23">
        <v>0</v>
      </c>
      <c r="F404" s="18">
        <v>907.1</v>
      </c>
      <c r="G404" s="18">
        <v>907.1</v>
      </c>
      <c r="H404" s="41">
        <f t="shared" si="158"/>
        <v>100</v>
      </c>
      <c r="I404" s="41">
        <f t="shared" si="159"/>
        <v>100</v>
      </c>
    </row>
    <row r="405" spans="1:9" ht="127.5">
      <c r="A405" s="38" t="s">
        <v>877</v>
      </c>
      <c r="B405" s="2" t="s">
        <v>82</v>
      </c>
      <c r="C405" s="42" t="s">
        <v>878</v>
      </c>
      <c r="D405" s="40">
        <v>144.1</v>
      </c>
      <c r="E405" s="23">
        <v>0</v>
      </c>
      <c r="F405" s="18">
        <v>144.1</v>
      </c>
      <c r="G405" s="18">
        <v>144.1</v>
      </c>
      <c r="H405" s="41">
        <f t="shared" si="158"/>
        <v>100</v>
      </c>
      <c r="I405" s="41">
        <f t="shared" si="159"/>
        <v>100</v>
      </c>
    </row>
    <row r="406" spans="1:9" s="7" customFormat="1">
      <c r="A406" s="2" t="s">
        <v>82</v>
      </c>
      <c r="B406" s="2"/>
      <c r="C406" s="22" t="s">
        <v>93</v>
      </c>
      <c r="D406" s="44">
        <f t="shared" ref="D406" si="160">D407+D415+D419+D424+D428+D431+D437+D440+D442+D446+D449</f>
        <v>1646580.45</v>
      </c>
      <c r="E406" s="34" t="s">
        <v>82</v>
      </c>
      <c r="F406" s="44">
        <f>F407+F415+F419+F424+F428+F431+F437+F440+F442+F446+F449</f>
        <v>1727790.5000000002</v>
      </c>
      <c r="G406" s="44">
        <f>G407+G415+G419+G424+G428+G431+G437+G440+G442+G446+G449</f>
        <v>1491583.2000000002</v>
      </c>
      <c r="H406" s="35">
        <f t="shared" si="158"/>
        <v>90.586718675057767</v>
      </c>
      <c r="I406" s="35">
        <f t="shared" si="159"/>
        <v>86.32893860685077</v>
      </c>
    </row>
    <row r="407" spans="1:9">
      <c r="A407" s="2" t="s">
        <v>82</v>
      </c>
      <c r="B407" s="36" t="s">
        <v>55</v>
      </c>
      <c r="C407" s="37" t="s">
        <v>95</v>
      </c>
      <c r="D407" s="45">
        <f t="shared" ref="D407" si="161">D408+D409+D410+D411+D412+D413+D414</f>
        <v>161966.59999999998</v>
      </c>
      <c r="E407" s="34" t="s">
        <v>82</v>
      </c>
      <c r="F407" s="45">
        <f>F408+F409+F410+F411+F412+F413+F414</f>
        <v>161381.5</v>
      </c>
      <c r="G407" s="45">
        <f>G408+G409+G410+G411+G412+G413+G414</f>
        <v>158887.20000000001</v>
      </c>
      <c r="H407" s="35">
        <f t="shared" si="158"/>
        <v>98.098743815082884</v>
      </c>
      <c r="I407" s="35">
        <f t="shared" si="159"/>
        <v>98.45440772331402</v>
      </c>
    </row>
    <row r="408" spans="1:9" ht="25.5">
      <c r="A408" s="2" t="s">
        <v>82</v>
      </c>
      <c r="B408" s="38" t="s">
        <v>69</v>
      </c>
      <c r="C408" s="39" t="s">
        <v>68</v>
      </c>
      <c r="D408" s="40">
        <v>2647</v>
      </c>
      <c r="E408" s="34" t="s">
        <v>82</v>
      </c>
      <c r="F408" s="18">
        <v>2647</v>
      </c>
      <c r="G408" s="18">
        <v>2647</v>
      </c>
      <c r="H408" s="41">
        <f t="shared" si="158"/>
        <v>100</v>
      </c>
      <c r="I408" s="41">
        <f t="shared" si="159"/>
        <v>100</v>
      </c>
    </row>
    <row r="409" spans="1:9" ht="38.25">
      <c r="A409" s="2" t="s">
        <v>82</v>
      </c>
      <c r="B409" s="38" t="s">
        <v>67</v>
      </c>
      <c r="C409" s="39" t="s">
        <v>66</v>
      </c>
      <c r="D409" s="40">
        <v>2305.1999999999998</v>
      </c>
      <c r="E409" s="34" t="s">
        <v>82</v>
      </c>
      <c r="F409" s="18">
        <v>2305.1999999999998</v>
      </c>
      <c r="G409" s="18">
        <v>2261.1</v>
      </c>
      <c r="H409" s="41">
        <f t="shared" si="158"/>
        <v>98.086933888599688</v>
      </c>
      <c r="I409" s="41">
        <f t="shared" si="159"/>
        <v>98.086933888599688</v>
      </c>
    </row>
    <row r="410" spans="1:9" ht="38.25">
      <c r="A410" s="2" t="s">
        <v>82</v>
      </c>
      <c r="B410" s="38" t="s">
        <v>65</v>
      </c>
      <c r="C410" s="39" t="s">
        <v>64</v>
      </c>
      <c r="D410" s="40">
        <v>47536.7</v>
      </c>
      <c r="E410" s="34" t="s">
        <v>82</v>
      </c>
      <c r="F410" s="18">
        <v>47536.7</v>
      </c>
      <c r="G410" s="18">
        <v>46832.800000000003</v>
      </c>
      <c r="H410" s="41">
        <f t="shared" si="158"/>
        <v>98.519249337880012</v>
      </c>
      <c r="I410" s="41">
        <f t="shared" si="159"/>
        <v>98.519249337880012</v>
      </c>
    </row>
    <row r="411" spans="1:9">
      <c r="A411" s="2" t="s">
        <v>82</v>
      </c>
      <c r="B411" s="38" t="s">
        <v>63</v>
      </c>
      <c r="C411" s="39" t="s">
        <v>62</v>
      </c>
      <c r="D411" s="40">
        <v>26.1</v>
      </c>
      <c r="E411" s="34" t="s">
        <v>82</v>
      </c>
      <c r="F411" s="18">
        <v>26.1</v>
      </c>
      <c r="G411" s="18">
        <v>26.1</v>
      </c>
      <c r="H411" s="41">
        <f t="shared" si="158"/>
        <v>100</v>
      </c>
      <c r="I411" s="41">
        <f t="shared" si="159"/>
        <v>100</v>
      </c>
    </row>
    <row r="412" spans="1:9" ht="38.25">
      <c r="A412" s="2" t="s">
        <v>82</v>
      </c>
      <c r="B412" s="38" t="s">
        <v>61</v>
      </c>
      <c r="C412" s="39" t="s">
        <v>60</v>
      </c>
      <c r="D412" s="40">
        <v>13656.1</v>
      </c>
      <c r="E412" s="34" t="s">
        <v>82</v>
      </c>
      <c r="F412" s="18">
        <v>13656.1</v>
      </c>
      <c r="G412" s="18">
        <v>13655.5</v>
      </c>
      <c r="H412" s="41">
        <f t="shared" si="158"/>
        <v>99.99560635906299</v>
      </c>
      <c r="I412" s="41">
        <f t="shared" si="159"/>
        <v>99.99560635906299</v>
      </c>
    </row>
    <row r="413" spans="1:9">
      <c r="A413" s="2" t="s">
        <v>82</v>
      </c>
      <c r="B413" s="38" t="s">
        <v>59</v>
      </c>
      <c r="C413" s="39" t="s">
        <v>58</v>
      </c>
      <c r="D413" s="40">
        <v>1736.6</v>
      </c>
      <c r="E413" s="34" t="s">
        <v>82</v>
      </c>
      <c r="F413" s="18">
        <v>507.8</v>
      </c>
      <c r="G413" s="18">
        <v>0</v>
      </c>
      <c r="H413" s="41">
        <f t="shared" si="158"/>
        <v>0</v>
      </c>
      <c r="I413" s="41">
        <f t="shared" si="159"/>
        <v>0</v>
      </c>
    </row>
    <row r="414" spans="1:9">
      <c r="A414" s="2" t="s">
        <v>82</v>
      </c>
      <c r="B414" s="38" t="s">
        <v>57</v>
      </c>
      <c r="C414" s="39" t="s">
        <v>56</v>
      </c>
      <c r="D414" s="40">
        <v>94058.9</v>
      </c>
      <c r="E414" s="34" t="s">
        <v>82</v>
      </c>
      <c r="F414" s="18">
        <v>94702.6</v>
      </c>
      <c r="G414" s="18">
        <v>93464.7</v>
      </c>
      <c r="H414" s="41">
        <f t="shared" si="158"/>
        <v>99.368268180895171</v>
      </c>
      <c r="I414" s="41">
        <f t="shared" si="159"/>
        <v>98.692855317594237</v>
      </c>
    </row>
    <row r="415" spans="1:9" ht="25.5">
      <c r="A415" s="2" t="s">
        <v>82</v>
      </c>
      <c r="B415" s="36" t="s">
        <v>48</v>
      </c>
      <c r="C415" s="37" t="s">
        <v>96</v>
      </c>
      <c r="D415" s="45">
        <f t="shared" ref="D415" si="162">D416+D417+D418</f>
        <v>10544.3</v>
      </c>
      <c r="E415" s="34" t="s">
        <v>82</v>
      </c>
      <c r="F415" s="45">
        <f>F416+F417+F418</f>
        <v>9875.7999999999993</v>
      </c>
      <c r="G415" s="45">
        <f>G416+G417+G418</f>
        <v>9831.2999999999993</v>
      </c>
      <c r="H415" s="35">
        <f t="shared" si="158"/>
        <v>93.238052786813725</v>
      </c>
      <c r="I415" s="35">
        <f t="shared" si="159"/>
        <v>99.549403592620351</v>
      </c>
    </row>
    <row r="416" spans="1:9" ht="25.5">
      <c r="A416" s="2" t="s">
        <v>82</v>
      </c>
      <c r="B416" s="38" t="s">
        <v>54</v>
      </c>
      <c r="C416" s="39" t="s">
        <v>53</v>
      </c>
      <c r="D416" s="40">
        <v>1965.3</v>
      </c>
      <c r="E416" s="34" t="s">
        <v>82</v>
      </c>
      <c r="F416" s="18">
        <v>1965.3</v>
      </c>
      <c r="G416" s="18">
        <v>1965.3</v>
      </c>
      <c r="H416" s="41">
        <f t="shared" si="158"/>
        <v>100</v>
      </c>
      <c r="I416" s="41">
        <f t="shared" si="159"/>
        <v>100</v>
      </c>
    </row>
    <row r="417" spans="1:9">
      <c r="A417" s="2" t="s">
        <v>82</v>
      </c>
      <c r="B417" s="38" t="s">
        <v>52</v>
      </c>
      <c r="C417" s="39" t="s">
        <v>51</v>
      </c>
      <c r="D417" s="40">
        <v>3909.8</v>
      </c>
      <c r="E417" s="34" t="s">
        <v>82</v>
      </c>
      <c r="F417" s="18">
        <v>3909.8</v>
      </c>
      <c r="G417" s="18">
        <v>3868.2</v>
      </c>
      <c r="H417" s="41">
        <f t="shared" si="158"/>
        <v>98.936006956877577</v>
      </c>
      <c r="I417" s="41">
        <f t="shared" si="159"/>
        <v>98.936006956877577</v>
      </c>
    </row>
    <row r="418" spans="1:9" ht="25.5">
      <c r="A418" s="2" t="s">
        <v>82</v>
      </c>
      <c r="B418" s="38" t="s">
        <v>50</v>
      </c>
      <c r="C418" s="39" t="s">
        <v>49</v>
      </c>
      <c r="D418" s="40">
        <v>4669.2</v>
      </c>
      <c r="E418" s="34" t="s">
        <v>82</v>
      </c>
      <c r="F418" s="18">
        <v>4000.7</v>
      </c>
      <c r="G418" s="18">
        <v>3997.8</v>
      </c>
      <c r="H418" s="41">
        <f t="shared" si="158"/>
        <v>85.620663068619891</v>
      </c>
      <c r="I418" s="41">
        <f t="shared" si="159"/>
        <v>99.927512685280078</v>
      </c>
    </row>
    <row r="419" spans="1:9">
      <c r="A419" s="2" t="s">
        <v>82</v>
      </c>
      <c r="B419" s="36" t="s">
        <v>39</v>
      </c>
      <c r="C419" s="37" t="s">
        <v>97</v>
      </c>
      <c r="D419" s="45">
        <f t="shared" ref="D419" si="163">D420+D421+D422+D423</f>
        <v>188987.00000000003</v>
      </c>
      <c r="E419" s="34" t="s">
        <v>82</v>
      </c>
      <c r="F419" s="45">
        <f>F420+F421+F422+F423</f>
        <v>188987.00000000003</v>
      </c>
      <c r="G419" s="45">
        <f>G420+G421+G422+G423</f>
        <v>183024.59999999998</v>
      </c>
      <c r="H419" s="35">
        <f t="shared" si="158"/>
        <v>96.845073999798899</v>
      </c>
      <c r="I419" s="35">
        <f t="shared" si="159"/>
        <v>96.845073999798899</v>
      </c>
    </row>
    <row r="420" spans="1:9">
      <c r="A420" s="2" t="s">
        <v>82</v>
      </c>
      <c r="B420" s="38" t="s">
        <v>47</v>
      </c>
      <c r="C420" s="39" t="s">
        <v>46</v>
      </c>
      <c r="D420" s="40">
        <v>119.6</v>
      </c>
      <c r="E420" s="34" t="s">
        <v>82</v>
      </c>
      <c r="F420" s="18">
        <v>119.6</v>
      </c>
      <c r="G420" s="18">
        <v>119.6</v>
      </c>
      <c r="H420" s="41">
        <f t="shared" si="158"/>
        <v>100</v>
      </c>
      <c r="I420" s="41">
        <f t="shared" si="159"/>
        <v>100</v>
      </c>
    </row>
    <row r="421" spans="1:9">
      <c r="A421" s="2" t="s">
        <v>82</v>
      </c>
      <c r="B421" s="38" t="s">
        <v>45</v>
      </c>
      <c r="C421" s="39" t="s">
        <v>44</v>
      </c>
      <c r="D421" s="40">
        <v>8700</v>
      </c>
      <c r="E421" s="34" t="s">
        <v>82</v>
      </c>
      <c r="F421" s="18">
        <v>8700</v>
      </c>
      <c r="G421" s="18">
        <v>8186.4</v>
      </c>
      <c r="H421" s="41">
        <f t="shared" si="158"/>
        <v>94.096551724137925</v>
      </c>
      <c r="I421" s="41">
        <f t="shared" si="159"/>
        <v>94.096551724137925</v>
      </c>
    </row>
    <row r="422" spans="1:9">
      <c r="A422" s="2" t="s">
        <v>82</v>
      </c>
      <c r="B422" s="38" t="s">
        <v>43</v>
      </c>
      <c r="C422" s="39" t="s">
        <v>42</v>
      </c>
      <c r="D422" s="40">
        <v>172335.2</v>
      </c>
      <c r="E422" s="34" t="s">
        <v>82</v>
      </c>
      <c r="F422" s="18">
        <v>172335.2</v>
      </c>
      <c r="G422" s="18">
        <v>171473.8</v>
      </c>
      <c r="H422" s="41">
        <f t="shared" si="158"/>
        <v>99.500160153004131</v>
      </c>
      <c r="I422" s="41">
        <f t="shared" si="159"/>
        <v>99.500160153004131</v>
      </c>
    </row>
    <row r="423" spans="1:9">
      <c r="A423" s="2" t="s">
        <v>82</v>
      </c>
      <c r="B423" s="38" t="s">
        <v>41</v>
      </c>
      <c r="C423" s="39" t="s">
        <v>40</v>
      </c>
      <c r="D423" s="40">
        <v>7832.2</v>
      </c>
      <c r="E423" s="34" t="s">
        <v>82</v>
      </c>
      <c r="F423" s="18">
        <v>7832.2</v>
      </c>
      <c r="G423" s="18">
        <v>3244.8</v>
      </c>
      <c r="H423" s="41">
        <f t="shared" si="158"/>
        <v>41.428972702433548</v>
      </c>
      <c r="I423" s="41">
        <f t="shared" si="159"/>
        <v>41.428972702433548</v>
      </c>
    </row>
    <row r="424" spans="1:9">
      <c r="A424" s="2" t="s">
        <v>82</v>
      </c>
      <c r="B424" s="36" t="s">
        <v>32</v>
      </c>
      <c r="C424" s="37" t="s">
        <v>98</v>
      </c>
      <c r="D424" s="45">
        <f t="shared" ref="D424" si="164">D425+D426+D427</f>
        <v>136635.40000000002</v>
      </c>
      <c r="E424" s="34" t="s">
        <v>82</v>
      </c>
      <c r="F424" s="45">
        <f>F425+F426+F427</f>
        <v>136926.70000000001</v>
      </c>
      <c r="G424" s="45">
        <f>G425+G426+G427</f>
        <v>109041.8</v>
      </c>
      <c r="H424" s="35">
        <f t="shared" si="158"/>
        <v>79.804940740101017</v>
      </c>
      <c r="I424" s="35">
        <f t="shared" si="159"/>
        <v>79.63516246283595</v>
      </c>
    </row>
    <row r="425" spans="1:9">
      <c r="A425" s="2" t="s">
        <v>82</v>
      </c>
      <c r="B425" s="38" t="s">
        <v>38</v>
      </c>
      <c r="C425" s="39" t="s">
        <v>37</v>
      </c>
      <c r="D425" s="40">
        <v>14943.2</v>
      </c>
      <c r="E425" s="34" t="s">
        <v>82</v>
      </c>
      <c r="F425" s="18">
        <v>14943.2</v>
      </c>
      <c r="G425" s="18">
        <v>10757.4</v>
      </c>
      <c r="H425" s="41">
        <f t="shared" si="158"/>
        <v>71.988596819958246</v>
      </c>
      <c r="I425" s="41">
        <f t="shared" si="159"/>
        <v>71.988596819958246</v>
      </c>
    </row>
    <row r="426" spans="1:9">
      <c r="A426" s="2" t="s">
        <v>82</v>
      </c>
      <c r="B426" s="38" t="s">
        <v>36</v>
      </c>
      <c r="C426" s="39" t="s">
        <v>35</v>
      </c>
      <c r="D426" s="40">
        <v>50357.1</v>
      </c>
      <c r="E426" s="34" t="s">
        <v>82</v>
      </c>
      <c r="F426" s="18">
        <v>50508.4</v>
      </c>
      <c r="G426" s="18">
        <v>31500.3</v>
      </c>
      <c r="H426" s="41">
        <f t="shared" si="158"/>
        <v>62.553840471353595</v>
      </c>
      <c r="I426" s="41">
        <f t="shared" si="159"/>
        <v>62.366457856514955</v>
      </c>
    </row>
    <row r="427" spans="1:9">
      <c r="A427" s="2" t="s">
        <v>82</v>
      </c>
      <c r="B427" s="38" t="s">
        <v>34</v>
      </c>
      <c r="C427" s="39" t="s">
        <v>33</v>
      </c>
      <c r="D427" s="40">
        <v>71335.100000000006</v>
      </c>
      <c r="E427" s="34" t="s">
        <v>82</v>
      </c>
      <c r="F427" s="18">
        <v>71475.100000000006</v>
      </c>
      <c r="G427" s="18">
        <v>66784.100000000006</v>
      </c>
      <c r="H427" s="41">
        <f t="shared" si="158"/>
        <v>93.62025146106194</v>
      </c>
      <c r="I427" s="41">
        <f t="shared" si="159"/>
        <v>93.436875219482033</v>
      </c>
    </row>
    <row r="428" spans="1:9">
      <c r="A428" s="2" t="s">
        <v>82</v>
      </c>
      <c r="B428" s="36" t="s">
        <v>29</v>
      </c>
      <c r="C428" s="37" t="s">
        <v>99</v>
      </c>
      <c r="D428" s="45">
        <f t="shared" ref="D428" si="165">D429+D430</f>
        <v>170</v>
      </c>
      <c r="E428" s="34" t="s">
        <v>82</v>
      </c>
      <c r="F428" s="45">
        <f>F429+F430</f>
        <v>170</v>
      </c>
      <c r="G428" s="45">
        <f>G429+G430</f>
        <v>170</v>
      </c>
      <c r="H428" s="35">
        <f t="shared" si="158"/>
        <v>100</v>
      </c>
      <c r="I428" s="35">
        <f t="shared" si="159"/>
        <v>100</v>
      </c>
    </row>
    <row r="429" spans="1:9">
      <c r="A429" s="2" t="s">
        <v>82</v>
      </c>
      <c r="B429" s="38" t="s">
        <v>31</v>
      </c>
      <c r="C429" s="39" t="s">
        <v>30</v>
      </c>
      <c r="D429" s="40">
        <v>120</v>
      </c>
      <c r="E429" s="34" t="s">
        <v>82</v>
      </c>
      <c r="F429" s="18">
        <v>120</v>
      </c>
      <c r="G429" s="18">
        <v>120</v>
      </c>
      <c r="H429" s="41">
        <f t="shared" si="158"/>
        <v>100</v>
      </c>
      <c r="I429" s="41">
        <f t="shared" si="159"/>
        <v>100</v>
      </c>
    </row>
    <row r="430" spans="1:9" ht="25.5">
      <c r="A430" s="2" t="s">
        <v>82</v>
      </c>
      <c r="B430" s="38" t="s">
        <v>100</v>
      </c>
      <c r="C430" s="39" t="s">
        <v>101</v>
      </c>
      <c r="D430" s="40">
        <v>50</v>
      </c>
      <c r="E430" s="34" t="s">
        <v>82</v>
      </c>
      <c r="F430" s="18">
        <v>50</v>
      </c>
      <c r="G430" s="18">
        <v>50</v>
      </c>
      <c r="H430" s="41">
        <f t="shared" si="158"/>
        <v>100</v>
      </c>
      <c r="I430" s="41">
        <f t="shared" si="159"/>
        <v>100</v>
      </c>
    </row>
    <row r="431" spans="1:9">
      <c r="A431" s="2" t="s">
        <v>82</v>
      </c>
      <c r="B431" s="36" t="s">
        <v>21</v>
      </c>
      <c r="C431" s="37" t="s">
        <v>102</v>
      </c>
      <c r="D431" s="45">
        <f t="shared" ref="D431" si="166">D432+D433+D434+D435+D436</f>
        <v>909889.95000000007</v>
      </c>
      <c r="E431" s="34" t="s">
        <v>82</v>
      </c>
      <c r="F431" s="45">
        <f>F432+F433+F434+F435+F436</f>
        <v>979203.5</v>
      </c>
      <c r="G431" s="45">
        <f>G432+G433+G434+G435+G436</f>
        <v>798652.6</v>
      </c>
      <c r="H431" s="35">
        <f t="shared" si="158"/>
        <v>87.774636921750798</v>
      </c>
      <c r="I431" s="35">
        <f t="shared" si="159"/>
        <v>81.561452752160307</v>
      </c>
    </row>
    <row r="432" spans="1:9">
      <c r="A432" s="2" t="s">
        <v>82</v>
      </c>
      <c r="B432" s="38" t="s">
        <v>28</v>
      </c>
      <c r="C432" s="39" t="s">
        <v>27</v>
      </c>
      <c r="D432" s="40">
        <v>226903.3</v>
      </c>
      <c r="E432" s="34" t="s">
        <v>82</v>
      </c>
      <c r="F432" s="18">
        <v>241468.6</v>
      </c>
      <c r="G432" s="18">
        <v>241166.6</v>
      </c>
      <c r="H432" s="41">
        <f t="shared" si="158"/>
        <v>106.28606988086997</v>
      </c>
      <c r="I432" s="41">
        <f t="shared" si="159"/>
        <v>99.874931978733471</v>
      </c>
    </row>
    <row r="433" spans="1:9">
      <c r="A433" s="2" t="s">
        <v>82</v>
      </c>
      <c r="B433" s="38" t="s">
        <v>26</v>
      </c>
      <c r="C433" s="39" t="s">
        <v>25</v>
      </c>
      <c r="D433" s="40">
        <v>606569.05000000005</v>
      </c>
      <c r="E433" s="34" t="s">
        <v>82</v>
      </c>
      <c r="F433" s="18">
        <v>661317.30000000005</v>
      </c>
      <c r="G433" s="18">
        <v>483578.9</v>
      </c>
      <c r="H433" s="41">
        <f t="shared" si="158"/>
        <v>79.723635750950365</v>
      </c>
      <c r="I433" s="41">
        <f t="shared" si="159"/>
        <v>73.123582280397017</v>
      </c>
    </row>
    <row r="434" spans="1:9">
      <c r="A434" s="2" t="s">
        <v>82</v>
      </c>
      <c r="B434" s="38" t="s">
        <v>103</v>
      </c>
      <c r="C434" s="39" t="s">
        <v>104</v>
      </c>
      <c r="D434" s="40">
        <v>67832.399999999994</v>
      </c>
      <c r="E434" s="34" t="s">
        <v>82</v>
      </c>
      <c r="F434" s="18">
        <v>67832.399999999994</v>
      </c>
      <c r="G434" s="18">
        <v>67828.899999999994</v>
      </c>
      <c r="H434" s="41">
        <f t="shared" si="158"/>
        <v>99.994840223845827</v>
      </c>
      <c r="I434" s="41">
        <f t="shared" si="159"/>
        <v>99.994840223845827</v>
      </c>
    </row>
    <row r="435" spans="1:9">
      <c r="A435" s="2" t="s">
        <v>82</v>
      </c>
      <c r="B435" s="38" t="s">
        <v>24</v>
      </c>
      <c r="C435" s="39" t="s">
        <v>105</v>
      </c>
      <c r="D435" s="40">
        <v>5356.6</v>
      </c>
      <c r="E435" s="34" t="s">
        <v>82</v>
      </c>
      <c r="F435" s="18">
        <v>5356.6</v>
      </c>
      <c r="G435" s="18">
        <v>3270.2</v>
      </c>
      <c r="H435" s="41">
        <f t="shared" si="158"/>
        <v>61.049919725198812</v>
      </c>
      <c r="I435" s="41">
        <f t="shared" si="159"/>
        <v>61.049919725198812</v>
      </c>
    </row>
    <row r="436" spans="1:9">
      <c r="A436" s="2" t="s">
        <v>82</v>
      </c>
      <c r="B436" s="38" t="s">
        <v>23</v>
      </c>
      <c r="C436" s="39" t="s">
        <v>22</v>
      </c>
      <c r="D436" s="40">
        <v>3228.6</v>
      </c>
      <c r="E436" s="34" t="s">
        <v>82</v>
      </c>
      <c r="F436" s="18">
        <v>3228.6</v>
      </c>
      <c r="G436" s="18">
        <v>2808</v>
      </c>
      <c r="H436" s="41">
        <f t="shared" si="158"/>
        <v>86.972681657684447</v>
      </c>
      <c r="I436" s="41">
        <f t="shared" si="159"/>
        <v>86.972681657684447</v>
      </c>
    </row>
    <row r="437" spans="1:9">
      <c r="A437" s="2" t="s">
        <v>82</v>
      </c>
      <c r="B437" s="36" t="s">
        <v>17</v>
      </c>
      <c r="C437" s="37" t="s">
        <v>106</v>
      </c>
      <c r="D437" s="45">
        <f t="shared" ref="D437" si="167">D438+D439</f>
        <v>66225.3</v>
      </c>
      <c r="E437" s="34" t="s">
        <v>82</v>
      </c>
      <c r="F437" s="45">
        <f>F438+F439</f>
        <v>66225.3</v>
      </c>
      <c r="G437" s="45">
        <f>G438+G439</f>
        <v>66125.600000000006</v>
      </c>
      <c r="H437" s="35">
        <f t="shared" si="158"/>
        <v>99.849453305609785</v>
      </c>
      <c r="I437" s="35">
        <f t="shared" si="159"/>
        <v>99.849453305609785</v>
      </c>
    </row>
    <row r="438" spans="1:9">
      <c r="A438" s="2" t="s">
        <v>82</v>
      </c>
      <c r="B438" s="38" t="s">
        <v>20</v>
      </c>
      <c r="C438" s="39" t="s">
        <v>19</v>
      </c>
      <c r="D438" s="40">
        <v>66138.3</v>
      </c>
      <c r="E438" s="34" t="s">
        <v>82</v>
      </c>
      <c r="F438" s="18">
        <v>66138.3</v>
      </c>
      <c r="G438" s="18">
        <v>66038.600000000006</v>
      </c>
      <c r="H438" s="41">
        <f t="shared" si="158"/>
        <v>99.849255272663498</v>
      </c>
      <c r="I438" s="41">
        <f t="shared" si="159"/>
        <v>99.849255272663498</v>
      </c>
    </row>
    <row r="439" spans="1:9">
      <c r="A439" s="2" t="s">
        <v>82</v>
      </c>
      <c r="B439" s="38" t="s">
        <v>18</v>
      </c>
      <c r="C439" s="39" t="s">
        <v>107</v>
      </c>
      <c r="D439" s="40">
        <v>87</v>
      </c>
      <c r="E439" s="34" t="s">
        <v>82</v>
      </c>
      <c r="F439" s="18">
        <v>87</v>
      </c>
      <c r="G439" s="18">
        <v>87</v>
      </c>
      <c r="H439" s="41">
        <f t="shared" si="158"/>
        <v>100</v>
      </c>
      <c r="I439" s="41">
        <f t="shared" si="159"/>
        <v>100</v>
      </c>
    </row>
    <row r="440" spans="1:9">
      <c r="A440" s="2" t="s">
        <v>82</v>
      </c>
      <c r="B440" s="36" t="s">
        <v>16</v>
      </c>
      <c r="C440" s="37" t="s">
        <v>108</v>
      </c>
      <c r="D440" s="45">
        <f t="shared" ref="D440" si="168">D441</f>
        <v>1813.6</v>
      </c>
      <c r="E440" s="34" t="s">
        <v>82</v>
      </c>
      <c r="F440" s="45">
        <f>F441</f>
        <v>1813.6</v>
      </c>
      <c r="G440" s="45">
        <f>G441</f>
        <v>0</v>
      </c>
      <c r="H440" s="35">
        <f t="shared" si="158"/>
        <v>0</v>
      </c>
      <c r="I440" s="35">
        <f t="shared" si="159"/>
        <v>0</v>
      </c>
    </row>
    <row r="441" spans="1:9">
      <c r="A441" s="2" t="s">
        <v>82</v>
      </c>
      <c r="B441" s="38" t="s">
        <v>109</v>
      </c>
      <c r="C441" s="39" t="s">
        <v>110</v>
      </c>
      <c r="D441" s="40">
        <v>1813.6</v>
      </c>
      <c r="E441" s="34" t="s">
        <v>82</v>
      </c>
      <c r="F441" s="18">
        <v>1813.6</v>
      </c>
      <c r="G441" s="18">
        <v>0</v>
      </c>
      <c r="H441" s="41">
        <f t="shared" si="158"/>
        <v>0</v>
      </c>
      <c r="I441" s="41">
        <f t="shared" si="159"/>
        <v>0</v>
      </c>
    </row>
    <row r="442" spans="1:9">
      <c r="A442" s="2" t="s">
        <v>82</v>
      </c>
      <c r="B442" s="36" t="s">
        <v>9</v>
      </c>
      <c r="C442" s="37" t="s">
        <v>111</v>
      </c>
      <c r="D442" s="45">
        <f t="shared" ref="D442" si="169">D443+D444+D445</f>
        <v>135021.4</v>
      </c>
      <c r="E442" s="34" t="s">
        <v>82</v>
      </c>
      <c r="F442" s="45">
        <f>F443+F444+F445</f>
        <v>147877.79999999999</v>
      </c>
      <c r="G442" s="45">
        <f>G443+G444+G445</f>
        <v>131883.70000000001</v>
      </c>
      <c r="H442" s="35">
        <f t="shared" si="158"/>
        <v>97.676146151647075</v>
      </c>
      <c r="I442" s="35">
        <f t="shared" si="159"/>
        <v>89.184245370163765</v>
      </c>
    </row>
    <row r="443" spans="1:9">
      <c r="A443" s="2" t="s">
        <v>82</v>
      </c>
      <c r="B443" s="38" t="s">
        <v>15</v>
      </c>
      <c r="C443" s="39" t="s">
        <v>14</v>
      </c>
      <c r="D443" s="40">
        <v>6762.4</v>
      </c>
      <c r="E443" s="34" t="s">
        <v>82</v>
      </c>
      <c r="F443" s="18">
        <v>6762.4</v>
      </c>
      <c r="G443" s="18">
        <v>6762.4</v>
      </c>
      <c r="H443" s="41">
        <f t="shared" si="158"/>
        <v>100</v>
      </c>
      <c r="I443" s="41">
        <f t="shared" si="159"/>
        <v>100</v>
      </c>
    </row>
    <row r="444" spans="1:9">
      <c r="A444" s="2" t="s">
        <v>82</v>
      </c>
      <c r="B444" s="38" t="s">
        <v>13</v>
      </c>
      <c r="C444" s="39" t="s">
        <v>12</v>
      </c>
      <c r="D444" s="40">
        <v>96669.8</v>
      </c>
      <c r="E444" s="34" t="s">
        <v>82</v>
      </c>
      <c r="F444" s="18">
        <v>109526.2</v>
      </c>
      <c r="G444" s="18">
        <v>97213.8</v>
      </c>
      <c r="H444" s="41">
        <f t="shared" si="158"/>
        <v>100.56274038013939</v>
      </c>
      <c r="I444" s="41">
        <f t="shared" si="159"/>
        <v>88.758488836461055</v>
      </c>
    </row>
    <row r="445" spans="1:9">
      <c r="A445" s="2" t="s">
        <v>82</v>
      </c>
      <c r="B445" s="38" t="s">
        <v>11</v>
      </c>
      <c r="C445" s="39" t="s">
        <v>10</v>
      </c>
      <c r="D445" s="40">
        <v>31589.200000000001</v>
      </c>
      <c r="E445" s="34" t="s">
        <v>82</v>
      </c>
      <c r="F445" s="18">
        <v>31589.200000000001</v>
      </c>
      <c r="G445" s="18">
        <v>27907.5</v>
      </c>
      <c r="H445" s="41">
        <f t="shared" si="158"/>
        <v>88.345067301482786</v>
      </c>
      <c r="I445" s="41">
        <f t="shared" si="159"/>
        <v>88.345067301482786</v>
      </c>
    </row>
    <row r="446" spans="1:9">
      <c r="A446" s="2" t="s">
        <v>82</v>
      </c>
      <c r="B446" s="36" t="s">
        <v>5</v>
      </c>
      <c r="C446" s="37" t="s">
        <v>112</v>
      </c>
      <c r="D446" s="45">
        <f t="shared" ref="D446" si="170">D447+D448</f>
        <v>34633.699999999997</v>
      </c>
      <c r="E446" s="34" t="s">
        <v>82</v>
      </c>
      <c r="F446" s="45">
        <f>F447+F448</f>
        <v>34633.699999999997</v>
      </c>
      <c r="G446" s="45">
        <f>G447+G448</f>
        <v>33270.799999999996</v>
      </c>
      <c r="H446" s="35">
        <f t="shared" si="158"/>
        <v>96.064815483185455</v>
      </c>
      <c r="I446" s="35">
        <f t="shared" si="159"/>
        <v>96.064815483185455</v>
      </c>
    </row>
    <row r="447" spans="1:9">
      <c r="A447" s="2" t="s">
        <v>82</v>
      </c>
      <c r="B447" s="38" t="s">
        <v>8</v>
      </c>
      <c r="C447" s="39" t="s">
        <v>7</v>
      </c>
      <c r="D447" s="40">
        <v>721.1</v>
      </c>
      <c r="E447" s="34" t="s">
        <v>82</v>
      </c>
      <c r="F447" s="18">
        <v>721.1</v>
      </c>
      <c r="G447" s="18">
        <v>397.6</v>
      </c>
      <c r="H447" s="41">
        <f t="shared" si="158"/>
        <v>55.1379836361115</v>
      </c>
      <c r="I447" s="41">
        <f t="shared" si="159"/>
        <v>55.1379836361115</v>
      </c>
    </row>
    <row r="448" spans="1:9">
      <c r="A448" s="2" t="s">
        <v>82</v>
      </c>
      <c r="B448" s="38" t="s">
        <v>113</v>
      </c>
      <c r="C448" s="39" t="s">
        <v>6</v>
      </c>
      <c r="D448" s="40">
        <v>33912.6</v>
      </c>
      <c r="E448" s="34" t="s">
        <v>82</v>
      </c>
      <c r="F448" s="18">
        <v>33912.6</v>
      </c>
      <c r="G448" s="18">
        <v>32873.199999999997</v>
      </c>
      <c r="H448" s="41">
        <f t="shared" si="158"/>
        <v>96.935062484150421</v>
      </c>
      <c r="I448" s="41">
        <f t="shared" si="159"/>
        <v>96.935062484150421</v>
      </c>
    </row>
    <row r="449" spans="1:12">
      <c r="A449" s="2" t="s">
        <v>82</v>
      </c>
      <c r="B449" s="36" t="s">
        <v>114</v>
      </c>
      <c r="C449" s="37" t="s">
        <v>115</v>
      </c>
      <c r="D449" s="45">
        <f t="shared" ref="D449" si="171">D450</f>
        <v>693.2</v>
      </c>
      <c r="E449" s="34" t="s">
        <v>82</v>
      </c>
      <c r="F449" s="45">
        <f>F450</f>
        <v>695.6</v>
      </c>
      <c r="G449" s="45">
        <f>G450</f>
        <v>695.6</v>
      </c>
      <c r="H449" s="35">
        <f t="shared" si="158"/>
        <v>100.34622042700518</v>
      </c>
      <c r="I449" s="35">
        <f t="shared" si="159"/>
        <v>100</v>
      </c>
    </row>
    <row r="450" spans="1:12">
      <c r="A450" s="2" t="s">
        <v>82</v>
      </c>
      <c r="B450" s="38" t="s">
        <v>116</v>
      </c>
      <c r="C450" s="39" t="s">
        <v>4</v>
      </c>
      <c r="D450" s="40">
        <v>693.2</v>
      </c>
      <c r="E450" s="34" t="s">
        <v>82</v>
      </c>
      <c r="F450" s="18">
        <v>695.6</v>
      </c>
      <c r="G450" s="18">
        <v>695.6</v>
      </c>
      <c r="H450" s="41">
        <f t="shared" si="158"/>
        <v>100.34622042700518</v>
      </c>
      <c r="I450" s="41">
        <f t="shared" si="159"/>
        <v>100</v>
      </c>
    </row>
    <row r="451" spans="1:12">
      <c r="A451" s="3"/>
      <c r="B451" s="3"/>
      <c r="C451" s="31" t="s">
        <v>3</v>
      </c>
      <c r="D451" s="46">
        <v>-22993.7</v>
      </c>
      <c r="E451" s="46" t="s">
        <v>82</v>
      </c>
      <c r="F451" s="46">
        <v>-106061.3</v>
      </c>
      <c r="G451" s="46">
        <v>-23681</v>
      </c>
      <c r="H451" s="47">
        <f t="shared" si="158"/>
        <v>102.98907961746042</v>
      </c>
      <c r="I451" s="47">
        <f t="shared" si="159"/>
        <v>22.327653913350108</v>
      </c>
    </row>
    <row r="452" spans="1:12" ht="25.5">
      <c r="A452" s="3"/>
      <c r="B452" s="3"/>
      <c r="C452" s="3" t="s">
        <v>2</v>
      </c>
      <c r="D452" s="46">
        <v>22993.7</v>
      </c>
      <c r="E452" s="46" t="s">
        <v>82</v>
      </c>
      <c r="F452" s="46">
        <v>106061.3</v>
      </c>
      <c r="G452" s="46">
        <v>23681</v>
      </c>
      <c r="H452" s="47">
        <f t="shared" si="158"/>
        <v>102.98907961746042</v>
      </c>
      <c r="I452" s="47">
        <f t="shared" si="159"/>
        <v>22.327653913350108</v>
      </c>
    </row>
    <row r="453" spans="1:12">
      <c r="A453" s="3"/>
      <c r="B453" s="38"/>
      <c r="C453" s="39" t="s">
        <v>1</v>
      </c>
      <c r="D453" s="40"/>
      <c r="E453" s="34" t="s">
        <v>82</v>
      </c>
      <c r="F453" s="18"/>
      <c r="G453" s="18"/>
      <c r="H453" s="41"/>
      <c r="I453" s="41"/>
    </row>
    <row r="454" spans="1:12" ht="25.5">
      <c r="A454" s="3"/>
      <c r="B454" s="38"/>
      <c r="C454" s="39" t="s">
        <v>0</v>
      </c>
      <c r="D454" s="40">
        <v>0</v>
      </c>
      <c r="E454" s="34" t="s">
        <v>82</v>
      </c>
      <c r="F454" s="18">
        <v>0</v>
      </c>
      <c r="G454" s="18">
        <v>0</v>
      </c>
      <c r="H454" s="41" t="e">
        <f t="shared" si="158"/>
        <v>#DIV/0!</v>
      </c>
      <c r="I454" s="41" t="e">
        <f t="shared" si="159"/>
        <v>#DIV/0!</v>
      </c>
    </row>
    <row r="455" spans="1:12">
      <c r="A455" s="4"/>
      <c r="B455" s="38"/>
      <c r="C455" s="39" t="s">
        <v>880</v>
      </c>
      <c r="D455" s="40">
        <v>22993.7</v>
      </c>
      <c r="E455" s="34" t="s">
        <v>82</v>
      </c>
      <c r="F455" s="18">
        <v>106061.3</v>
      </c>
      <c r="G455" s="18">
        <v>23681</v>
      </c>
      <c r="H455" s="41">
        <f t="shared" si="158"/>
        <v>102.98907961746042</v>
      </c>
      <c r="I455" s="41">
        <f t="shared" si="159"/>
        <v>22.327653913350108</v>
      </c>
    </row>
    <row r="456" spans="1:12">
      <c r="A456" s="15"/>
      <c r="B456" s="15"/>
      <c r="C456" s="15"/>
      <c r="D456" s="15"/>
      <c r="E456" s="15"/>
      <c r="F456" s="15"/>
      <c r="G456" s="15"/>
      <c r="H456" s="15"/>
      <c r="I456" s="5"/>
    </row>
    <row r="457" spans="1:12">
      <c r="F457" s="8"/>
      <c r="G457" s="8"/>
      <c r="H457" s="8"/>
    </row>
    <row r="459" spans="1:12" s="9" customFormat="1" ht="15">
      <c r="A459" s="28" t="s">
        <v>87</v>
      </c>
      <c r="B459" s="28"/>
      <c r="C459" s="28"/>
      <c r="D459" s="28"/>
      <c r="E459" s="28"/>
      <c r="F459" s="28"/>
      <c r="I459" s="10" t="s">
        <v>879</v>
      </c>
      <c r="K459" s="48"/>
      <c r="L459" s="48"/>
    </row>
  </sheetData>
  <mergeCells count="10">
    <mergeCell ref="A3:I4"/>
    <mergeCell ref="E6:E7"/>
    <mergeCell ref="A459:F459"/>
    <mergeCell ref="F6:F7"/>
    <mergeCell ref="A6:A7"/>
    <mergeCell ref="C6:C7"/>
    <mergeCell ref="G6:G7"/>
    <mergeCell ref="H6:I6"/>
    <mergeCell ref="B6:B7"/>
    <mergeCell ref="D6:D7"/>
  </mergeCells>
  <phoneticPr fontId="2" type="noConversion"/>
  <pageMargins left="0.39370078740157483" right="0.39370078740157483" top="0.78740157480314965" bottom="0.39370078740157483" header="0.51181102362204722" footer="0.19685039370078741"/>
  <pageSetup paperSize="9" fitToHeight="9" orientation="landscape" errors="dash" r:id="rId1"/>
  <headerFooter differentFirst="1" alignWithMargins="0">
    <oddFooter>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2-Г</vt:lpstr>
      <vt:lpstr>'форма 2-Г'!Заголовки_для_печати</vt:lpstr>
      <vt:lpstr>'форма 2-Г'!Область_печати</vt:lpstr>
    </vt:vector>
  </TitlesOfParts>
  <Company>Управление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специалист</dc:creator>
  <cp:lastModifiedBy>Пользователь</cp:lastModifiedBy>
  <cp:lastPrinted>2021-04-26T13:19:08Z</cp:lastPrinted>
  <dcterms:created xsi:type="dcterms:W3CDTF">2007-04-06T02:59:21Z</dcterms:created>
  <dcterms:modified xsi:type="dcterms:W3CDTF">2021-04-26T13:19:28Z</dcterms:modified>
</cp:coreProperties>
</file>