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52" windowHeight="9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<sst xmlns="http://schemas.openxmlformats.org/spreadsheetml/2006/main" count="41" uniqueCount="33">
  <si>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</si>
  <si>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</si>
  <si>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</si>
  <si>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</si>
  <si>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</si>
  <si>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</si>
  <si>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</si>
  <si>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</si>
  <si>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</si>
  <si>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</si>
  <si>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</si>
  <si>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</si>
  <si>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</si>
  <si>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</si>
  <si>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</si>
  <si>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</si>
  <si>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</si>
  <si>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</si>
  <si>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</si>
  <si>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</si>
  <si>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</si>
  <si>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</si>
  <si>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</si>
  <si>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</si>
  <si>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</si>
  <si>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</si>
  <si>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</si>
  <si>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</si>
  <si>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</si>
  <si>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</si>
  <si>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</si>
  <si>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28.01.2019г.</t>
  </si>
  <si>
    <t>На 25.01.2019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</si>
</sst>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5"/>
  <sheetViews>
    <sheetView tabSelected="1" zoomScaleSheetLayoutView="130" workbookViewId="0" topLeftCell="A1">
      <selection activeCell="T9" sqref="T9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9" t="s">
        <v>9</v>
      </c>
      <c r="C5" s="149"/>
      <c r="D5" s="149"/>
      <c r="E5" s="150" t="s">
        <v>17</v>
      </c>
      <c r="F5" s="149"/>
      <c r="G5" s="151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22.61904761904762</v>
      </c>
      <c r="D9" s="97">
        <f>I9/N9</f>
        <v>27.408163265306122</v>
      </c>
      <c r="E9" s="100">
        <f>(D9-C9)</f>
        <v>4.789115646258502</v>
      </c>
      <c r="F9" s="95"/>
      <c r="G9" s="16"/>
      <c r="H9" s="117">
        <v>3325</v>
      </c>
      <c r="I9" s="117">
        <v>4029</v>
      </c>
      <c r="J9" s="107">
        <f>(I9-H9)</f>
        <v>704</v>
      </c>
      <c r="K9" s="109">
        <v>3675</v>
      </c>
      <c r="L9" s="20">
        <f>(K9/I9)*100</f>
        <v>91.21370067014148</v>
      </c>
      <c r="M9" s="115">
        <v>147</v>
      </c>
      <c r="N9" s="115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12.111801242236025</v>
      </c>
      <c r="D10" s="97">
        <f aca="true" t="shared" si="1" ref="D10:D42">(I10/N10)</f>
        <v>14.98581560283688</v>
      </c>
      <c r="E10" s="31">
        <f aca="true" t="shared" si="2" ref="E10:E42">(D10-C10)</f>
        <v>2.874014360600855</v>
      </c>
      <c r="F10" s="10"/>
      <c r="G10" s="17"/>
      <c r="H10" s="104">
        <v>1950</v>
      </c>
      <c r="I10" s="104">
        <v>2113</v>
      </c>
      <c r="J10" s="104">
        <f>I10-H10</f>
        <v>163</v>
      </c>
      <c r="K10" s="104">
        <v>2030</v>
      </c>
      <c r="L10" s="113">
        <f aca="true" t="shared" si="3" ref="L10:L41">(K10/I10)*100</f>
        <v>96.07193563653573</v>
      </c>
      <c r="M10" s="103">
        <v>161</v>
      </c>
      <c r="N10" s="103">
        <v>141</v>
      </c>
    </row>
    <row r="11" spans="1:14" ht="15.75" hidden="1" thickBot="1">
      <c r="A11" s="36" t="s">
        <v>3</v>
      </c>
      <c r="B11" s="24"/>
      <c r="C11" s="94" t="e">
        <f t="shared" si="0"/>
        <v>#DIV/0!</v>
      </c>
      <c r="D11" s="98" t="e">
        <f t="shared" si="1"/>
        <v>#DIV/0!</v>
      </c>
      <c r="E11" s="101" t="e">
        <f t="shared" si="2"/>
        <v>#DIV/0!</v>
      </c>
      <c r="F11" s="10"/>
      <c r="G11" s="17"/>
      <c r="H11" s="105"/>
      <c r="I11" s="105"/>
      <c r="J11" s="96">
        <f aca="true" t="shared" si="4" ref="J11:J42">(I11-H11)</f>
        <v>0</v>
      </c>
      <c r="K11" s="84"/>
      <c r="L11" s="112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14.861818181818181</v>
      </c>
      <c r="D12" s="97">
        <f t="shared" si="1"/>
        <v>11.81055676066522</v>
      </c>
      <c r="E12" s="100">
        <f t="shared" si="2"/>
        <v>-3.0512614211529616</v>
      </c>
      <c r="F12" s="10"/>
      <c r="G12" s="17"/>
      <c r="H12" s="106">
        <v>20435</v>
      </c>
      <c r="I12" s="106">
        <v>16334</v>
      </c>
      <c r="J12" s="108">
        <f t="shared" si="4"/>
        <v>-4101</v>
      </c>
      <c r="K12" s="110">
        <v>14070</v>
      </c>
      <c r="L12" s="114">
        <f t="shared" si="3"/>
        <v>86.1393412513775</v>
      </c>
      <c r="M12" s="116">
        <v>1375</v>
      </c>
      <c r="N12" s="116">
        <v>1383</v>
      </c>
    </row>
    <row r="13" spans="1:14" ht="18" customHeight="1" thickBot="1">
      <c r="A13" s="36" t="s">
        <v>5</v>
      </c>
      <c r="B13" s="24"/>
      <c r="C13" s="121">
        <f t="shared" si="0"/>
        <v>16.88385269121813</v>
      </c>
      <c r="D13" s="122">
        <f t="shared" si="1"/>
        <v>17.733990147783253</v>
      </c>
      <c r="E13" s="102">
        <f t="shared" si="2"/>
        <v>0.8501374565651219</v>
      </c>
      <c r="F13" s="123"/>
      <c r="G13" s="18"/>
      <c r="H13" s="129">
        <v>5960</v>
      </c>
      <c r="I13" s="129">
        <v>7200</v>
      </c>
      <c r="J13" s="127">
        <f t="shared" si="4"/>
        <v>1240</v>
      </c>
      <c r="K13" s="127">
        <v>6900</v>
      </c>
      <c r="L13" s="20">
        <f t="shared" si="3"/>
        <v>95.83333333333334</v>
      </c>
      <c r="M13" s="115">
        <v>353</v>
      </c>
      <c r="N13" s="115">
        <v>406</v>
      </c>
    </row>
    <row r="14" spans="1:14" ht="19.5" customHeight="1" thickBot="1">
      <c r="A14" s="119" t="s">
        <v>29</v>
      </c>
      <c r="B14" s="120"/>
      <c r="C14" s="136">
        <f>H14/M14</f>
        <v>8.313186813186814</v>
      </c>
      <c r="D14" s="97" t="e">
        <f t="shared" si="1"/>
        <v>#DIV/0!</v>
      </c>
      <c r="E14" s="100" t="e">
        <f t="shared" si="2"/>
        <v>#DIV/0!</v>
      </c>
      <c r="F14" s="137"/>
      <c r="G14" s="138"/>
      <c r="H14" s="139">
        <v>3026</v>
      </c>
      <c r="I14" s="140">
        <v>0</v>
      </c>
      <c r="J14" s="141">
        <f t="shared" si="4"/>
        <v>-3026</v>
      </c>
      <c r="K14" s="142">
        <v>0</v>
      </c>
      <c r="L14" s="143" t="e">
        <f t="shared" si="3"/>
        <v>#DIV/0!</v>
      </c>
      <c r="M14" s="144">
        <v>364</v>
      </c>
      <c r="N14" s="103">
        <v>0</v>
      </c>
    </row>
    <row r="15" spans="1:14" ht="19.5" customHeight="1" thickBot="1">
      <c r="A15" s="125" t="s">
        <v>30</v>
      </c>
      <c r="B15" s="128"/>
      <c r="C15" s="145" t="e">
        <f>H15/M15</f>
        <v>#DIV/0!</v>
      </c>
      <c r="D15" s="146">
        <f t="shared" si="1"/>
        <v>9.191780821917808</v>
      </c>
      <c r="E15" s="147" t="e">
        <f t="shared" si="2"/>
        <v>#DIV/0!</v>
      </c>
      <c r="F15" s="148"/>
      <c r="G15" s="148"/>
      <c r="H15" s="141">
        <v>0</v>
      </c>
      <c r="I15" s="140">
        <v>3355</v>
      </c>
      <c r="J15" s="141">
        <f t="shared" si="4"/>
        <v>3355</v>
      </c>
      <c r="K15" s="142">
        <v>3235</v>
      </c>
      <c r="L15" s="143">
        <f t="shared" si="3"/>
        <v>96.42324888226528</v>
      </c>
      <c r="M15" s="137">
        <v>0</v>
      </c>
      <c r="N15" s="138">
        <v>365</v>
      </c>
    </row>
    <row r="16" spans="1:14" ht="18.75" customHeight="1" thickBot="1">
      <c r="A16" s="35" t="s">
        <v>6</v>
      </c>
      <c r="B16" s="23"/>
      <c r="C16" s="133">
        <f t="shared" si="0"/>
        <v>14.375</v>
      </c>
      <c r="D16" s="124">
        <f t="shared" si="1"/>
        <v>16.322916666666668</v>
      </c>
      <c r="E16" s="130">
        <f t="shared" si="2"/>
        <v>1.9479166666666679</v>
      </c>
      <c r="F16" s="131"/>
      <c r="G16" s="132"/>
      <c r="H16" s="90">
        <v>6900</v>
      </c>
      <c r="I16" s="126">
        <v>7835</v>
      </c>
      <c r="J16" s="134">
        <f t="shared" si="4"/>
        <v>935</v>
      </c>
      <c r="K16" s="111">
        <v>7650</v>
      </c>
      <c r="L16" s="135">
        <f t="shared" si="3"/>
        <v>97.63880025526484</v>
      </c>
      <c r="M16" s="2">
        <v>480</v>
      </c>
      <c r="N16" s="93">
        <v>480</v>
      </c>
    </row>
    <row r="17" spans="1:14" ht="19.5" customHeight="1" thickBot="1">
      <c r="A17" s="36" t="s">
        <v>7</v>
      </c>
      <c r="B17" s="24"/>
      <c r="C17" s="130">
        <f t="shared" si="0"/>
        <v>20.397578692493948</v>
      </c>
      <c r="D17" s="99">
        <f t="shared" si="1"/>
        <v>22.50373955125385</v>
      </c>
      <c r="E17" s="130">
        <f t="shared" si="2"/>
        <v>2.106160858759903</v>
      </c>
      <c r="F17" s="131"/>
      <c r="G17" s="132"/>
      <c r="H17" s="118">
        <v>42121</v>
      </c>
      <c r="I17" s="118">
        <v>51151</v>
      </c>
      <c r="J17" s="2">
        <f t="shared" si="4"/>
        <v>9030</v>
      </c>
      <c r="K17" s="111">
        <v>50162</v>
      </c>
      <c r="L17" s="26">
        <f t="shared" si="3"/>
        <v>98.06650896365663</v>
      </c>
      <c r="M17" s="93">
        <v>2065</v>
      </c>
      <c r="N17" s="93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90"/>
      <c r="E18" s="13"/>
      <c r="F18" s="11"/>
      <c r="G18" s="14"/>
      <c r="H18" s="91"/>
      <c r="I18" s="90"/>
      <c r="J18" s="2"/>
      <c r="K18" s="92"/>
      <c r="L18" s="26"/>
      <c r="M18" s="91"/>
      <c r="N18" s="93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30" customHeight="1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16.92962588473205</v>
      </c>
      <c r="D42" s="82">
        <f t="shared" si="1"/>
        <v>17.712608277189606</v>
      </c>
      <c r="E42" s="73">
        <f t="shared" si="2"/>
        <v>0.782982392457555</v>
      </c>
      <c r="F42" s="72"/>
      <c r="G42" s="68"/>
      <c r="H42" s="74">
        <f>SUM(H9:H41)</f>
        <v>83717</v>
      </c>
      <c r="I42" s="89">
        <f>SUM(I9:I41)</f>
        <v>92017</v>
      </c>
      <c r="J42" s="74">
        <f t="shared" si="4"/>
        <v>8300</v>
      </c>
      <c r="K42" s="74">
        <f>SUM(K9:K41)</f>
        <v>87722</v>
      </c>
      <c r="L42" s="73">
        <f>(K42/I42)*100</f>
        <v>95.3323842333482</v>
      </c>
      <c r="M42" s="74">
        <f>SUM(M9:M41)</f>
        <v>4945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17.88</v>
      </c>
      <c r="E43" s="77"/>
      <c r="F43" s="78"/>
      <c r="G43" s="78"/>
      <c r="H43" s="79"/>
      <c r="I43" s="79">
        <v>92880</v>
      </c>
      <c r="J43" s="79"/>
      <c r="K43" s="79">
        <v>90175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  <row r="45" spans="4:9" ht="12.75">
      <c r="D45" s="7"/>
      <c r="E45" s="7"/>
      <c r="F45" s="7"/>
      <c r="G45" s="7"/>
      <c r="H45" s="7"/>
      <c r="I45" s="7"/>
    </row>
  </sheetData>
  <sheetProtection/>
  <mergeCells count="2">
    <mergeCell ref="B5:D5"/>
    <mergeCell ref="E5:G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2019-01-28T07:40:43Z</cp:lastPrinted>
  <dcterms:created xsi:type="dcterms:W3CDTF">2010-10-07T06:08:39Z</dcterms:created>
  <dcterms:modified xsi:type="dcterms:W3CDTF">2019-01-28T07:40:47Z</dcterms:modified>
  <cp:category/>
  <cp:version/>
  <cp:contentType/>
  <cp:contentStatus/>
</cp:coreProperties>
</file>