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2300" windowHeight="97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<sst xmlns="http://schemas.openxmlformats.org/spreadsheetml/2006/main" count="41" uniqueCount="33">
  <si>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</si>
  <si>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</si>
  <si>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</si>
  <si>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</si>
  <si>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</si>
  <si>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</si>
  <si>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</si>
  <si>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</si>
  <si>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</si>
  <si>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</si>
  <si>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</si>
  <si>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</si>
  <si>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</si>
  <si>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</si>
  <si>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</si>
  <si>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</si>
  <si>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</si>
  <si>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</si>
  <si>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</si>
  <si>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</si>
  <si>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</si>
  <si>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</si>
  <si>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</si>
  <si>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</si>
  <si>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</si>
  <si>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</si>
  <si>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</si>
  <si>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</si>
  <si>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r>
      <t xml:space="preserve">    </t>
    </r>
    <r>
      <rPr>
        <sz val="8"/>
        <rFont val="Arial Cyr"/>
        <family val="0"/>
      </rPr>
      <t>К</t>
    </r>
  </si>
  <si>
    <t>ООО АФ Галино</t>
  </si>
  <si>
    <t>ООО АФ Галинское</t>
  </si>
  <si>
    <t xml:space="preserve">                                по Верещагинскому району на 05.04.2019г.</t>
  </si>
  <si>
    <t>На 04.04.2019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</si>
</sst>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2" xfId="0" applyFont="1" applyBorder="1" applyAlignment="1">
      <alignment/>
    </xf>
    <xf numFmtId="0" fontId="1" fillId="0" borderId="34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/>
    </xf>
    <xf numFmtId="0" fontId="8" fillId="0" borderId="4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5" fillId="0" borderId="0" xfId="0" applyFont="1" applyAlignment="1">
      <alignment/>
    </xf>
    <xf numFmtId="172" fontId="0" fillId="0" borderId="44" xfId="0" applyNumberFormat="1" applyBorder="1" applyAlignment="1">
      <alignment horizontal="center"/>
    </xf>
    <xf numFmtId="172" fontId="0" fillId="0" borderId="45" xfId="0" applyNumberForma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172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41" xfId="0" applyNumberFormat="1" applyFont="1" applyBorder="1" applyAlignment="1">
      <alignment horizontal="center"/>
    </xf>
    <xf numFmtId="172" fontId="8" fillId="0" borderId="4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14" fontId="8" fillId="0" borderId="41" xfId="0" applyNumberFormat="1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72" fontId="0" fillId="0" borderId="5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1" xfId="0" applyFill="1" applyBorder="1" applyAlignment="1">
      <alignment horizontal="center"/>
    </xf>
    <xf numFmtId="172" fontId="0" fillId="0" borderId="41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" fillId="0" borderId="55" xfId="0" applyFont="1" applyBorder="1" applyAlignment="1">
      <alignment/>
    </xf>
    <xf numFmtId="0" fontId="0" fillId="0" borderId="24" xfId="0" applyBorder="1" applyAlignment="1">
      <alignment/>
    </xf>
    <xf numFmtId="172" fontId="0" fillId="0" borderId="35" xfId="0" applyNumberFormat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172" fontId="0" fillId="0" borderId="28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5" xfId="0" applyFill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6" xfId="0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0" fontId="0" fillId="0" borderId="60" xfId="0" applyFill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72" fontId="0" fillId="0" borderId="42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172" fontId="0" fillId="0" borderId="67" xfId="0" applyNumberFormat="1" applyBorder="1" applyAlignment="1">
      <alignment horizontal="center"/>
    </xf>
    <xf numFmtId="172" fontId="0" fillId="0" borderId="64" xfId="0" applyNumberFormat="1" applyFill="1" applyBorder="1" applyAlignment="1">
      <alignment horizontal="center"/>
    </xf>
    <xf numFmtId="172" fontId="0" fillId="0" borderId="64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zoomScaleSheetLayoutView="130" workbookViewId="0" topLeftCell="A1">
      <selection activeCell="J48" sqref="J48"/>
    </sheetView>
  </sheetViews>
  <sheetFormatPr defaultColWidth="9.00390625" defaultRowHeight="12.75"/>
  <cols>
    <col min="1" max="1" width="35.375" style="0" customWidth="1"/>
    <col min="2" max="2" width="9.125" style="0" hidden="1" customWidth="1"/>
    <col min="3" max="5" width="8.50390625" style="0" customWidth="1"/>
    <col min="6" max="6" width="0.12890625" style="0" hidden="1" customWidth="1"/>
    <col min="7" max="7" width="1.37890625" style="0" hidden="1" customWidth="1"/>
    <col min="11" max="11" width="10.375" style="0" bestFit="1" customWidth="1"/>
    <col min="12" max="12" width="8.5039062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4">
      <c r="D2" s="6"/>
      <c r="E2" s="33" t="s">
        <v>19</v>
      </c>
      <c r="F2" s="33"/>
      <c r="G2" s="33"/>
      <c r="H2" s="33"/>
      <c r="I2" s="33"/>
      <c r="J2" s="33"/>
    </row>
    <row r="3" spans="1:15" ht="23.25" customHeight="1">
      <c r="A3" s="65" t="s">
        <v>31</v>
      </c>
      <c r="B3" s="65"/>
      <c r="C3" s="65"/>
      <c r="D3" s="65"/>
      <c r="E3" s="65"/>
      <c r="F3" s="65"/>
      <c r="G3" s="65"/>
      <c r="H3" s="65"/>
      <c r="I3" s="27"/>
      <c r="J3" s="27"/>
      <c r="K3" s="27"/>
      <c r="L3" s="27"/>
      <c r="M3" s="27"/>
      <c r="N3" s="27"/>
      <c r="O3" s="34"/>
    </row>
    <row r="4" spans="3:14" ht="13.5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37" t="s">
        <v>0</v>
      </c>
      <c r="B5" s="148" t="s">
        <v>9</v>
      </c>
      <c r="C5" s="148"/>
      <c r="D5" s="148"/>
      <c r="E5" s="149" t="s">
        <v>17</v>
      </c>
      <c r="F5" s="148"/>
      <c r="G5" s="150"/>
      <c r="H5" s="38" t="s">
        <v>11</v>
      </c>
      <c r="I5" s="39"/>
      <c r="J5" s="40" t="s">
        <v>28</v>
      </c>
      <c r="K5" s="38" t="s">
        <v>12</v>
      </c>
      <c r="L5" s="41" t="s">
        <v>14</v>
      </c>
      <c r="M5" s="42" t="s">
        <v>26</v>
      </c>
      <c r="N5" s="43"/>
    </row>
    <row r="6" spans="1:14" ht="15" thickBot="1">
      <c r="A6" s="44" t="s">
        <v>1</v>
      </c>
      <c r="B6" s="45"/>
      <c r="C6" s="45" t="s">
        <v>24</v>
      </c>
      <c r="D6" s="45"/>
      <c r="E6" s="46" t="s">
        <v>20</v>
      </c>
      <c r="F6" s="47"/>
      <c r="G6" s="48"/>
      <c r="H6" s="49" t="s">
        <v>23</v>
      </c>
      <c r="I6" s="50"/>
      <c r="J6" s="51" t="s">
        <v>20</v>
      </c>
      <c r="K6" s="52" t="s">
        <v>13</v>
      </c>
      <c r="L6" s="53" t="s">
        <v>15</v>
      </c>
      <c r="M6" s="54" t="s">
        <v>27</v>
      </c>
      <c r="N6" s="55"/>
    </row>
    <row r="7" spans="1:14" ht="20.25" customHeight="1" thickBot="1">
      <c r="A7" s="53"/>
      <c r="B7" s="45"/>
      <c r="C7" s="56" t="s">
        <v>10</v>
      </c>
      <c r="D7" s="45" t="s">
        <v>10</v>
      </c>
      <c r="E7" s="46" t="s">
        <v>21</v>
      </c>
      <c r="F7" s="47"/>
      <c r="G7" s="48"/>
      <c r="H7" s="56" t="s">
        <v>10</v>
      </c>
      <c r="I7" s="57" t="s">
        <v>10</v>
      </c>
      <c r="J7" s="51" t="s">
        <v>21</v>
      </c>
      <c r="K7" s="46" t="s">
        <v>10</v>
      </c>
      <c r="L7" s="53" t="s">
        <v>16</v>
      </c>
      <c r="M7" s="58" t="s">
        <v>25</v>
      </c>
      <c r="N7" s="59" t="s">
        <v>25</v>
      </c>
    </row>
    <row r="8" spans="1:14" ht="18" customHeight="1" thickBot="1">
      <c r="A8" s="60"/>
      <c r="B8" s="45"/>
      <c r="C8" s="56">
        <v>2018</v>
      </c>
      <c r="D8" s="61">
        <v>2019</v>
      </c>
      <c r="E8" s="62" t="s">
        <v>18</v>
      </c>
      <c r="F8" s="45"/>
      <c r="G8" s="57"/>
      <c r="H8" s="56">
        <v>2018</v>
      </c>
      <c r="I8" s="56">
        <v>2019</v>
      </c>
      <c r="J8" s="63" t="s">
        <v>18</v>
      </c>
      <c r="K8" s="52"/>
      <c r="L8" s="53"/>
      <c r="M8" s="41">
        <v>2018</v>
      </c>
      <c r="N8" s="41">
        <v>2019</v>
      </c>
    </row>
    <row r="9" spans="1:14" ht="18" customHeight="1" thickBot="1">
      <c r="A9" s="35" t="s">
        <v>2</v>
      </c>
      <c r="B9" s="23"/>
      <c r="C9" s="66">
        <f>H9/M9</f>
        <v>20.68027210884354</v>
      </c>
      <c r="D9" s="96">
        <f>I9/N9</f>
        <v>23.775510204081634</v>
      </c>
      <c r="E9" s="99">
        <f>(D9-C9)</f>
        <v>3.095238095238095</v>
      </c>
      <c r="F9" s="94"/>
      <c r="G9" s="16"/>
      <c r="H9" s="116">
        <v>3040</v>
      </c>
      <c r="I9" s="116">
        <v>3495</v>
      </c>
      <c r="J9" s="106">
        <f>(I9-H9)</f>
        <v>455</v>
      </c>
      <c r="K9" s="108">
        <v>3235</v>
      </c>
      <c r="L9" s="20">
        <f>(K9/I9)*100</f>
        <v>92.56080114449213</v>
      </c>
      <c r="M9" s="114">
        <v>147</v>
      </c>
      <c r="N9" s="114">
        <v>147</v>
      </c>
    </row>
    <row r="10" spans="1:14" ht="19.5" customHeight="1" thickBot="1">
      <c r="A10" s="36" t="s">
        <v>22</v>
      </c>
      <c r="B10" s="24"/>
      <c r="C10" s="66">
        <f aca="true" t="shared" si="0" ref="C10:C42">H10/M10</f>
        <v>9.570552147239264</v>
      </c>
      <c r="D10" s="96">
        <f aca="true" t="shared" si="1" ref="D10:D42">(I10/N10)</f>
        <v>13.567375886524824</v>
      </c>
      <c r="E10" s="31">
        <f aca="true" t="shared" si="2" ref="E10:E42">(D10-C10)</f>
        <v>3.99682373928556</v>
      </c>
      <c r="F10" s="10"/>
      <c r="G10" s="17"/>
      <c r="H10" s="103">
        <v>1560</v>
      </c>
      <c r="I10" s="103">
        <v>1913</v>
      </c>
      <c r="J10" s="103">
        <f>I10-H10</f>
        <v>353</v>
      </c>
      <c r="K10" s="103">
        <v>1850</v>
      </c>
      <c r="L10" s="112">
        <f aca="true" t="shared" si="3" ref="L10:L41">(K10/I10)*100</f>
        <v>96.7067433350758</v>
      </c>
      <c r="M10" s="102">
        <v>163</v>
      </c>
      <c r="N10" s="102">
        <v>141</v>
      </c>
    </row>
    <row r="11" spans="1:14" ht="15.75" hidden="1" thickBot="1">
      <c r="A11" s="36" t="s">
        <v>3</v>
      </c>
      <c r="B11" s="24"/>
      <c r="C11" s="93" t="e">
        <f t="shared" si="0"/>
        <v>#DIV/0!</v>
      </c>
      <c r="D11" s="97" t="e">
        <f t="shared" si="1"/>
        <v>#DIV/0!</v>
      </c>
      <c r="E11" s="100" t="e">
        <f t="shared" si="2"/>
        <v>#DIV/0!</v>
      </c>
      <c r="F11" s="10"/>
      <c r="G11" s="17"/>
      <c r="H11" s="104"/>
      <c r="I11" s="104"/>
      <c r="J11" s="95">
        <f aca="true" t="shared" si="4" ref="J11:J42">(I11-H11)</f>
        <v>0</v>
      </c>
      <c r="K11" s="84"/>
      <c r="L11" s="111" t="e">
        <f t="shared" si="3"/>
        <v>#DIV/0!</v>
      </c>
      <c r="M11" s="14"/>
      <c r="N11" s="14"/>
    </row>
    <row r="12" spans="1:14" ht="18" customHeight="1" thickBot="1">
      <c r="A12" s="36" t="s">
        <v>4</v>
      </c>
      <c r="B12" s="24"/>
      <c r="C12" s="66">
        <f t="shared" si="0"/>
        <v>13.845090909090908</v>
      </c>
      <c r="D12" s="96">
        <f t="shared" si="1"/>
        <v>11.301518438177874</v>
      </c>
      <c r="E12" s="99">
        <f t="shared" si="2"/>
        <v>-2.543572470913034</v>
      </c>
      <c r="F12" s="10"/>
      <c r="G12" s="17"/>
      <c r="H12" s="105">
        <v>19037</v>
      </c>
      <c r="I12" s="105">
        <v>15630</v>
      </c>
      <c r="J12" s="107">
        <f t="shared" si="4"/>
        <v>-3407</v>
      </c>
      <c r="K12" s="109">
        <v>15127</v>
      </c>
      <c r="L12" s="113">
        <f t="shared" si="3"/>
        <v>96.78182981445937</v>
      </c>
      <c r="M12" s="115">
        <v>1375</v>
      </c>
      <c r="N12" s="115">
        <v>1383</v>
      </c>
    </row>
    <row r="13" spans="1:14" ht="18" customHeight="1" thickBot="1">
      <c r="A13" s="36" t="s">
        <v>5</v>
      </c>
      <c r="B13" s="24"/>
      <c r="C13" s="120">
        <f t="shared" si="0"/>
        <v>19.121813031161473</v>
      </c>
      <c r="D13" s="121">
        <f t="shared" si="1"/>
        <v>14.285714285714286</v>
      </c>
      <c r="E13" s="101">
        <f t="shared" si="2"/>
        <v>-4.836098745447186</v>
      </c>
      <c r="F13" s="122"/>
      <c r="G13" s="18"/>
      <c r="H13" s="128">
        <v>6750</v>
      </c>
      <c r="I13" s="128">
        <v>5800</v>
      </c>
      <c r="J13" s="126">
        <f t="shared" si="4"/>
        <v>-950</v>
      </c>
      <c r="K13" s="126">
        <v>5400</v>
      </c>
      <c r="L13" s="20">
        <f t="shared" si="3"/>
        <v>93.10344827586206</v>
      </c>
      <c r="M13" s="114">
        <v>353</v>
      </c>
      <c r="N13" s="114">
        <v>406</v>
      </c>
    </row>
    <row r="14" spans="1:14" ht="19.5" customHeight="1" thickBot="1">
      <c r="A14" s="118" t="s">
        <v>29</v>
      </c>
      <c r="B14" s="119"/>
      <c r="C14" s="135">
        <f>H14/M14</f>
        <v>14.368131868131869</v>
      </c>
      <c r="D14" s="96" t="e">
        <f t="shared" si="1"/>
        <v>#DIV/0!</v>
      </c>
      <c r="E14" s="99" t="e">
        <f t="shared" si="2"/>
        <v>#DIV/0!</v>
      </c>
      <c r="F14" s="136"/>
      <c r="G14" s="137"/>
      <c r="H14" s="138">
        <v>5230</v>
      </c>
      <c r="I14" s="139">
        <v>0</v>
      </c>
      <c r="J14" s="140">
        <f t="shared" si="4"/>
        <v>-5230</v>
      </c>
      <c r="K14" s="141">
        <v>0</v>
      </c>
      <c r="L14" s="142" t="e">
        <f t="shared" si="3"/>
        <v>#DIV/0!</v>
      </c>
      <c r="M14" s="143">
        <v>364</v>
      </c>
      <c r="N14" s="102">
        <v>0</v>
      </c>
    </row>
    <row r="15" spans="1:14" ht="19.5" customHeight="1" thickBot="1">
      <c r="A15" s="124" t="s">
        <v>30</v>
      </c>
      <c r="B15" s="127"/>
      <c r="C15" s="144" t="e">
        <f>H15/M15</f>
        <v>#DIV/0!</v>
      </c>
      <c r="D15" s="145">
        <f t="shared" si="1"/>
        <v>11.013698630136986</v>
      </c>
      <c r="E15" s="146" t="e">
        <f t="shared" si="2"/>
        <v>#DIV/0!</v>
      </c>
      <c r="F15" s="147"/>
      <c r="G15" s="147"/>
      <c r="H15" s="140">
        <v>0</v>
      </c>
      <c r="I15" s="139">
        <v>4020</v>
      </c>
      <c r="J15" s="140">
        <f t="shared" si="4"/>
        <v>4020</v>
      </c>
      <c r="K15" s="141">
        <v>3700</v>
      </c>
      <c r="L15" s="142">
        <f t="shared" si="3"/>
        <v>92.03980099502488</v>
      </c>
      <c r="M15" s="136">
        <v>0</v>
      </c>
      <c r="N15" s="137">
        <v>365</v>
      </c>
    </row>
    <row r="16" spans="1:14" ht="18.75" customHeight="1" thickBot="1">
      <c r="A16" s="35" t="s">
        <v>6</v>
      </c>
      <c r="B16" s="23"/>
      <c r="C16" s="132">
        <f t="shared" si="0"/>
        <v>18.333333333333332</v>
      </c>
      <c r="D16" s="123">
        <f t="shared" si="1"/>
        <v>19.583333333333332</v>
      </c>
      <c r="E16" s="129">
        <f t="shared" si="2"/>
        <v>1.25</v>
      </c>
      <c r="F16" s="130"/>
      <c r="G16" s="131"/>
      <c r="H16" s="89">
        <v>8800</v>
      </c>
      <c r="I16" s="125">
        <v>9400</v>
      </c>
      <c r="J16" s="133">
        <f t="shared" si="4"/>
        <v>600</v>
      </c>
      <c r="K16" s="110">
        <v>9260</v>
      </c>
      <c r="L16" s="134">
        <f t="shared" si="3"/>
        <v>98.51063829787235</v>
      </c>
      <c r="M16" s="2">
        <v>480</v>
      </c>
      <c r="N16" s="92">
        <v>480</v>
      </c>
    </row>
    <row r="17" spans="1:14" ht="19.5" customHeight="1" thickBot="1">
      <c r="A17" s="36" t="s">
        <v>7</v>
      </c>
      <c r="B17" s="24"/>
      <c r="C17" s="129">
        <f t="shared" si="0"/>
        <v>20.284261501210654</v>
      </c>
      <c r="D17" s="98">
        <f t="shared" si="1"/>
        <v>22.03211614606247</v>
      </c>
      <c r="E17" s="129">
        <f t="shared" si="2"/>
        <v>1.7478546448518166</v>
      </c>
      <c r="F17" s="130"/>
      <c r="G17" s="131"/>
      <c r="H17" s="117">
        <v>41887</v>
      </c>
      <c r="I17" s="117">
        <v>50079</v>
      </c>
      <c r="J17" s="2">
        <f t="shared" si="4"/>
        <v>8192</v>
      </c>
      <c r="K17" s="110">
        <v>49081</v>
      </c>
      <c r="L17" s="26">
        <f t="shared" si="3"/>
        <v>98.00714870504603</v>
      </c>
      <c r="M17" s="92">
        <v>2065</v>
      </c>
      <c r="N17" s="92">
        <v>2273</v>
      </c>
    </row>
    <row r="18" spans="1:14" ht="30" customHeight="1" hidden="1" thickBot="1">
      <c r="A18" s="64"/>
      <c r="B18" s="24"/>
      <c r="C18" s="67" t="e">
        <f t="shared" si="0"/>
        <v>#DIV/0!</v>
      </c>
      <c r="D18" s="89"/>
      <c r="E18" s="13"/>
      <c r="F18" s="11"/>
      <c r="G18" s="14"/>
      <c r="H18" s="90"/>
      <c r="I18" s="89"/>
      <c r="J18" s="2"/>
      <c r="K18" s="91"/>
      <c r="L18" s="26"/>
      <c r="M18" s="90"/>
      <c r="N18" s="92"/>
    </row>
    <row r="19" spans="1:14" ht="30" customHeight="1" hidden="1" thickBot="1">
      <c r="A19" s="25"/>
      <c r="B19" s="3"/>
      <c r="C19" s="66" t="e">
        <f t="shared" si="0"/>
        <v>#DIV/0!</v>
      </c>
      <c r="D19" s="80" t="e">
        <f t="shared" si="1"/>
        <v>#DIV/0!</v>
      </c>
      <c r="E19" s="13" t="e">
        <f t="shared" si="2"/>
        <v>#DIV/0!</v>
      </c>
      <c r="F19" s="8"/>
      <c r="G19" s="17"/>
      <c r="H19" s="13"/>
      <c r="I19" s="87"/>
      <c r="J19" s="30">
        <f t="shared" si="4"/>
        <v>0</v>
      </c>
      <c r="K19" s="22"/>
      <c r="L19" s="19" t="e">
        <f t="shared" si="3"/>
        <v>#DIV/0!</v>
      </c>
      <c r="M19" s="13"/>
      <c r="N19" s="14"/>
    </row>
    <row r="20" spans="1:14" ht="30" customHeight="1" hidden="1" thickBot="1">
      <c r="A20" s="3"/>
      <c r="B20" s="3"/>
      <c r="C20" s="66" t="e">
        <f t="shared" si="0"/>
        <v>#DIV/0!</v>
      </c>
      <c r="D20" s="80" t="e">
        <f t="shared" si="1"/>
        <v>#DIV/0!</v>
      </c>
      <c r="E20" s="13" t="e">
        <f t="shared" si="2"/>
        <v>#DIV/0!</v>
      </c>
      <c r="F20" s="8"/>
      <c r="G20" s="17"/>
      <c r="H20" s="9"/>
      <c r="I20" s="83"/>
      <c r="J20" s="29">
        <f t="shared" si="4"/>
        <v>0</v>
      </c>
      <c r="K20" s="22"/>
      <c r="L20" s="19" t="e">
        <f t="shared" si="3"/>
        <v>#DIV/0!</v>
      </c>
      <c r="M20" s="9"/>
      <c r="N20" s="17"/>
    </row>
    <row r="21" spans="1:14" ht="13.5" hidden="1" thickBot="1">
      <c r="A21" s="3"/>
      <c r="B21" s="3"/>
      <c r="C21" s="66" t="e">
        <f t="shared" si="0"/>
        <v>#DIV/0!</v>
      </c>
      <c r="D21" s="80" t="e">
        <f t="shared" si="1"/>
        <v>#DIV/0!</v>
      </c>
      <c r="E21" s="13" t="e">
        <f t="shared" si="2"/>
        <v>#DIV/0!</v>
      </c>
      <c r="F21" s="8"/>
      <c r="G21" s="17"/>
      <c r="H21" s="9"/>
      <c r="I21" s="83"/>
      <c r="J21" s="29">
        <f t="shared" si="4"/>
        <v>0</v>
      </c>
      <c r="K21" s="22"/>
      <c r="L21" s="19" t="e">
        <f t="shared" si="3"/>
        <v>#DIV/0!</v>
      </c>
      <c r="M21" s="9"/>
      <c r="N21" s="17"/>
    </row>
    <row r="22" spans="1:14" ht="30" customHeight="1" hidden="1" thickBot="1">
      <c r="A22" s="3"/>
      <c r="B22" s="3"/>
      <c r="C22" s="66" t="e">
        <f t="shared" si="0"/>
        <v>#DIV/0!</v>
      </c>
      <c r="D22" s="80" t="e">
        <f t="shared" si="1"/>
        <v>#DIV/0!</v>
      </c>
      <c r="E22" s="13" t="e">
        <f t="shared" si="2"/>
        <v>#DIV/0!</v>
      </c>
      <c r="F22" s="8"/>
      <c r="G22" s="17"/>
      <c r="H22" s="9"/>
      <c r="I22" s="83"/>
      <c r="J22" s="29">
        <f t="shared" si="4"/>
        <v>0</v>
      </c>
      <c r="K22" s="22"/>
      <c r="L22" s="19" t="e">
        <f t="shared" si="3"/>
        <v>#DIV/0!</v>
      </c>
      <c r="M22" s="9"/>
      <c r="N22" s="17"/>
    </row>
    <row r="23" spans="1:14" ht="13.5" hidden="1" thickBot="1">
      <c r="A23" s="3"/>
      <c r="B23" s="3"/>
      <c r="C23" s="66" t="e">
        <f t="shared" si="0"/>
        <v>#DIV/0!</v>
      </c>
      <c r="D23" s="80" t="e">
        <f t="shared" si="1"/>
        <v>#DIV/0!</v>
      </c>
      <c r="E23" s="13" t="e">
        <f t="shared" si="2"/>
        <v>#DIV/0!</v>
      </c>
      <c r="F23" s="8"/>
      <c r="G23" s="17"/>
      <c r="H23" s="9"/>
      <c r="I23" s="83"/>
      <c r="J23" s="29">
        <f t="shared" si="4"/>
        <v>0</v>
      </c>
      <c r="K23" s="22"/>
      <c r="L23" s="19" t="e">
        <f t="shared" si="3"/>
        <v>#DIV/0!</v>
      </c>
      <c r="M23" s="9"/>
      <c r="N23" s="17"/>
    </row>
    <row r="24" spans="1:14" ht="13.5" hidden="1" thickBot="1">
      <c r="A24" s="3"/>
      <c r="B24" s="3"/>
      <c r="C24" s="66" t="e">
        <f t="shared" si="0"/>
        <v>#DIV/0!</v>
      </c>
      <c r="D24" s="80" t="e">
        <f t="shared" si="1"/>
        <v>#DIV/0!</v>
      </c>
      <c r="E24" s="13" t="e">
        <f t="shared" si="2"/>
        <v>#DIV/0!</v>
      </c>
      <c r="F24" s="8"/>
      <c r="G24" s="17"/>
      <c r="H24" s="9"/>
      <c r="I24" s="83"/>
      <c r="J24" s="29">
        <f t="shared" si="4"/>
        <v>0</v>
      </c>
      <c r="K24" s="22"/>
      <c r="L24" s="19" t="e">
        <f t="shared" si="3"/>
        <v>#DIV/0!</v>
      </c>
      <c r="M24" s="9"/>
      <c r="N24" s="17"/>
    </row>
    <row r="25" spans="1:14" ht="13.5" hidden="1" thickBot="1">
      <c r="A25" s="3"/>
      <c r="B25" s="3"/>
      <c r="C25" s="66" t="e">
        <f t="shared" si="0"/>
        <v>#DIV/0!</v>
      </c>
      <c r="D25" s="80" t="e">
        <f t="shared" si="1"/>
        <v>#DIV/0!</v>
      </c>
      <c r="E25" s="13" t="e">
        <f t="shared" si="2"/>
        <v>#DIV/0!</v>
      </c>
      <c r="F25" s="8"/>
      <c r="G25" s="17"/>
      <c r="H25" s="9"/>
      <c r="I25" s="83"/>
      <c r="J25" s="29">
        <f t="shared" si="4"/>
        <v>0</v>
      </c>
      <c r="K25" s="22"/>
      <c r="L25" s="19" t="e">
        <f t="shared" si="3"/>
        <v>#DIV/0!</v>
      </c>
      <c r="M25" s="9"/>
      <c r="N25" s="17"/>
    </row>
    <row r="26" spans="1:14" ht="13.5" hidden="1" thickBot="1">
      <c r="A26" s="3"/>
      <c r="B26" s="3"/>
      <c r="C26" s="66" t="e">
        <f t="shared" si="0"/>
        <v>#DIV/0!</v>
      </c>
      <c r="D26" s="80" t="e">
        <f t="shared" si="1"/>
        <v>#DIV/0!</v>
      </c>
      <c r="E26" s="13" t="e">
        <f t="shared" si="2"/>
        <v>#DIV/0!</v>
      </c>
      <c r="F26" s="8"/>
      <c r="G26" s="17"/>
      <c r="H26" s="9"/>
      <c r="I26" s="83"/>
      <c r="J26" s="29">
        <f t="shared" si="4"/>
        <v>0</v>
      </c>
      <c r="K26" s="22"/>
      <c r="L26" s="19" t="e">
        <f t="shared" si="3"/>
        <v>#DIV/0!</v>
      </c>
      <c r="M26" s="9"/>
      <c r="N26" s="17"/>
    </row>
    <row r="27" spans="1:14" ht="13.5" hidden="1" thickBot="1">
      <c r="A27" s="3"/>
      <c r="B27" s="3"/>
      <c r="C27" s="66" t="e">
        <f t="shared" si="0"/>
        <v>#DIV/0!</v>
      </c>
      <c r="D27" s="80" t="e">
        <f t="shared" si="1"/>
        <v>#DIV/0!</v>
      </c>
      <c r="E27" s="13" t="e">
        <f t="shared" si="2"/>
        <v>#DIV/0!</v>
      </c>
      <c r="F27" s="8"/>
      <c r="G27" s="17"/>
      <c r="H27" s="9"/>
      <c r="I27" s="83"/>
      <c r="J27" s="29">
        <f t="shared" si="4"/>
        <v>0</v>
      </c>
      <c r="K27" s="22"/>
      <c r="L27" s="19" t="e">
        <f t="shared" si="3"/>
        <v>#DIV/0!</v>
      </c>
      <c r="M27" s="9"/>
      <c r="N27" s="17"/>
    </row>
    <row r="28" spans="1:14" ht="13.5" hidden="1" thickBot="1">
      <c r="A28" s="3"/>
      <c r="B28" s="3"/>
      <c r="C28" s="66" t="e">
        <f t="shared" si="0"/>
        <v>#DIV/0!</v>
      </c>
      <c r="D28" s="80" t="e">
        <f t="shared" si="1"/>
        <v>#DIV/0!</v>
      </c>
      <c r="E28" s="13" t="e">
        <f t="shared" si="2"/>
        <v>#DIV/0!</v>
      </c>
      <c r="F28" s="8"/>
      <c r="G28" s="17"/>
      <c r="H28" s="9"/>
      <c r="I28" s="83"/>
      <c r="J28" s="29">
        <f t="shared" si="4"/>
        <v>0</v>
      </c>
      <c r="K28" s="22"/>
      <c r="L28" s="19" t="e">
        <f t="shared" si="3"/>
        <v>#DIV/0!</v>
      </c>
      <c r="M28" s="9"/>
      <c r="N28" s="17"/>
    </row>
    <row r="29" spans="1:14" ht="13.5" hidden="1" thickBot="1">
      <c r="A29" s="3"/>
      <c r="B29" s="3"/>
      <c r="C29" s="66" t="e">
        <f t="shared" si="0"/>
        <v>#DIV/0!</v>
      </c>
      <c r="D29" s="80" t="e">
        <f t="shared" si="1"/>
        <v>#DIV/0!</v>
      </c>
      <c r="E29" s="13" t="e">
        <f t="shared" si="2"/>
        <v>#DIV/0!</v>
      </c>
      <c r="F29" s="8"/>
      <c r="G29" s="17"/>
      <c r="H29" s="9"/>
      <c r="I29" s="83"/>
      <c r="J29" s="29">
        <f t="shared" si="4"/>
        <v>0</v>
      </c>
      <c r="K29" s="22"/>
      <c r="L29" s="19" t="e">
        <f t="shared" si="3"/>
        <v>#DIV/0!</v>
      </c>
      <c r="M29" s="9"/>
      <c r="N29" s="17"/>
    </row>
    <row r="30" spans="1:14" ht="13.5" hidden="1" thickBot="1">
      <c r="A30" s="3"/>
      <c r="B30" s="3"/>
      <c r="C30" s="66" t="e">
        <f t="shared" si="0"/>
        <v>#DIV/0!</v>
      </c>
      <c r="D30" s="80" t="e">
        <f t="shared" si="1"/>
        <v>#DIV/0!</v>
      </c>
      <c r="E30" s="13" t="e">
        <f t="shared" si="2"/>
        <v>#DIV/0!</v>
      </c>
      <c r="F30" s="8"/>
      <c r="G30" s="17"/>
      <c r="H30" s="9"/>
      <c r="I30" s="83"/>
      <c r="J30" s="29">
        <f t="shared" si="4"/>
        <v>0</v>
      </c>
      <c r="K30" s="22"/>
      <c r="L30" s="19" t="e">
        <f t="shared" si="3"/>
        <v>#DIV/0!</v>
      </c>
      <c r="M30" s="9"/>
      <c r="N30" s="17"/>
    </row>
    <row r="31" spans="1:14" ht="13.5" hidden="1" thickBot="1">
      <c r="A31" s="3"/>
      <c r="B31" s="3"/>
      <c r="C31" s="66" t="e">
        <f t="shared" si="0"/>
        <v>#DIV/0!</v>
      </c>
      <c r="D31" s="80" t="e">
        <f t="shared" si="1"/>
        <v>#DIV/0!</v>
      </c>
      <c r="E31" s="13" t="e">
        <f t="shared" si="2"/>
        <v>#DIV/0!</v>
      </c>
      <c r="F31" s="8"/>
      <c r="G31" s="17"/>
      <c r="H31" s="9"/>
      <c r="I31" s="83"/>
      <c r="J31" s="29">
        <f t="shared" si="4"/>
        <v>0</v>
      </c>
      <c r="K31" s="22"/>
      <c r="L31" s="19" t="e">
        <f t="shared" si="3"/>
        <v>#DIV/0!</v>
      </c>
      <c r="M31" s="9"/>
      <c r="N31" s="17"/>
    </row>
    <row r="32" spans="1:14" ht="13.5" hidden="1" thickBot="1">
      <c r="A32" s="3"/>
      <c r="B32" s="3"/>
      <c r="C32" s="66" t="e">
        <f t="shared" si="0"/>
        <v>#DIV/0!</v>
      </c>
      <c r="D32" s="80" t="e">
        <f t="shared" si="1"/>
        <v>#DIV/0!</v>
      </c>
      <c r="E32" s="13" t="e">
        <f t="shared" si="2"/>
        <v>#DIV/0!</v>
      </c>
      <c r="F32" s="8"/>
      <c r="G32" s="17"/>
      <c r="H32" s="9"/>
      <c r="I32" s="83"/>
      <c r="J32" s="29">
        <f t="shared" si="4"/>
        <v>0</v>
      </c>
      <c r="K32" s="22"/>
      <c r="L32" s="19" t="e">
        <f t="shared" si="3"/>
        <v>#DIV/0!</v>
      </c>
      <c r="M32" s="9"/>
      <c r="N32" s="17"/>
    </row>
    <row r="33" spans="1:14" ht="13.5" hidden="1" thickBot="1">
      <c r="A33" s="3"/>
      <c r="B33" s="3"/>
      <c r="C33" s="66" t="e">
        <f t="shared" si="0"/>
        <v>#DIV/0!</v>
      </c>
      <c r="D33" s="80" t="e">
        <f t="shared" si="1"/>
        <v>#DIV/0!</v>
      </c>
      <c r="E33" s="13" t="e">
        <f t="shared" si="2"/>
        <v>#DIV/0!</v>
      </c>
      <c r="F33" s="8"/>
      <c r="G33" s="17"/>
      <c r="H33" s="9"/>
      <c r="I33" s="83"/>
      <c r="J33" s="29">
        <f t="shared" si="4"/>
        <v>0</v>
      </c>
      <c r="K33" s="22"/>
      <c r="L33" s="19" t="e">
        <f t="shared" si="3"/>
        <v>#DIV/0!</v>
      </c>
      <c r="M33" s="9"/>
      <c r="N33" s="17"/>
    </row>
    <row r="34" spans="1:14" ht="13.5" hidden="1" thickBot="1">
      <c r="A34" s="3"/>
      <c r="B34" s="3"/>
      <c r="C34" s="66" t="e">
        <f t="shared" si="0"/>
        <v>#DIV/0!</v>
      </c>
      <c r="D34" s="80" t="e">
        <f t="shared" si="1"/>
        <v>#DIV/0!</v>
      </c>
      <c r="E34" s="13" t="e">
        <f t="shared" si="2"/>
        <v>#DIV/0!</v>
      </c>
      <c r="F34" s="8"/>
      <c r="G34" s="17"/>
      <c r="H34" s="9"/>
      <c r="I34" s="83"/>
      <c r="J34" s="29">
        <f t="shared" si="4"/>
        <v>0</v>
      </c>
      <c r="K34" s="22"/>
      <c r="L34" s="19" t="e">
        <f t="shared" si="3"/>
        <v>#DIV/0!</v>
      </c>
      <c r="M34" s="9"/>
      <c r="N34" s="17"/>
    </row>
    <row r="35" spans="1:14" ht="13.5" hidden="1" thickBot="1">
      <c r="A35" s="3"/>
      <c r="B35" s="3"/>
      <c r="C35" s="66" t="e">
        <f t="shared" si="0"/>
        <v>#DIV/0!</v>
      </c>
      <c r="D35" s="80" t="e">
        <f t="shared" si="1"/>
        <v>#DIV/0!</v>
      </c>
      <c r="E35" s="13" t="e">
        <f t="shared" si="2"/>
        <v>#DIV/0!</v>
      </c>
      <c r="F35" s="8"/>
      <c r="G35" s="17"/>
      <c r="H35" s="9"/>
      <c r="I35" s="83"/>
      <c r="J35" s="29">
        <f t="shared" si="4"/>
        <v>0</v>
      </c>
      <c r="K35" s="22"/>
      <c r="L35" s="19" t="e">
        <f t="shared" si="3"/>
        <v>#DIV/0!</v>
      </c>
      <c r="M35" s="9"/>
      <c r="N35" s="17"/>
    </row>
    <row r="36" spans="1:14" ht="13.5" hidden="1" thickBot="1">
      <c r="A36" s="3"/>
      <c r="B36" s="3"/>
      <c r="C36" s="66" t="e">
        <f t="shared" si="0"/>
        <v>#DIV/0!</v>
      </c>
      <c r="D36" s="80" t="e">
        <f t="shared" si="1"/>
        <v>#DIV/0!</v>
      </c>
      <c r="E36" s="13" t="e">
        <f t="shared" si="2"/>
        <v>#DIV/0!</v>
      </c>
      <c r="F36" s="8"/>
      <c r="G36" s="17"/>
      <c r="H36" s="9"/>
      <c r="I36" s="83"/>
      <c r="J36" s="29">
        <f t="shared" si="4"/>
        <v>0</v>
      </c>
      <c r="K36" s="22"/>
      <c r="L36" s="19" t="e">
        <f t="shared" si="3"/>
        <v>#DIV/0!</v>
      </c>
      <c r="M36" s="9"/>
      <c r="N36" s="17"/>
    </row>
    <row r="37" spans="1:14" ht="13.5" hidden="1" thickBot="1">
      <c r="A37" s="3"/>
      <c r="B37" s="3"/>
      <c r="C37" s="66" t="e">
        <f t="shared" si="0"/>
        <v>#DIV/0!</v>
      </c>
      <c r="D37" s="80" t="e">
        <f t="shared" si="1"/>
        <v>#DIV/0!</v>
      </c>
      <c r="E37" s="13" t="e">
        <f t="shared" si="2"/>
        <v>#DIV/0!</v>
      </c>
      <c r="F37" s="8"/>
      <c r="G37" s="17"/>
      <c r="H37" s="9"/>
      <c r="I37" s="83"/>
      <c r="J37" s="29">
        <f t="shared" si="4"/>
        <v>0</v>
      </c>
      <c r="K37" s="22"/>
      <c r="L37" s="19" t="e">
        <f t="shared" si="3"/>
        <v>#DIV/0!</v>
      </c>
      <c r="M37" s="9"/>
      <c r="N37" s="17"/>
    </row>
    <row r="38" spans="1:14" ht="13.5" hidden="1" thickBot="1">
      <c r="A38" s="3"/>
      <c r="B38" s="3"/>
      <c r="C38" s="66" t="e">
        <f t="shared" si="0"/>
        <v>#DIV/0!</v>
      </c>
      <c r="D38" s="80" t="e">
        <f t="shared" si="1"/>
        <v>#DIV/0!</v>
      </c>
      <c r="E38" s="13" t="e">
        <f t="shared" si="2"/>
        <v>#DIV/0!</v>
      </c>
      <c r="F38" s="8"/>
      <c r="G38" s="17"/>
      <c r="H38" s="9"/>
      <c r="I38" s="83"/>
      <c r="J38" s="29">
        <f t="shared" si="4"/>
        <v>0</v>
      </c>
      <c r="K38" s="22"/>
      <c r="L38" s="19" t="e">
        <f t="shared" si="3"/>
        <v>#DIV/0!</v>
      </c>
      <c r="M38" s="9"/>
      <c r="N38" s="17"/>
    </row>
    <row r="39" spans="1:14" ht="13.5" hidden="1" thickBot="1">
      <c r="A39" s="3"/>
      <c r="B39" s="3"/>
      <c r="C39" s="66" t="e">
        <f t="shared" si="0"/>
        <v>#DIV/0!</v>
      </c>
      <c r="D39" s="80" t="e">
        <f t="shared" si="1"/>
        <v>#DIV/0!</v>
      </c>
      <c r="E39" s="13" t="e">
        <f t="shared" si="2"/>
        <v>#DIV/0!</v>
      </c>
      <c r="F39" s="8"/>
      <c r="G39" s="17"/>
      <c r="H39" s="9"/>
      <c r="I39" s="83"/>
      <c r="J39" s="29">
        <f t="shared" si="4"/>
        <v>0</v>
      </c>
      <c r="K39" s="22"/>
      <c r="L39" s="19" t="e">
        <f t="shared" si="3"/>
        <v>#DIV/0!</v>
      </c>
      <c r="M39" s="9"/>
      <c r="N39" s="17"/>
    </row>
    <row r="40" spans="1:14" ht="13.5" hidden="1" thickBot="1">
      <c r="A40" s="3"/>
      <c r="B40" s="3"/>
      <c r="C40" s="66" t="e">
        <f t="shared" si="0"/>
        <v>#DIV/0!</v>
      </c>
      <c r="D40" s="80" t="e">
        <f t="shared" si="1"/>
        <v>#DIV/0!</v>
      </c>
      <c r="E40" s="13" t="e">
        <f t="shared" si="2"/>
        <v>#DIV/0!</v>
      </c>
      <c r="F40" s="8"/>
      <c r="G40" s="17"/>
      <c r="H40" s="9"/>
      <c r="I40" s="83"/>
      <c r="J40" s="29">
        <f t="shared" si="4"/>
        <v>0</v>
      </c>
      <c r="K40" s="22"/>
      <c r="L40" s="19" t="e">
        <f t="shared" si="3"/>
        <v>#DIV/0!</v>
      </c>
      <c r="M40" s="9"/>
      <c r="N40" s="17"/>
    </row>
    <row r="41" spans="1:16" ht="15.75" hidden="1" thickBot="1">
      <c r="A41" s="4"/>
      <c r="B41" s="4"/>
      <c r="C41" s="66" t="e">
        <f t="shared" si="0"/>
        <v>#DIV/0!</v>
      </c>
      <c r="D41" s="81" t="e">
        <f t="shared" si="1"/>
        <v>#DIV/0!</v>
      </c>
      <c r="E41" s="32" t="e">
        <f t="shared" si="2"/>
        <v>#DIV/0!</v>
      </c>
      <c r="F41" s="1"/>
      <c r="G41" s="18"/>
      <c r="H41" s="12"/>
      <c r="I41" s="88"/>
      <c r="J41" s="28">
        <f t="shared" si="4"/>
        <v>0</v>
      </c>
      <c r="K41" s="21"/>
      <c r="L41" s="20" t="e">
        <f t="shared" si="3"/>
        <v>#DIV/0!</v>
      </c>
      <c r="M41" s="12"/>
      <c r="N41" s="18"/>
      <c r="P41" s="5"/>
    </row>
    <row r="42" spans="1:14" s="5" customFormat="1" ht="22.5" customHeight="1" thickBot="1">
      <c r="A42" s="69" t="s">
        <v>8</v>
      </c>
      <c r="B42" s="71"/>
      <c r="C42" s="85">
        <f t="shared" si="0"/>
        <v>17.445724681625226</v>
      </c>
      <c r="D42" s="82">
        <f t="shared" si="1"/>
        <v>17.38922040423484</v>
      </c>
      <c r="E42" s="73">
        <f t="shared" si="2"/>
        <v>-0.05650427739038477</v>
      </c>
      <c r="F42" s="72"/>
      <c r="G42" s="68"/>
      <c r="H42" s="74">
        <f>SUM(H9:H41)</f>
        <v>86304</v>
      </c>
      <c r="I42" s="74">
        <f>SUM(I9:I41)</f>
        <v>90337</v>
      </c>
      <c r="J42" s="74">
        <f t="shared" si="4"/>
        <v>4033</v>
      </c>
      <c r="K42" s="74">
        <f>SUM(K9:K41)</f>
        <v>87653</v>
      </c>
      <c r="L42" s="73">
        <f>(K42/I42)*100</f>
        <v>97.02890288586073</v>
      </c>
      <c r="M42" s="74">
        <f>SUM(M9:M41)</f>
        <v>4947</v>
      </c>
      <c r="N42" s="74">
        <f>SUM(N9:N41)</f>
        <v>5195</v>
      </c>
    </row>
    <row r="43" spans="1:14" s="5" customFormat="1" ht="22.5" customHeight="1" thickBot="1">
      <c r="A43" s="86" t="s">
        <v>32</v>
      </c>
      <c r="B43" s="75"/>
      <c r="C43" s="76"/>
      <c r="D43" s="76">
        <v>17.35</v>
      </c>
      <c r="E43" s="77"/>
      <c r="F43" s="78"/>
      <c r="G43" s="78"/>
      <c r="H43" s="79"/>
      <c r="I43" s="79">
        <v>90155</v>
      </c>
      <c r="J43" s="79"/>
      <c r="K43" s="79">
        <v>87341</v>
      </c>
      <c r="L43" s="77"/>
      <c r="M43" s="79"/>
      <c r="N43" s="79">
        <v>5195</v>
      </c>
    </row>
    <row r="44" spans="3:17" ht="12.75"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15"/>
      <c r="Q44" s="15"/>
    </row>
  </sheetData>
  <sheetProtection/>
  <mergeCells count="2">
    <mergeCell ref="B5:D5"/>
    <mergeCell ref="E5:G5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Admin</cp:lastModifiedBy>
  <cp:lastPrinted>2019-04-04T08:12:12Z</cp:lastPrinted>
  <dcterms:created xsi:type="dcterms:W3CDTF">2010-10-07T06:08:39Z</dcterms:created>
  <dcterms:modified xsi:type="dcterms:W3CDTF">2019-04-05T09:09:13Z</dcterms:modified>
  <cp:category/>
  <cp:version/>
  <cp:contentType/>
  <cp:contentStatus/>
</cp:coreProperties>
</file>