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ЯНВАРЬ\254-01-01-88 от 30.01.2020\"/>
    </mc:Choice>
  </mc:AlternateContent>
  <bookViews>
    <workbookView xWindow="240" yWindow="195" windowWidth="15480" windowHeight="7875"/>
  </bookViews>
  <sheets>
    <sheet name="2020-2025" sheetId="2" r:id="rId1"/>
  </sheets>
  <definedNames>
    <definedName name="_xlnm.Print_Area" localSheetId="0">'2020-2025'!$A$1:$R$335</definedName>
  </definedNames>
  <calcPr calcId="162913"/>
</workbook>
</file>

<file path=xl/calcChain.xml><?xml version="1.0" encoding="utf-8"?>
<calcChain xmlns="http://schemas.openxmlformats.org/spreadsheetml/2006/main">
  <c r="D208" i="2" l="1"/>
  <c r="E208" i="2"/>
  <c r="F208" i="2"/>
  <c r="G208" i="2"/>
  <c r="H208" i="2"/>
  <c r="I208" i="2"/>
  <c r="D209" i="2"/>
  <c r="E209" i="2"/>
  <c r="F209" i="2"/>
  <c r="G209" i="2"/>
  <c r="H209" i="2"/>
  <c r="I209" i="2"/>
  <c r="E207" i="2"/>
  <c r="F207" i="2"/>
  <c r="G207" i="2"/>
  <c r="H207" i="2"/>
  <c r="I207" i="2"/>
  <c r="D207" i="2"/>
  <c r="E217" i="2"/>
  <c r="F217" i="2"/>
  <c r="G217" i="2"/>
  <c r="H217" i="2"/>
  <c r="I217" i="2"/>
  <c r="D217" i="2"/>
  <c r="C223" i="2"/>
  <c r="C222" i="2"/>
  <c r="C221" i="2"/>
  <c r="E210" i="2"/>
  <c r="F210" i="2"/>
  <c r="G210" i="2"/>
  <c r="H210" i="2"/>
  <c r="I210" i="2"/>
  <c r="D210" i="2"/>
  <c r="C216" i="2"/>
  <c r="C215" i="2"/>
  <c r="C214" i="2"/>
  <c r="D49" i="2"/>
  <c r="E49" i="2"/>
  <c r="F49" i="2"/>
  <c r="G49" i="2"/>
  <c r="H49" i="2"/>
  <c r="I49" i="2"/>
  <c r="D50" i="2"/>
  <c r="E50" i="2"/>
  <c r="F50" i="2"/>
  <c r="G50" i="2"/>
  <c r="H50" i="2"/>
  <c r="I50" i="2"/>
  <c r="E48" i="2"/>
  <c r="F48" i="2"/>
  <c r="G48" i="2"/>
  <c r="H48" i="2"/>
  <c r="I48" i="2"/>
  <c r="D48" i="2"/>
  <c r="E51" i="2"/>
  <c r="F51" i="2"/>
  <c r="G51" i="2"/>
  <c r="H51" i="2"/>
  <c r="I51" i="2"/>
  <c r="D51" i="2"/>
  <c r="C57" i="2"/>
  <c r="C56" i="2"/>
  <c r="C55" i="2"/>
  <c r="D34" i="2"/>
  <c r="E34" i="2"/>
  <c r="F34" i="2"/>
  <c r="G34" i="2"/>
  <c r="H34" i="2"/>
  <c r="I34" i="2"/>
  <c r="D35" i="2"/>
  <c r="E35" i="2"/>
  <c r="F35" i="2"/>
  <c r="G35" i="2"/>
  <c r="H35" i="2"/>
  <c r="I35" i="2"/>
  <c r="E33" i="2"/>
  <c r="F33" i="2"/>
  <c r="G33" i="2"/>
  <c r="H33" i="2"/>
  <c r="I33" i="2"/>
  <c r="D33" i="2"/>
  <c r="E36" i="2"/>
  <c r="F36" i="2"/>
  <c r="G36" i="2"/>
  <c r="H36" i="2"/>
  <c r="I36" i="2"/>
  <c r="D36" i="2"/>
  <c r="C42" i="2"/>
  <c r="C41" i="2"/>
  <c r="C40" i="2"/>
  <c r="D19" i="2"/>
  <c r="E19" i="2"/>
  <c r="F19" i="2"/>
  <c r="G19" i="2"/>
  <c r="H19" i="2"/>
  <c r="I19" i="2"/>
  <c r="D20" i="2"/>
  <c r="E20" i="2"/>
  <c r="F20" i="2"/>
  <c r="G20" i="2"/>
  <c r="H20" i="2"/>
  <c r="I20" i="2"/>
  <c r="E18" i="2"/>
  <c r="F18" i="2"/>
  <c r="G18" i="2"/>
  <c r="H18" i="2"/>
  <c r="I18" i="2"/>
  <c r="D18" i="2"/>
  <c r="E21" i="2"/>
  <c r="F21" i="2"/>
  <c r="G21" i="2"/>
  <c r="H21" i="2"/>
  <c r="I21" i="2"/>
  <c r="D21" i="2"/>
  <c r="C27" i="2"/>
  <c r="C26" i="2"/>
  <c r="C25" i="2"/>
  <c r="E228" i="2" l="1"/>
  <c r="F228" i="2"/>
  <c r="G228" i="2"/>
  <c r="H228" i="2"/>
  <c r="I228" i="2"/>
  <c r="D228" i="2"/>
  <c r="E224" i="2"/>
  <c r="F224" i="2"/>
  <c r="G224" i="2"/>
  <c r="H224" i="2"/>
  <c r="I224" i="2"/>
  <c r="D224" i="2"/>
  <c r="D180" i="2"/>
  <c r="E180" i="2"/>
  <c r="F180" i="2"/>
  <c r="G180" i="2"/>
  <c r="H180" i="2"/>
  <c r="I180" i="2"/>
  <c r="D181" i="2"/>
  <c r="E181" i="2"/>
  <c r="F181" i="2"/>
  <c r="G181" i="2"/>
  <c r="H181" i="2"/>
  <c r="I181" i="2"/>
  <c r="E179" i="2"/>
  <c r="F179" i="2"/>
  <c r="G179" i="2"/>
  <c r="H179" i="2"/>
  <c r="I179" i="2"/>
  <c r="D179" i="2"/>
  <c r="E182" i="2"/>
  <c r="F182" i="2"/>
  <c r="G182" i="2"/>
  <c r="H182" i="2"/>
  <c r="I182" i="2"/>
  <c r="D182" i="2"/>
  <c r="E110" i="2"/>
  <c r="F110" i="2"/>
  <c r="G110" i="2"/>
  <c r="H110" i="2"/>
  <c r="I110" i="2"/>
  <c r="D110" i="2"/>
  <c r="D108" i="2"/>
  <c r="E108" i="2"/>
  <c r="F108" i="2"/>
  <c r="G108" i="2"/>
  <c r="H108" i="2"/>
  <c r="I108" i="2"/>
  <c r="D109" i="2"/>
  <c r="E109" i="2"/>
  <c r="F109" i="2"/>
  <c r="G109" i="2"/>
  <c r="H109" i="2"/>
  <c r="I109" i="2"/>
  <c r="E107" i="2"/>
  <c r="F107" i="2"/>
  <c r="G107" i="2"/>
  <c r="H107" i="2"/>
  <c r="I107" i="2"/>
  <c r="D107" i="2"/>
  <c r="D187" i="2" l="1"/>
  <c r="E187" i="2"/>
  <c r="F187" i="2"/>
  <c r="G187" i="2"/>
  <c r="H187" i="2"/>
  <c r="I187" i="2"/>
  <c r="D188" i="2"/>
  <c r="E188" i="2"/>
  <c r="F188" i="2"/>
  <c r="G188" i="2"/>
  <c r="H188" i="2"/>
  <c r="I188" i="2"/>
  <c r="D189" i="2"/>
  <c r="E189" i="2"/>
  <c r="F189" i="2"/>
  <c r="G189" i="2"/>
  <c r="H189" i="2"/>
  <c r="I189" i="2"/>
  <c r="C201" i="2" l="1"/>
  <c r="C200" i="2"/>
  <c r="C199" i="2"/>
  <c r="I198" i="2"/>
  <c r="H198" i="2"/>
  <c r="H194" i="2" s="1"/>
  <c r="G198" i="2"/>
  <c r="G194" i="2" s="1"/>
  <c r="F198" i="2"/>
  <c r="F194" i="2" s="1"/>
  <c r="E198" i="2"/>
  <c r="E194" i="2" s="1"/>
  <c r="D198" i="2"/>
  <c r="D194" i="2" s="1"/>
  <c r="I197" i="2"/>
  <c r="I177" i="2" s="1"/>
  <c r="H197" i="2"/>
  <c r="H177" i="2" s="1"/>
  <c r="G197" i="2"/>
  <c r="G177" i="2" s="1"/>
  <c r="F197" i="2"/>
  <c r="F177" i="2" s="1"/>
  <c r="E197" i="2"/>
  <c r="E177" i="2" s="1"/>
  <c r="D197" i="2"/>
  <c r="D177" i="2" s="1"/>
  <c r="I196" i="2"/>
  <c r="I176" i="2" s="1"/>
  <c r="H196" i="2"/>
  <c r="H176" i="2" s="1"/>
  <c r="G196" i="2"/>
  <c r="G176" i="2" s="1"/>
  <c r="F196" i="2"/>
  <c r="F176" i="2" s="1"/>
  <c r="E196" i="2"/>
  <c r="E176" i="2" s="1"/>
  <c r="D196" i="2"/>
  <c r="D176" i="2" s="1"/>
  <c r="I195" i="2"/>
  <c r="I175" i="2" s="1"/>
  <c r="H195" i="2"/>
  <c r="H175" i="2" s="1"/>
  <c r="G195" i="2"/>
  <c r="G175" i="2" s="1"/>
  <c r="F195" i="2"/>
  <c r="F175" i="2" s="1"/>
  <c r="E195" i="2"/>
  <c r="E175" i="2" s="1"/>
  <c r="D195" i="2"/>
  <c r="D175" i="2" s="1"/>
  <c r="I194" i="2"/>
  <c r="C194" i="2" l="1"/>
  <c r="C195" i="2"/>
  <c r="C197" i="2"/>
  <c r="C198" i="2"/>
  <c r="C196" i="2"/>
  <c r="D313" i="2" l="1"/>
  <c r="E313" i="2"/>
  <c r="F313" i="2"/>
  <c r="G313" i="2"/>
  <c r="H313" i="2"/>
  <c r="I313" i="2"/>
  <c r="D314" i="2"/>
  <c r="E314" i="2"/>
  <c r="F314" i="2"/>
  <c r="G314" i="2"/>
  <c r="H314" i="2"/>
  <c r="I314" i="2"/>
  <c r="D315" i="2"/>
  <c r="E315" i="2"/>
  <c r="F315" i="2"/>
  <c r="G315" i="2"/>
  <c r="H315" i="2"/>
  <c r="I315" i="2"/>
  <c r="C327" i="2"/>
  <c r="C326" i="2"/>
  <c r="C325" i="2"/>
  <c r="I324" i="2"/>
  <c r="H324" i="2"/>
  <c r="G324" i="2"/>
  <c r="F324" i="2"/>
  <c r="E324" i="2"/>
  <c r="D324" i="2"/>
  <c r="C324" i="2" l="1"/>
  <c r="D241" i="2"/>
  <c r="E241" i="2"/>
  <c r="F241" i="2"/>
  <c r="G241" i="2"/>
  <c r="H241" i="2"/>
  <c r="I241" i="2"/>
  <c r="D242" i="2"/>
  <c r="E242" i="2"/>
  <c r="F242" i="2"/>
  <c r="G242" i="2"/>
  <c r="H242" i="2"/>
  <c r="I242" i="2"/>
  <c r="D243" i="2"/>
  <c r="E243" i="2"/>
  <c r="F243" i="2"/>
  <c r="G243" i="2"/>
  <c r="H243" i="2"/>
  <c r="I243" i="2"/>
  <c r="D329" i="2" l="1"/>
  <c r="D309" i="2" s="1"/>
  <c r="E329" i="2"/>
  <c r="E309" i="2" s="1"/>
  <c r="F329" i="2"/>
  <c r="F309" i="2" s="1"/>
  <c r="G329" i="2"/>
  <c r="G309" i="2" s="1"/>
  <c r="H329" i="2"/>
  <c r="H309" i="2" s="1"/>
  <c r="I329" i="2"/>
  <c r="I309" i="2" s="1"/>
  <c r="D330" i="2"/>
  <c r="D310" i="2" s="1"/>
  <c r="E330" i="2"/>
  <c r="E310" i="2" s="1"/>
  <c r="F330" i="2"/>
  <c r="F310" i="2" s="1"/>
  <c r="G330" i="2"/>
  <c r="G310" i="2" s="1"/>
  <c r="H330" i="2"/>
  <c r="H310" i="2" s="1"/>
  <c r="I330" i="2"/>
  <c r="I310" i="2" s="1"/>
  <c r="D331" i="2"/>
  <c r="D311" i="2" s="1"/>
  <c r="E331" i="2"/>
  <c r="E311" i="2" s="1"/>
  <c r="F331" i="2"/>
  <c r="F311" i="2" s="1"/>
  <c r="G331" i="2"/>
  <c r="G311" i="2" s="1"/>
  <c r="H331" i="2"/>
  <c r="H311" i="2" s="1"/>
  <c r="I331" i="2"/>
  <c r="I311" i="2" s="1"/>
  <c r="C335" i="2"/>
  <c r="C334" i="2"/>
  <c r="C333" i="2"/>
  <c r="I332" i="2"/>
  <c r="I328" i="2" s="1"/>
  <c r="H332" i="2"/>
  <c r="H328" i="2" s="1"/>
  <c r="G332" i="2"/>
  <c r="G328" i="2" s="1"/>
  <c r="F332" i="2"/>
  <c r="F328" i="2" s="1"/>
  <c r="E332" i="2"/>
  <c r="E328" i="2" s="1"/>
  <c r="D332" i="2"/>
  <c r="D328" i="2" s="1"/>
  <c r="C331" i="2"/>
  <c r="C330" i="2"/>
  <c r="C329" i="2"/>
  <c r="C328" i="2"/>
  <c r="E320" i="2"/>
  <c r="F320" i="2"/>
  <c r="G320" i="2"/>
  <c r="H320" i="2"/>
  <c r="I320" i="2"/>
  <c r="D320" i="2"/>
  <c r="D83" i="2"/>
  <c r="E83" i="2"/>
  <c r="F83" i="2"/>
  <c r="G83" i="2"/>
  <c r="H83" i="2"/>
  <c r="I83" i="2"/>
  <c r="D84" i="2"/>
  <c r="E84" i="2"/>
  <c r="F84" i="2"/>
  <c r="G84" i="2"/>
  <c r="H84" i="2"/>
  <c r="I84" i="2"/>
  <c r="D85" i="2"/>
  <c r="E85" i="2"/>
  <c r="F85" i="2"/>
  <c r="G85" i="2"/>
  <c r="H85" i="2"/>
  <c r="I85" i="2"/>
  <c r="E98" i="2"/>
  <c r="F98" i="2"/>
  <c r="G98" i="2"/>
  <c r="H98" i="2"/>
  <c r="I98" i="2"/>
  <c r="D98" i="2"/>
  <c r="E316" i="2"/>
  <c r="F316" i="2"/>
  <c r="F312" i="2" s="1"/>
  <c r="F308" i="2" s="1"/>
  <c r="G316" i="2"/>
  <c r="G312" i="2" s="1"/>
  <c r="G308" i="2" s="1"/>
  <c r="H316" i="2"/>
  <c r="I316" i="2"/>
  <c r="D316" i="2"/>
  <c r="D312" i="2" s="1"/>
  <c r="D308" i="2" s="1"/>
  <c r="E170" i="2"/>
  <c r="F170" i="2"/>
  <c r="G170" i="2"/>
  <c r="H170" i="2"/>
  <c r="I170" i="2"/>
  <c r="D170" i="2"/>
  <c r="E166" i="2"/>
  <c r="F166" i="2"/>
  <c r="G166" i="2"/>
  <c r="H166" i="2"/>
  <c r="I166" i="2"/>
  <c r="D166" i="2"/>
  <c r="E162" i="2"/>
  <c r="F162" i="2"/>
  <c r="G162" i="2"/>
  <c r="H162" i="2"/>
  <c r="I162" i="2"/>
  <c r="D162" i="2"/>
  <c r="D127" i="2"/>
  <c r="E127" i="2"/>
  <c r="F127" i="2"/>
  <c r="G127" i="2"/>
  <c r="H127" i="2"/>
  <c r="I127" i="2"/>
  <c r="D128" i="2"/>
  <c r="E128" i="2"/>
  <c r="F128" i="2"/>
  <c r="G128" i="2"/>
  <c r="H128" i="2"/>
  <c r="I128" i="2"/>
  <c r="D129" i="2"/>
  <c r="E129" i="2"/>
  <c r="F129" i="2"/>
  <c r="G129" i="2"/>
  <c r="H129" i="2"/>
  <c r="I129" i="2"/>
  <c r="E154" i="2"/>
  <c r="F154" i="2"/>
  <c r="G154" i="2"/>
  <c r="H154" i="2"/>
  <c r="I154" i="2"/>
  <c r="D154" i="2"/>
  <c r="E150" i="2"/>
  <c r="F150" i="2"/>
  <c r="G150" i="2"/>
  <c r="H150" i="2"/>
  <c r="I150" i="2"/>
  <c r="D150" i="2"/>
  <c r="E146" i="2"/>
  <c r="F146" i="2"/>
  <c r="G146" i="2"/>
  <c r="H146" i="2"/>
  <c r="I146" i="2"/>
  <c r="D146" i="2"/>
  <c r="E142" i="2"/>
  <c r="F142" i="2"/>
  <c r="G142" i="2"/>
  <c r="H142" i="2"/>
  <c r="I142" i="2"/>
  <c r="D142" i="2"/>
  <c r="E138" i="2"/>
  <c r="F138" i="2"/>
  <c r="G138" i="2"/>
  <c r="H138" i="2"/>
  <c r="I138" i="2"/>
  <c r="D138" i="2"/>
  <c r="E134" i="2"/>
  <c r="F134" i="2"/>
  <c r="G134" i="2"/>
  <c r="H134" i="2"/>
  <c r="I134" i="2"/>
  <c r="D134" i="2"/>
  <c r="E130" i="2"/>
  <c r="F130" i="2"/>
  <c r="G130" i="2"/>
  <c r="H130" i="2"/>
  <c r="I130" i="2"/>
  <c r="D130" i="2"/>
  <c r="E94" i="2"/>
  <c r="F94" i="2"/>
  <c r="G94" i="2"/>
  <c r="H94" i="2"/>
  <c r="I94" i="2"/>
  <c r="D94" i="2"/>
  <c r="E90" i="2"/>
  <c r="F90" i="2"/>
  <c r="G90" i="2"/>
  <c r="H90" i="2"/>
  <c r="I90" i="2"/>
  <c r="D90" i="2"/>
  <c r="E86" i="2"/>
  <c r="F86" i="2"/>
  <c r="F82" i="2" s="1"/>
  <c r="G86" i="2"/>
  <c r="G82" i="2" s="1"/>
  <c r="H86" i="2"/>
  <c r="I86" i="2"/>
  <c r="D86" i="2"/>
  <c r="D82" i="2" s="1"/>
  <c r="D281" i="2"/>
  <c r="E281" i="2"/>
  <c r="F281" i="2"/>
  <c r="G281" i="2"/>
  <c r="H281" i="2"/>
  <c r="I281" i="2"/>
  <c r="D282" i="2"/>
  <c r="E282" i="2"/>
  <c r="F282" i="2"/>
  <c r="G282" i="2"/>
  <c r="H282" i="2"/>
  <c r="I282" i="2"/>
  <c r="D283" i="2"/>
  <c r="E283" i="2"/>
  <c r="F283" i="2"/>
  <c r="G283" i="2"/>
  <c r="H283" i="2"/>
  <c r="I283" i="2"/>
  <c r="E304" i="2"/>
  <c r="F304" i="2"/>
  <c r="G304" i="2"/>
  <c r="H304" i="2"/>
  <c r="I304" i="2"/>
  <c r="D304" i="2"/>
  <c r="E300" i="2"/>
  <c r="F300" i="2"/>
  <c r="G300" i="2"/>
  <c r="H300" i="2"/>
  <c r="I300" i="2"/>
  <c r="D300" i="2"/>
  <c r="E296" i="2"/>
  <c r="F296" i="2"/>
  <c r="G296" i="2"/>
  <c r="H296" i="2"/>
  <c r="I296" i="2"/>
  <c r="D296" i="2"/>
  <c r="E292" i="2"/>
  <c r="F292" i="2"/>
  <c r="G292" i="2"/>
  <c r="H292" i="2"/>
  <c r="I292" i="2"/>
  <c r="D292" i="2"/>
  <c r="C285" i="2"/>
  <c r="C286" i="2"/>
  <c r="C287" i="2"/>
  <c r="C289" i="2"/>
  <c r="C290" i="2"/>
  <c r="C291" i="2"/>
  <c r="E288" i="2"/>
  <c r="F288" i="2"/>
  <c r="G288" i="2"/>
  <c r="H288" i="2"/>
  <c r="I288" i="2"/>
  <c r="D288" i="2"/>
  <c r="E284" i="2"/>
  <c r="F284" i="2"/>
  <c r="G284" i="2"/>
  <c r="G280" i="2" s="1"/>
  <c r="H284" i="2"/>
  <c r="I284" i="2"/>
  <c r="D284" i="2"/>
  <c r="D269" i="2"/>
  <c r="D265" i="2" s="1"/>
  <c r="E269" i="2"/>
  <c r="E265" i="2" s="1"/>
  <c r="F269" i="2"/>
  <c r="F265" i="2" s="1"/>
  <c r="G269" i="2"/>
  <c r="G265" i="2" s="1"/>
  <c r="H269" i="2"/>
  <c r="H265" i="2" s="1"/>
  <c r="I269" i="2"/>
  <c r="I265" i="2" s="1"/>
  <c r="D270" i="2"/>
  <c r="D266" i="2" s="1"/>
  <c r="E270" i="2"/>
  <c r="F270" i="2"/>
  <c r="G270" i="2"/>
  <c r="G266" i="2" s="1"/>
  <c r="H270" i="2"/>
  <c r="H266" i="2" s="1"/>
  <c r="I270" i="2"/>
  <c r="I266" i="2" s="1"/>
  <c r="D271" i="2"/>
  <c r="E271" i="2"/>
  <c r="F271" i="2"/>
  <c r="G271" i="2"/>
  <c r="G267" i="2" s="1"/>
  <c r="H271" i="2"/>
  <c r="I271" i="2"/>
  <c r="E276" i="2"/>
  <c r="F276" i="2"/>
  <c r="G276" i="2"/>
  <c r="H276" i="2"/>
  <c r="I276" i="2"/>
  <c r="D276" i="2"/>
  <c r="E272" i="2"/>
  <c r="E268" i="2" s="1"/>
  <c r="F272" i="2"/>
  <c r="G272" i="2"/>
  <c r="H272" i="2"/>
  <c r="H268" i="2" s="1"/>
  <c r="I272" i="2"/>
  <c r="I268" i="2" s="1"/>
  <c r="D272" i="2"/>
  <c r="G268" i="2" l="1"/>
  <c r="G264" i="2" s="1"/>
  <c r="I82" i="2"/>
  <c r="E82" i="2"/>
  <c r="G126" i="2"/>
  <c r="I312" i="2"/>
  <c r="I308" i="2" s="1"/>
  <c r="E312" i="2"/>
  <c r="E308" i="2" s="1"/>
  <c r="I280" i="2"/>
  <c r="I264" i="2" s="1"/>
  <c r="D268" i="2"/>
  <c r="F268" i="2"/>
  <c r="H280" i="2"/>
  <c r="H264" i="2" s="1"/>
  <c r="H82" i="2"/>
  <c r="D126" i="2"/>
  <c r="F126" i="2"/>
  <c r="H312" i="2"/>
  <c r="H308" i="2" s="1"/>
  <c r="I126" i="2"/>
  <c r="E126" i="2"/>
  <c r="E266" i="2"/>
  <c r="F280" i="2"/>
  <c r="F264" i="2" s="1"/>
  <c r="D267" i="2"/>
  <c r="D280" i="2"/>
  <c r="D264" i="2" s="1"/>
  <c r="H267" i="2"/>
  <c r="F267" i="2"/>
  <c r="I267" i="2"/>
  <c r="H126" i="2"/>
  <c r="C315" i="2"/>
  <c r="C314" i="2"/>
  <c r="C313" i="2"/>
  <c r="C332" i="2"/>
  <c r="C271" i="2"/>
  <c r="E267" i="2"/>
  <c r="C269" i="2"/>
  <c r="C270" i="2"/>
  <c r="C284" i="2"/>
  <c r="C288" i="2"/>
  <c r="E280" i="2"/>
  <c r="E264" i="2" s="1"/>
  <c r="F266" i="2"/>
  <c r="C268" i="2"/>
  <c r="C242" i="2"/>
  <c r="C243" i="2"/>
  <c r="C241" i="2"/>
  <c r="E260" i="2"/>
  <c r="F260" i="2"/>
  <c r="G260" i="2"/>
  <c r="H260" i="2"/>
  <c r="I260" i="2"/>
  <c r="D260" i="2"/>
  <c r="E256" i="2"/>
  <c r="F256" i="2"/>
  <c r="G256" i="2"/>
  <c r="H256" i="2"/>
  <c r="I256" i="2"/>
  <c r="D256" i="2"/>
  <c r="E252" i="2"/>
  <c r="F252" i="2"/>
  <c r="G252" i="2"/>
  <c r="H252" i="2"/>
  <c r="I252" i="2"/>
  <c r="D252" i="2"/>
  <c r="E248" i="2"/>
  <c r="F248" i="2"/>
  <c r="G248" i="2"/>
  <c r="H248" i="2"/>
  <c r="I248" i="2"/>
  <c r="D248" i="2"/>
  <c r="E244" i="2"/>
  <c r="E240" i="2" s="1"/>
  <c r="F244" i="2"/>
  <c r="G244" i="2"/>
  <c r="H244" i="2"/>
  <c r="H240" i="2" s="1"/>
  <c r="I244" i="2"/>
  <c r="I240" i="2" s="1"/>
  <c r="D244" i="2"/>
  <c r="C312" i="2" l="1"/>
  <c r="D240" i="2"/>
  <c r="F240" i="2"/>
  <c r="G240" i="2"/>
  <c r="E236" i="2"/>
  <c r="F236" i="2"/>
  <c r="G236" i="2"/>
  <c r="H236" i="2"/>
  <c r="I236" i="2"/>
  <c r="D236" i="2"/>
  <c r="E232" i="2"/>
  <c r="F232" i="2"/>
  <c r="G232" i="2"/>
  <c r="H232" i="2"/>
  <c r="I232" i="2"/>
  <c r="D232" i="2"/>
  <c r="C229" i="2"/>
  <c r="C230" i="2"/>
  <c r="C231" i="2"/>
  <c r="E190" i="2"/>
  <c r="E186" i="2" s="1"/>
  <c r="F190" i="2"/>
  <c r="F186" i="2" s="1"/>
  <c r="G190" i="2"/>
  <c r="G186" i="2" s="1"/>
  <c r="H190" i="2"/>
  <c r="H186" i="2" s="1"/>
  <c r="I190" i="2"/>
  <c r="I186" i="2" s="1"/>
  <c r="D190" i="2"/>
  <c r="D186" i="2" s="1"/>
  <c r="C193" i="2"/>
  <c r="C192" i="2"/>
  <c r="C191" i="2"/>
  <c r="E178" i="2"/>
  <c r="F178" i="2"/>
  <c r="G178" i="2"/>
  <c r="G174" i="2" s="1"/>
  <c r="H178" i="2"/>
  <c r="I178" i="2"/>
  <c r="D178" i="2"/>
  <c r="E114" i="2"/>
  <c r="E106" i="2" s="1"/>
  <c r="F114" i="2"/>
  <c r="F106" i="2" s="1"/>
  <c r="G114" i="2"/>
  <c r="H114" i="2"/>
  <c r="I114" i="2"/>
  <c r="I106" i="2" s="1"/>
  <c r="D114" i="2"/>
  <c r="D106" i="2" s="1"/>
  <c r="E122" i="2"/>
  <c r="F122" i="2"/>
  <c r="G122" i="2"/>
  <c r="H122" i="2"/>
  <c r="I122" i="2"/>
  <c r="D122" i="2"/>
  <c r="E118" i="2"/>
  <c r="F118" i="2"/>
  <c r="G118" i="2"/>
  <c r="H118" i="2"/>
  <c r="I118" i="2"/>
  <c r="D118" i="2"/>
  <c r="G106" i="2"/>
  <c r="H106" i="2"/>
  <c r="D67" i="2"/>
  <c r="E67" i="2"/>
  <c r="F67" i="2"/>
  <c r="G67" i="2"/>
  <c r="H67" i="2"/>
  <c r="I67" i="2"/>
  <c r="D68" i="2"/>
  <c r="E68" i="2"/>
  <c r="F68" i="2"/>
  <c r="G68" i="2"/>
  <c r="H68" i="2"/>
  <c r="I68" i="2"/>
  <c r="D69" i="2"/>
  <c r="E69" i="2"/>
  <c r="F69" i="2"/>
  <c r="G69" i="2"/>
  <c r="H69" i="2"/>
  <c r="I69" i="2"/>
  <c r="C79" i="2"/>
  <c r="C80" i="2"/>
  <c r="C81" i="2"/>
  <c r="E78" i="2"/>
  <c r="F78" i="2"/>
  <c r="G78" i="2"/>
  <c r="H78" i="2"/>
  <c r="I78" i="2"/>
  <c r="D78" i="2"/>
  <c r="I174" i="2" l="1"/>
  <c r="D174" i="2"/>
  <c r="H174" i="2"/>
  <c r="F174" i="2"/>
  <c r="C240" i="2"/>
  <c r="E174" i="2"/>
  <c r="F45" i="2"/>
  <c r="D45" i="2"/>
  <c r="F44" i="2"/>
  <c r="D44" i="2"/>
  <c r="I45" i="2"/>
  <c r="G45" i="2"/>
  <c r="E45" i="2"/>
  <c r="I44" i="2"/>
  <c r="G44" i="2"/>
  <c r="E44" i="2"/>
  <c r="H45" i="2"/>
  <c r="H44" i="2"/>
  <c r="I46" i="2"/>
  <c r="H46" i="2"/>
  <c r="G46" i="2"/>
  <c r="F46" i="2"/>
  <c r="E46" i="2"/>
  <c r="D46" i="2"/>
  <c r="C180" i="2"/>
  <c r="C108" i="2"/>
  <c r="D206" i="2"/>
  <c r="C228" i="2"/>
  <c r="C107" i="2"/>
  <c r="C181" i="2"/>
  <c r="C179" i="2"/>
  <c r="C188" i="2"/>
  <c r="C190" i="2"/>
  <c r="C189" i="2"/>
  <c r="C187" i="2"/>
  <c r="C106" i="2"/>
  <c r="C109" i="2"/>
  <c r="C78" i="2"/>
  <c r="C69" i="2"/>
  <c r="C67" i="2"/>
  <c r="C68" i="2"/>
  <c r="E74" i="2"/>
  <c r="F74" i="2"/>
  <c r="G74" i="2"/>
  <c r="H74" i="2"/>
  <c r="I74" i="2"/>
  <c r="D74" i="2"/>
  <c r="C178" i="2" l="1"/>
  <c r="C186" i="2"/>
  <c r="E70" i="2"/>
  <c r="E66" i="2" s="1"/>
  <c r="F70" i="2"/>
  <c r="F66" i="2" s="1"/>
  <c r="G70" i="2"/>
  <c r="G66" i="2" s="1"/>
  <c r="H70" i="2"/>
  <c r="H66" i="2" s="1"/>
  <c r="I70" i="2"/>
  <c r="I66" i="2" s="1"/>
  <c r="D70" i="2"/>
  <c r="D66" i="2" s="1"/>
  <c r="C49" i="2"/>
  <c r="C39" i="2"/>
  <c r="E62" i="2"/>
  <c r="F62" i="2"/>
  <c r="G62" i="2"/>
  <c r="H62" i="2"/>
  <c r="I62" i="2"/>
  <c r="D62" i="2"/>
  <c r="D47" i="2" s="1"/>
  <c r="E58" i="2"/>
  <c r="F58" i="2"/>
  <c r="G58" i="2"/>
  <c r="H58" i="2"/>
  <c r="H47" i="2" s="1"/>
  <c r="H43" i="2" s="1"/>
  <c r="I58" i="2"/>
  <c r="D58" i="2"/>
  <c r="E47" i="2"/>
  <c r="E43" i="2" s="1"/>
  <c r="F47" i="2"/>
  <c r="F43" i="2" s="1"/>
  <c r="I47" i="2" l="1"/>
  <c r="I43" i="2" s="1"/>
  <c r="D43" i="2"/>
  <c r="G47" i="2"/>
  <c r="G43" i="2" s="1"/>
  <c r="C66" i="2"/>
  <c r="C50" i="2"/>
  <c r="C48" i="2"/>
  <c r="E28" i="2"/>
  <c r="F28" i="2"/>
  <c r="G28" i="2"/>
  <c r="H28" i="2"/>
  <c r="I28" i="2"/>
  <c r="I17" i="2" s="1"/>
  <c r="D28" i="2"/>
  <c r="D17" i="2" s="1"/>
  <c r="D13" i="2" s="1"/>
  <c r="E32" i="2"/>
  <c r="F32" i="2"/>
  <c r="G32" i="2"/>
  <c r="H32" i="2"/>
  <c r="I32" i="2"/>
  <c r="D32" i="2"/>
  <c r="E17" i="2"/>
  <c r="E13" i="2" s="1"/>
  <c r="F17" i="2"/>
  <c r="F13" i="2" s="1"/>
  <c r="G17" i="2"/>
  <c r="G13" i="2" l="1"/>
  <c r="I13" i="2"/>
  <c r="H17" i="2"/>
  <c r="H13" i="2" s="1"/>
  <c r="C47" i="2"/>
  <c r="I16" i="2"/>
  <c r="G16" i="2"/>
  <c r="E16" i="2"/>
  <c r="I15" i="2"/>
  <c r="G15" i="2"/>
  <c r="E15" i="2"/>
  <c r="I14" i="2"/>
  <c r="G14" i="2"/>
  <c r="E14" i="2"/>
  <c r="H16" i="2"/>
  <c r="F16" i="2"/>
  <c r="D16" i="2"/>
  <c r="H15" i="2"/>
  <c r="F15" i="2"/>
  <c r="D15" i="2"/>
  <c r="H14" i="2"/>
  <c r="F14" i="2"/>
  <c r="D14" i="2"/>
  <c r="C279" i="2"/>
  <c r="C278" i="2"/>
  <c r="C277" i="2"/>
  <c r="C282" i="2"/>
  <c r="C13" i="2" l="1"/>
  <c r="C283" i="2"/>
  <c r="C281" i="2"/>
  <c r="C14" i="2"/>
  <c r="C16" i="2"/>
  <c r="C15" i="2"/>
  <c r="C276" i="2"/>
  <c r="C311" i="2" l="1"/>
  <c r="C310" i="2"/>
  <c r="C309" i="2"/>
  <c r="D159" i="2"/>
  <c r="D103" i="2" s="1"/>
  <c r="E159" i="2"/>
  <c r="E103" i="2" s="1"/>
  <c r="F159" i="2"/>
  <c r="F103" i="2" s="1"/>
  <c r="G159" i="2"/>
  <c r="G103" i="2" s="1"/>
  <c r="H159" i="2"/>
  <c r="H103" i="2" s="1"/>
  <c r="I159" i="2"/>
  <c r="I103" i="2" s="1"/>
  <c r="D160" i="2"/>
  <c r="D104" i="2" s="1"/>
  <c r="E160" i="2"/>
  <c r="E104" i="2" s="1"/>
  <c r="F160" i="2"/>
  <c r="F104" i="2" s="1"/>
  <c r="G160" i="2"/>
  <c r="G104" i="2" s="1"/>
  <c r="H160" i="2"/>
  <c r="H104" i="2" s="1"/>
  <c r="I160" i="2"/>
  <c r="I104" i="2" s="1"/>
  <c r="D161" i="2"/>
  <c r="D105" i="2" s="1"/>
  <c r="E161" i="2"/>
  <c r="E105" i="2" s="1"/>
  <c r="F161" i="2"/>
  <c r="F105" i="2" s="1"/>
  <c r="G161" i="2"/>
  <c r="G105" i="2" s="1"/>
  <c r="H161" i="2"/>
  <c r="H105" i="2" s="1"/>
  <c r="I161" i="2"/>
  <c r="I105" i="2" s="1"/>
  <c r="D204" i="2"/>
  <c r="D11" i="2" s="1"/>
  <c r="E204" i="2"/>
  <c r="E11" i="2" s="1"/>
  <c r="F204" i="2"/>
  <c r="F11" i="2" s="1"/>
  <c r="G204" i="2"/>
  <c r="G11" i="2" s="1"/>
  <c r="H204" i="2"/>
  <c r="H11" i="2" s="1"/>
  <c r="D205" i="2"/>
  <c r="E205" i="2"/>
  <c r="F205" i="2"/>
  <c r="G205" i="2"/>
  <c r="H205" i="2"/>
  <c r="I205" i="2"/>
  <c r="D203" i="2"/>
  <c r="E203" i="2"/>
  <c r="F203" i="2"/>
  <c r="H203" i="2"/>
  <c r="I203" i="2"/>
  <c r="H10" i="2" l="1"/>
  <c r="F10" i="2"/>
  <c r="D10" i="2"/>
  <c r="I10" i="2"/>
  <c r="E10" i="2"/>
  <c r="H12" i="2"/>
  <c r="F12" i="2"/>
  <c r="D12" i="2"/>
  <c r="I12" i="2"/>
  <c r="G12" i="2"/>
  <c r="E12" i="2"/>
  <c r="G203" i="2"/>
  <c r="G10" i="2" s="1"/>
  <c r="I204" i="2"/>
  <c r="I11" i="2" s="1"/>
  <c r="C11" i="2" s="1"/>
  <c r="C10" i="2" l="1"/>
  <c r="C12" i="2"/>
  <c r="C267" i="2"/>
  <c r="C265" i="2"/>
  <c r="C266" i="2"/>
  <c r="C177" i="2"/>
  <c r="C176" i="2"/>
  <c r="C175" i="2"/>
  <c r="C104" i="2"/>
  <c r="C103" i="2"/>
  <c r="C105" i="2"/>
  <c r="C45" i="2"/>
  <c r="C34" i="2"/>
  <c r="C70" i="2"/>
  <c r="C44" i="2" l="1"/>
  <c r="C46" i="2"/>
  <c r="C33" i="2"/>
  <c r="C35" i="2"/>
  <c r="C19" i="2" l="1"/>
  <c r="C20" i="2"/>
  <c r="C18" i="2"/>
  <c r="C323" i="2"/>
  <c r="C322" i="2"/>
  <c r="C321" i="2"/>
  <c r="C173" i="2"/>
  <c r="C172" i="2"/>
  <c r="C171" i="2"/>
  <c r="C169" i="2"/>
  <c r="C168" i="2"/>
  <c r="C167" i="2"/>
  <c r="C165" i="2"/>
  <c r="C164" i="2"/>
  <c r="C163" i="2"/>
  <c r="C153" i="2"/>
  <c r="C152" i="2"/>
  <c r="C151" i="2"/>
  <c r="C149" i="2"/>
  <c r="C148" i="2"/>
  <c r="C147" i="2"/>
  <c r="C145" i="2"/>
  <c r="C144" i="2"/>
  <c r="C143" i="2"/>
  <c r="C141" i="2"/>
  <c r="C140" i="2"/>
  <c r="C139" i="2"/>
  <c r="C137" i="2"/>
  <c r="C136" i="2"/>
  <c r="C135" i="2"/>
  <c r="C133" i="2"/>
  <c r="C132" i="2"/>
  <c r="C131" i="2"/>
  <c r="C97" i="2"/>
  <c r="C96" i="2"/>
  <c r="C95" i="2"/>
  <c r="C93" i="2"/>
  <c r="C92" i="2"/>
  <c r="C91" i="2"/>
  <c r="C89" i="2"/>
  <c r="C88" i="2"/>
  <c r="C87" i="2"/>
  <c r="C101" i="2"/>
  <c r="C100" i="2"/>
  <c r="C99" i="2"/>
  <c r="C319" i="2"/>
  <c r="C318" i="2"/>
  <c r="C317" i="2"/>
  <c r="C125" i="2"/>
  <c r="C124" i="2"/>
  <c r="C123" i="2"/>
  <c r="C121" i="2"/>
  <c r="C120" i="2"/>
  <c r="C119" i="2"/>
  <c r="D158" i="2" l="1"/>
  <c r="D102" i="2" s="1"/>
  <c r="F158" i="2"/>
  <c r="F102" i="2" s="1"/>
  <c r="H158" i="2"/>
  <c r="H102" i="2" s="1"/>
  <c r="C159" i="2"/>
  <c r="C161" i="2"/>
  <c r="E158" i="2"/>
  <c r="E102" i="2" s="1"/>
  <c r="G158" i="2"/>
  <c r="G102" i="2" s="1"/>
  <c r="I158" i="2"/>
  <c r="I102" i="2" s="1"/>
  <c r="C160" i="2"/>
  <c r="C127" i="2"/>
  <c r="C129" i="2"/>
  <c r="C128" i="2"/>
  <c r="C84" i="2"/>
  <c r="C94" i="2"/>
  <c r="C83" i="2"/>
  <c r="C85" i="2"/>
  <c r="C170" i="2"/>
  <c r="C320" i="2"/>
  <c r="C150" i="2"/>
  <c r="C86" i="2"/>
  <c r="C146" i="2"/>
  <c r="C162" i="2"/>
  <c r="C138" i="2"/>
  <c r="C90" i="2"/>
  <c r="C166" i="2"/>
  <c r="C142" i="2"/>
  <c r="C118" i="2"/>
  <c r="C122" i="2"/>
  <c r="C130" i="2"/>
  <c r="C134" i="2"/>
  <c r="C98" i="2"/>
  <c r="C316" i="2"/>
  <c r="C307" i="2"/>
  <c r="C306" i="2"/>
  <c r="C305" i="2"/>
  <c r="C308" i="2" l="1"/>
  <c r="C82" i="2"/>
  <c r="C126" i="2"/>
  <c r="C158" i="2"/>
  <c r="C304" i="2"/>
  <c r="C303" i="2"/>
  <c r="C302" i="2"/>
  <c r="C301" i="2"/>
  <c r="C299" i="2"/>
  <c r="C298" i="2"/>
  <c r="C297" i="2"/>
  <c r="C295" i="2"/>
  <c r="C294" i="2"/>
  <c r="C293" i="2"/>
  <c r="C275" i="2"/>
  <c r="C274" i="2"/>
  <c r="C273" i="2"/>
  <c r="C263" i="2"/>
  <c r="C262" i="2"/>
  <c r="C261" i="2"/>
  <c r="C259" i="2"/>
  <c r="C258" i="2"/>
  <c r="C257" i="2"/>
  <c r="C255" i="2"/>
  <c r="C254" i="2"/>
  <c r="C253" i="2"/>
  <c r="C251" i="2"/>
  <c r="C250" i="2"/>
  <c r="C249" i="2"/>
  <c r="C247" i="2"/>
  <c r="C246" i="2"/>
  <c r="C245" i="2"/>
  <c r="C239" i="2"/>
  <c r="C238" i="2"/>
  <c r="C237" i="2"/>
  <c r="C235" i="2"/>
  <c r="C234" i="2"/>
  <c r="C233" i="2"/>
  <c r="C227" i="2"/>
  <c r="C226" i="2"/>
  <c r="C225" i="2"/>
  <c r="C220" i="2"/>
  <c r="C219" i="2"/>
  <c r="C218" i="2"/>
  <c r="C213" i="2"/>
  <c r="C212" i="2"/>
  <c r="C211" i="2"/>
  <c r="C174" i="2"/>
  <c r="C185" i="2"/>
  <c r="C184" i="2"/>
  <c r="C183" i="2"/>
  <c r="C157" i="2"/>
  <c r="C156" i="2"/>
  <c r="C155" i="2"/>
  <c r="C77" i="2"/>
  <c r="C76" i="2"/>
  <c r="C75" i="2"/>
  <c r="C73" i="2"/>
  <c r="C72" i="2"/>
  <c r="C71" i="2"/>
  <c r="C117" i="2"/>
  <c r="C116" i="2"/>
  <c r="C115" i="2"/>
  <c r="C113" i="2"/>
  <c r="C112" i="2"/>
  <c r="C111" i="2"/>
  <c r="C65" i="2"/>
  <c r="C64" i="2"/>
  <c r="C63" i="2"/>
  <c r="C61" i="2"/>
  <c r="C60" i="2"/>
  <c r="C59" i="2"/>
  <c r="C54" i="2"/>
  <c r="C53" i="2"/>
  <c r="C52" i="2"/>
  <c r="C38" i="2"/>
  <c r="C37" i="2"/>
  <c r="C208" i="2" l="1"/>
  <c r="C207" i="2"/>
  <c r="C203" i="2" s="1"/>
  <c r="C209" i="2"/>
  <c r="C204" i="2"/>
  <c r="E206" i="2"/>
  <c r="G206" i="2"/>
  <c r="I206" i="2"/>
  <c r="F206" i="2"/>
  <c r="H206" i="2"/>
  <c r="C256" i="2"/>
  <c r="C51" i="2"/>
  <c r="C244" i="2"/>
  <c r="C296" i="2"/>
  <c r="C210" i="2"/>
  <c r="C232" i="2"/>
  <c r="C292" i="2"/>
  <c r="C182" i="2"/>
  <c r="C252" i="2"/>
  <c r="C236" i="2"/>
  <c r="C272" i="2"/>
  <c r="C62" i="2"/>
  <c r="C217" i="2"/>
  <c r="C224" i="2"/>
  <c r="C248" i="2"/>
  <c r="C260" i="2"/>
  <c r="C300" i="2"/>
  <c r="C154" i="2"/>
  <c r="C74" i="2"/>
  <c r="C58" i="2"/>
  <c r="C110" i="2"/>
  <c r="C114" i="2"/>
  <c r="C36" i="2"/>
  <c r="C280" i="2" l="1"/>
  <c r="C205" i="2"/>
  <c r="H202" i="2"/>
  <c r="H9" i="2" s="1"/>
  <c r="F202" i="2"/>
  <c r="F9" i="2" s="1"/>
  <c r="C102" i="2"/>
  <c r="G202" i="2"/>
  <c r="G9" i="2" s="1"/>
  <c r="I202" i="2"/>
  <c r="I9" i="2" s="1"/>
  <c r="E202" i="2"/>
  <c r="E9" i="2" s="1"/>
  <c r="D202" i="2"/>
  <c r="D9" i="2" s="1"/>
  <c r="C206" i="2"/>
  <c r="C29" i="2"/>
  <c r="C30" i="2"/>
  <c r="C31" i="2"/>
  <c r="C23" i="2"/>
  <c r="C24" i="2"/>
  <c r="C22" i="2"/>
  <c r="C9" i="2" l="1"/>
  <c r="C264" i="2"/>
  <c r="C43" i="2"/>
  <c r="C32" i="2"/>
  <c r="C202" i="2"/>
  <c r="C21" i="2" l="1"/>
  <c r="C28" i="2"/>
  <c r="C17" i="2" l="1"/>
</calcChain>
</file>

<file path=xl/sharedStrings.xml><?xml version="1.0" encoding="utf-8"?>
<sst xmlns="http://schemas.openxmlformats.org/spreadsheetml/2006/main" count="516" uniqueCount="159">
  <si>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</si>
  <si>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</si>
  <si>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</si>
  <si>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</si>
  <si>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Федеральный бюджет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</si>
  <si>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</si>
  <si>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</si>
  <si>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</si>
  <si>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</si>
  <si>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</si>
  <si>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</si>
  <si>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</si>
  <si>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</si>
  <si>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2020 год</t>
  </si>
  <si>
    <t>2021 год</t>
  </si>
  <si>
    <t>2022 год</t>
  </si>
  <si>
    <t>2023 год</t>
  </si>
  <si>
    <t>2024 год</t>
  </si>
  <si>
    <t>2025 год</t>
  </si>
  <si>
    <t>Подпрограмма 1 "Развитие системы дошкольного образования"</t>
  </si>
  <si>
    <t>Мероприятие 3.1.2. Реализация приоритетного регионального проекта "Доступное дополнительное образование для детей"</t>
  </si>
  <si>
    <t>Мероприятие 2.2.2.  Обеспечение бесплатным питанием обучающихся с ограниченными возможностями здоровья</t>
  </si>
  <si>
    <t>Подпрограмма 4 "Организация отдыха и оздоровления детей в каникулярное время"</t>
  </si>
  <si>
    <t xml:space="preserve">Мероприятие 4.1.1. Мероприятия по организации оздоровления и отдыха детей </t>
  </si>
  <si>
    <t>Подпрограмма 5 "Кадры системы образования"</t>
  </si>
  <si>
    <t>Мероприятие 5.1.5. Стимулирование педагогических работников по результатам обучения школьников</t>
  </si>
  <si>
    <t>Мероприятие 5.1.6. Приобретение (строительство) жилых помещений для педагогических работников муниципальных общеобразовательных учреждений</t>
  </si>
  <si>
    <t xml:space="preserve">Мероприятие 5.2.4. Стимулирование педагогов, обеспечивающих достижения школьников на краевом и федеральном уровнях, участников и победителей конкурсов краевого и федерального уровней </t>
  </si>
  <si>
    <t>Основное мероприятие 1.1. "Предоставление дошкольного образования в общеобразовательных организациях"</t>
  </si>
  <si>
    <t>Мероприятие 6.1.1. Строительство корпуса №2 на 675 учащихся МАОУ "СОШ № 121" в г. Верещагино по адресу: Пермский край, г. Верещагино, ул. Железнодорожная, 20</t>
  </si>
  <si>
    <t>Основное мероприятие 6.2. "Приведение образовательных организаций в нормативное состояние"</t>
  </si>
  <si>
    <t>Мероприятие 6.2.1. Ремонт и капитальный ремонт зданий и сооружений организаций образования</t>
  </si>
  <si>
    <t>Мероприятие 6.2.2. Усиление антитеррористической защищенности организаций образования</t>
  </si>
  <si>
    <t>%</t>
  </si>
  <si>
    <t>чел.</t>
  </si>
  <si>
    <t xml:space="preserve">Показатель 5.2.4. Количество педагогов, обеспечивших достижения школьников на краевом и федеральном уровнях, участников и победителей профессиональных конкурсов краевого и федерального уровней </t>
  </si>
  <si>
    <t>Показатель 6.1.1. Доля обучающихся во вторую смену в организациях общего образования</t>
  </si>
  <si>
    <t>Показатель 6.2.1. Доля образовательных организаций, в которых созданы безопасные условия для образовательного процесса</t>
  </si>
  <si>
    <t>ед.</t>
  </si>
  <si>
    <t>Мероприятие 5.2.1. Научная поддержка педагогических коллективов образовательных организаций</t>
  </si>
  <si>
    <t>Мероприятие 5.2.2. Повышение квалификации педагогов, осуществляющих подготовку обучающихся к государственной итоговой аттестации и олимпиадам</t>
  </si>
  <si>
    <t>Мероприятие 6.2.4. Капитальный ремонт спортзала (лит. Б) МБОУ "Верещагинская школа-интернат" по адресу: Пермский край, Верещагинский район, г. Верещагино, ул. Садовая, 6</t>
  </si>
  <si>
    <t>Показатель 6.2.4.  Количество отремонтированных спортивных залов</t>
  </si>
  <si>
    <t>Мероприятие 6.2.6. Капитальный ремонт 1-го этажа МБОУ "Нижне-Галинская ООШ" (литер В) для размещения помещений детского сада на 30 мест по адресу: Пермский край, Верещагинский район, д.Нижнее Галино, ул.Советская,9</t>
  </si>
  <si>
    <t>"Развитие системы образования"</t>
  </si>
  <si>
    <t xml:space="preserve">Приложение к муниципальной программе 
"Развитие системы образования"
</t>
  </si>
  <si>
    <t>Муниципальная программа"Развитие системы образования"</t>
  </si>
  <si>
    <t>Местный бюджет</t>
  </si>
  <si>
    <t>Мероприятие 1.1.1. Предоставление дошкольного образования, присмотр и уход за детьми в организациях, реализующих программу дошкольного образования</t>
  </si>
  <si>
    <t>Показатель 1.1.1. Доля детей в возрасте от 3 до 7 лет, получающих услугу дошкольного образования, в общей численности детей, заявившихся на получение услуги дошкольного образования в текущем году</t>
  </si>
  <si>
    <t>Основное мероприятие 1.2. "Предоставление дошкольного образования на дому"</t>
  </si>
  <si>
    <t>Мероприятие 1.2.1. Компенсация части затрат родителям по воспитанию и обучению на дому детей-инвалидов дошкольного возраста, которые временно или постоянно не могут посещать образовательные организации</t>
  </si>
  <si>
    <t>Мероприятие 1.1.2. Компенсация части родительской платы за присмотр и уход за ребенком в организациях, реализующих программу дошкольного образования</t>
  </si>
  <si>
    <t xml:space="preserve">Показатель 1.1.2. Количество детей в организациях, реализующих программу дошкольного образования, которым предоставлется компенсация части родительсокй платы за присмотр и уход </t>
  </si>
  <si>
    <t>Подпрограмма 2 "Развитие системы начального, основного, среднего общего образования"</t>
  </si>
  <si>
    <t>Основное мероприятие 2.1. "Предоставление начального, основного, среднего общего образования в общеобразовательных организациях"</t>
  </si>
  <si>
    <t>Мероприятие 2.1.1. Предоставление начального, основного, среднего общего образования в общеобразовательных организациях</t>
  </si>
  <si>
    <t>Показатель 2.1.1. Численность обучающихся по программам начального, основного, среднего общего образования в общеобразовательных организациях</t>
  </si>
  <si>
    <t>Мероприятие 2.1.2. Предоставление общедоступного и бесплатного начального, основного,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 и муниципальных санаторных общеобразовательных учреждениях</t>
  </si>
  <si>
    <t>Показатель 2.1.2. Численность обучающихся по программам начального, основного, среднего общего образования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 и муниципальных санаторных общеобразовательных учреждениях</t>
  </si>
  <si>
    <t>Мероприятие 2.1.3. Выплата вознаграждения за выполнение функций классного руководителя педагогическим работникам общеобразовательных организаций</t>
  </si>
  <si>
    <t>Основное мероприятие 2.2. "Меры социальной поддержки обучающихся в общеобразовательных организациях"</t>
  </si>
  <si>
    <t>Мероприятие 2.2.1. Предоставление мер социальной поддержки учащимся из малоимущих семей и многодетных малоимущих семей</t>
  </si>
  <si>
    <t xml:space="preserve">Показатель 2.2.1. Численность обучающихся из малоимущих семей и многодетных малоимущих семей, которым предоставляются меры социальной поддержки </t>
  </si>
  <si>
    <t>Показатель 2.2.2. Численность обучающихся с ограниченными возможностями здоровья</t>
  </si>
  <si>
    <t xml:space="preserve">Мероприятие 2.2.3. Обеспечение питанием обучающихся 1-й ступени, ожидающих перевозку к месту жительства </t>
  </si>
  <si>
    <t xml:space="preserve">Показатель 2.2.3. Обеспечение питанием обучающихся 1-й ступени, ожидающих транспортное обеспечение </t>
  </si>
  <si>
    <t>Подпрограмма 3 "Развитие способностей и интересов обучающихся, воспитание детей в образовательных организациях"</t>
  </si>
  <si>
    <t>Основное мероприятие 3.1. "Предоставление дополнительного образования в общеобразовательных организациях и в организациях дополнительного образования"</t>
  </si>
  <si>
    <t>Мероприятие 3.1.1. Предоставление дополнительного образования в организациях, реализующих программы  дополнительного образования</t>
  </si>
  <si>
    <t>Показатель 3.1.1. Доля детей, охваченных программами дополнительного образования, в общей численности детей и молодежи 5-18 лет</t>
  </si>
  <si>
    <t xml:space="preserve">Мероприятие 3.1.3.  Приобретение оборудования для реализации  программ дополнительного образования детей по радиотехнике и робототехнике </t>
  </si>
  <si>
    <t>Показатель 3.1.3. Привлечение детей к радиотехническим и робототехническим  направлениям обучения</t>
  </si>
  <si>
    <t xml:space="preserve">Мероприятие 3.1.4.  Приобретение оборудования для реализации программ дополнительного образования детей  естественно-научного направления </t>
  </si>
  <si>
    <t>Показатель 3.1.4. Привлечение детей к проектно-исследовательской деятельности естественно-научной направленности</t>
  </si>
  <si>
    <t>Основное мероприятие 4.2. "Организация оздоровления и отдыха детей в загородных лагерях отдыха и оздоровления детей, и санаторно-оздоровительных детских лагерях"</t>
  </si>
  <si>
    <t xml:space="preserve">Мероприятие 4.2.1. Мероприятия по организации оздоровления и отдыха детей </t>
  </si>
  <si>
    <t>Основное мероприятие 5.1. "Оказание мер государственной поддержки работникам муниципальных образовательных организаций"</t>
  </si>
  <si>
    <t xml:space="preserve">Мероприятие 5.1.1. Предоставление мер социальной поддержки педагогическим работникам образовательных организаций </t>
  </si>
  <si>
    <t>Показатель 5.1.1. Количество получателей, которым предоставлены меры социальной поддержки (23 статья закона 308-ПК от 12.03.2014г.)</t>
  </si>
  <si>
    <t>Мероприятие 5.1.2. Предоставление дополнительных мер социальной поддержки отдельных категорий лиц, которым присуждены ученые степени кандидата и доктора наук, работающим в образовательных организациях</t>
  </si>
  <si>
    <t xml:space="preserve">Показатель 5.1.2. Количество получателей (кандидатов наук), которым предоставлены дополнительные меры социальной поддержки </t>
  </si>
  <si>
    <t>Показатель 5.1.5. Количество педагогических работников, обеспечивших высокие результаты обучения школьников</t>
  </si>
  <si>
    <t>Показатель 5.1.6. Количество педагогических работников, улучшивших жилищные условия в результате получения единовременной денежной выплаты</t>
  </si>
  <si>
    <t>Показатель 5.2.1. Количество педагогических коллективов, которым оказывается научная поддрежка</t>
  </si>
  <si>
    <t>Показатель 5.2.2. Количество педагогов, осуществляющих подготовку обучающихся к ГИА и олимпиадам, прошедших обучение по программам ДПО не менее 16 часов</t>
  </si>
  <si>
    <t xml:space="preserve">Мероприятие 5.2.3. Организация и проведение мероприятий с работниками образования </t>
  </si>
  <si>
    <t>Показатель 5.2.3. Количество работников образования принимаюшие участие в мероприятиях</t>
  </si>
  <si>
    <t>Мероприятие 5.2.5. Организация перехода педагогов на профессиональные стандарты</t>
  </si>
  <si>
    <t>Показатель 5.2.5. Доля педагогов, соответствующих требованиям профессиональных стандартов</t>
  </si>
  <si>
    <t>Подпрограмма 6 "Строительство (реконструкция) образовательных организаций и  приведение их в нормативное состояние"</t>
  </si>
  <si>
    <t>Основное мероприятие 6.1. "Строительство (реконструкция) образовательных организаций и их материально-техническое оснащение</t>
  </si>
  <si>
    <t>Показатель 6.1.2. Доля образовательных организаций, в которых созданы безопасные условия для образовательного процесса</t>
  </si>
  <si>
    <t>Мероприятие 6.1.2. Реконструкция здания станции юных натуралистов по адресу: г. Верещагино, ул. Крупская, 48</t>
  </si>
  <si>
    <t>Показатель 6.2.2. Доля образовательных организаций, в которых созданы условия отвечающие требованиям антитеррористической безопасности</t>
  </si>
  <si>
    <t>Мероприятие 6.2.3. Оборудование игровых и физкультурных площадок образовательных организаций, реализующих программу дошкольного образования</t>
  </si>
  <si>
    <t>Показатель 6.2.3. Количество игровых и физкультурных площадок образовательных организаций, реализующих программу дошкольного образования, оборудованных в соответствии с ФГОС</t>
  </si>
  <si>
    <t>Показатель 6.2.5. Количество дополнительно созданных мест дошкольного образования</t>
  </si>
  <si>
    <t>Показатель 6.2.6. Количество дополнительно созданных мест дошкольного образования</t>
  </si>
  <si>
    <t>Основное мероприятие 2.3. "Обеспечение инновационного характера содержания общего образования учащихся выпускных классов"</t>
  </si>
  <si>
    <t>Мероприятие 2.3.1. Привлечение преподавателей организаций высшего образования для подготовки выпускников к итоговой аттестации</t>
  </si>
  <si>
    <t>Показатель 2.3.1. Доля учащихся с 225 баллами и выше по результатам ЕГЭ, по отношению ко всем обучающимся, сдающим ЕГЭ</t>
  </si>
  <si>
    <t>Мероприятие 2.3.2. Организация межшкольных консультаций для выпускников 9,11 классов</t>
  </si>
  <si>
    <t>Показатель 2.3.2. Доля выпускников, участвующих в консультациях</t>
  </si>
  <si>
    <t xml:space="preserve">Мероприятие 2.3.3. Организация электронного (цифрового) обучения обучающихся </t>
  </si>
  <si>
    <t>Показатель 2.3.3. Количество обучающихся, участвующих в электронном обучении</t>
  </si>
  <si>
    <t>Основное мероприятие 3.2. "Создание условий для развития молодых талантов и детей с высокой мотивацией к обучению"</t>
  </si>
  <si>
    <t>Мероприятие 3.2.1.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</si>
  <si>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Показатель 3.2.1. Удельный вес численности обучающихся по программам общего образования, участвующих в олимпиадах, конкусах и мероприятиях различного уровня, в общей численности обучающихся по программам общего образования</t>
  </si>
  <si>
    <t>Мероприятие 3.2.2. Участие обучающихся в межмуниципальных, межрегиональных, региональных и всероссийских мероприятиях</t>
  </si>
  <si>
    <t>Показатель 3.2.2. Удельный вес численности победителей и призеров в общей численности обучающихся, учавствовавших в межмуниципальных, межрегиональных, региональных и всероссийских мероприятиях</t>
  </si>
  <si>
    <t>Мероприятие 3.2.3. Торжественный прием главой Верещагинского городского округа одаренных выпускников</t>
  </si>
  <si>
    <t>Показатель 3.2.3. Количество обучающихся одаренных выпускников 9,11 классов</t>
  </si>
  <si>
    <t>Мероприятие 3.2.4. Новогодний прием главой Верещагинского городского округа одаренных детей</t>
  </si>
  <si>
    <t xml:space="preserve">Показатель 3.2.4. Количество одаренных детей </t>
  </si>
  <si>
    <t xml:space="preserve">Мероприятие 3.2.5. Организация базовой пилотной площадки по поддержке технического конструирования для детей дошкольного возраста </t>
  </si>
  <si>
    <t>Показатель 3.2.5. Доля детей дошкольного возраста занимающихся техническим конструированием</t>
  </si>
  <si>
    <t>Мероприятие 3.2.6. Проведение конкурса  "Юные дарования Верещагинского городского округа"</t>
  </si>
  <si>
    <t>Мероприятие 3.2.7. Единовременная премия обучающимся, награжденным знаком отличия Пермского края "Гордость Пермского края"</t>
  </si>
  <si>
    <t>Показатель 3.2.6. Количество детей, заявивишихся на участие в конкурсе</t>
  </si>
  <si>
    <t>Основное мероприятие 3.3. "Реализация стратегии воспитания детей в образовательных организациях"</t>
  </si>
  <si>
    <t>Мероприятие 3.3.1. Развитие российского движения школьников, Юнармии, Волонтерства</t>
  </si>
  <si>
    <t xml:space="preserve">Показатель 3.3.1. Доля обучающихся,  участвующих в движениях </t>
  </si>
  <si>
    <t>Мероприятие 3.3.2. Пропаганда ответственного родительства среди детей и молодежи</t>
  </si>
  <si>
    <t>Показатель 3.3.2. Доля обучающихся 15-18 лет, охваченных пропагандай ответственного родительства</t>
  </si>
  <si>
    <t>Мероприятие 3.3.3. Проведение мероприятий по обучению пожарной, санитарно-гигиенической, экологической, антитеррористической и другой безопасности  для обучающихся</t>
  </si>
  <si>
    <t>Показатель 3.3.3. Доля обучающихся, охваченных практическими занятиями по обучению безопасности</t>
  </si>
  <si>
    <t>Подпрограмма 7 "Эффективное управление системой образования"</t>
  </si>
  <si>
    <t>Показатель 2.3.4. Количество обучающихся на сети</t>
  </si>
  <si>
    <t>Показатель 1.2.1. Количество детей-инвалидов на дому</t>
  </si>
  <si>
    <t xml:space="preserve">Показатель 3.1.2. Доля детей получивших сертификаты на дополнительное образование, в общей численности детей и молодежи 5-18 лет </t>
  </si>
  <si>
    <t>Основное мероприятие 7.1. "Управление сетью образовательных организаций"</t>
  </si>
  <si>
    <t>Основное мероприятие 7.2. "Административное обеспечение деятельности образовательных организаций"</t>
  </si>
  <si>
    <t xml:space="preserve">Мероприятие 7.2.1. Возмещение расходов образовательных организаций по уплате административных штрафов за нарушение требований законодательства  </t>
  </si>
  <si>
    <t>Показатель 7.2.1. Отсутствие несвоевременно уплаченных административных штрафов</t>
  </si>
  <si>
    <t>Мероприятие 2.3.4.  Развитие сетевого взаимодействия среди школ</t>
  </si>
  <si>
    <t>Мероприятие 5.1.3. 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</si>
  <si>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Мероприятие 5.1.4. Обеспечение работников муниципальных учреждений бюджетной сферы путевками на санаторно-курортное лечение и оздоровление</t>
  </si>
  <si>
    <t>Показатель 5.1.4. Количество работников муниципальных учреждений бюджетной сферы, обеспеченных путевками на санаторно-курортное лечение и оздоровление</t>
  </si>
  <si>
    <t>Основное мероприятие 5.2. "Повышение эффективности работы руководящих и педагогических кадров в системе образования"</t>
  </si>
  <si>
    <t xml:space="preserve">Мероприятие 4.3.1. Мероприятия по организации оздоровления и отдыха детей </t>
  </si>
  <si>
    <t>Администрация Верещагинского городского округа</t>
  </si>
  <si>
    <t xml:space="preserve">Администрация Верещагинского городского округа </t>
  </si>
  <si>
    <t>Показатель 2.1.3. Количество педагогов, получающих ежемесячное денежное вознаграждение за выполнение функций классного руководителя</t>
  </si>
  <si>
    <t>Показатель 3.2.7. Количество обучающихся награжденных знаком отличия "Гордость Пермского края"</t>
  </si>
  <si>
    <t xml:space="preserve">Показатель 4.1.1. Доля детей, охваченных всеми формами оздоровления, отдыха и занятости за счет средств консолидируемого бюджета и привлеченных средств от числа детей в возрасте от 7 до 17 лет (включительно) </t>
  </si>
  <si>
    <t xml:space="preserve">Показатель 4.2.1. Доля детей, охваченных всеми формами оздоровления, отдыха и занятости за счет средств консолидируемого бюджета и привлеченных средств от числа детей в возрасте от 7 до 17 лет (включительно) </t>
  </si>
  <si>
    <t>Основное мероприятие 4.3. "Администрирование полномочий по организации оздоровления и отдыха детей"</t>
  </si>
  <si>
    <t xml:space="preserve">Показатель 4.3.1. Доля детей, охваченных всеми формами оздоровления, отдыха и занятости за счет средств консолидируемого бюджета и привлеченных средств от числа детей в возрасте от 7 до 17 лет (включительно) </t>
  </si>
  <si>
    <t>Показатель 5.1.3. Количество педагогических работников, работающих и проживающих в сельской местности, которым предоставлены меры социальной поддержки по оплате жилого помещения и коммунальных услуг</t>
  </si>
  <si>
    <t>Мероприятие 7.1.1.  Мероприятия по оптимизации сети образовательных организаций</t>
  </si>
  <si>
    <t xml:space="preserve">Мероприятие 7.1.2. Мероприятия по подготовке образовательных организаций к началу нового учебного года </t>
  </si>
  <si>
    <t>Мероприятие 7.1.3. Сопровождение, поддержка и развитие программного обеспечения для организации комплексной работы системы образования</t>
  </si>
  <si>
    <t>Показатель 7.1.1. Количество организаций системы образования (юридических лиц)</t>
  </si>
  <si>
    <t>Показатель 7.1.2. Доля образовательных организаций, готовых к новому учебному году</t>
  </si>
  <si>
    <t>Показатель 7.1.3. Количество программных комплексов (информационных систем), приобретенных и установленных для организации комплексной работы системы образования</t>
  </si>
  <si>
    <t>Управление финансов администрации Верещагинского городского округа</t>
  </si>
  <si>
    <t>Основное мероприятие 4.1. "Организация оздоровления и отдыха детей в каникулярное время в формах отдыха, оздоровления и занятости, организуемых муниципальными учреждениями Верещагинского городского округа"</t>
  </si>
  <si>
    <t>Мероприятие 6.2.5. Капитальный ремонт 1-го этажа корпуса (литер "Б") МБОУ Ленинская СОШ для размещения помещений детского сада на 40 мест по адресу: Пермский край, Верещагинский район, п. Ленино, ул. Гагарина,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</si>
</sst>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/>
    <xf numFmtId="1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wrapText="1"/>
    </xf>
    <xf numFmtId="1" fontId="1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5"/>
  <sheetViews>
    <sheetView tabSelected="1" view="pageBreakPreview" topLeftCell="A292" zoomScale="80" zoomScaleNormal="100" zoomScaleSheetLayoutView="80" workbookViewId="0">
      <selection activeCell="A304" sqref="A304"/>
    </sheetView>
  </sheetViews>
  <sheetFormatPr defaultRowHeight="15" x14ac:dyDescent="0.25"/>
  <cols>
    <col min="1" max="1" width="55.28515625" style="1" customWidth="1"/>
    <col min="2" max="2" width="25.140625" style="1" customWidth="1"/>
    <col min="3" max="3" width="14" style="7" customWidth="1"/>
    <col min="4" max="4" width="12" style="7" customWidth="1"/>
    <col min="5" max="5" width="11.42578125" style="7" customWidth="1"/>
    <col min="6" max="6" width="12.28515625" style="7" customWidth="1"/>
    <col min="7" max="9" width="12.140625" style="7" customWidth="1"/>
    <col min="10" max="10" width="28.7109375" style="8" customWidth="1"/>
    <col min="11" max="11" width="8.7109375" style="9" customWidth="1"/>
    <col min="12" max="12" width="14.85546875" style="9" customWidth="1"/>
    <col min="13" max="14" width="7.5703125" style="9" customWidth="1"/>
    <col min="15" max="15" width="7" style="9" customWidth="1"/>
    <col min="16" max="16" width="7.5703125" style="9" customWidth="1"/>
    <col min="17" max="18" width="7.85546875" style="9" customWidth="1"/>
    <col min="19" max="19" width="9.140625" style="1" hidden="1" customWidth="1"/>
    <col min="20" max="16384" width="9.140625" style="1"/>
  </cols>
  <sheetData>
    <row r="1" spans="1:22" ht="63.75" customHeight="1" x14ac:dyDescent="0.25">
      <c r="L1" s="36" t="s">
        <v>45</v>
      </c>
      <c r="M1" s="36"/>
      <c r="N1" s="36"/>
      <c r="O1" s="36"/>
      <c r="P1" s="36"/>
      <c r="Q1" s="36"/>
      <c r="R1" s="36"/>
    </row>
    <row r="2" spans="1:22" x14ac:dyDescent="0.25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22" x14ac:dyDescent="0.25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5" spans="1:22" ht="15.75" customHeight="1" x14ac:dyDescent="0.25">
      <c r="A5" s="39" t="s">
        <v>7</v>
      </c>
      <c r="B5" s="25" t="s">
        <v>2</v>
      </c>
      <c r="C5" s="40" t="s">
        <v>5</v>
      </c>
      <c r="D5" s="41"/>
      <c r="E5" s="41"/>
      <c r="F5" s="41"/>
      <c r="G5" s="41"/>
      <c r="H5" s="41"/>
      <c r="I5" s="20"/>
      <c r="J5" s="42" t="s">
        <v>9</v>
      </c>
      <c r="K5" s="42"/>
      <c r="L5" s="42"/>
      <c r="M5" s="42"/>
      <c r="N5" s="42"/>
      <c r="O5" s="42"/>
      <c r="P5" s="42"/>
      <c r="Q5" s="42"/>
      <c r="R5" s="42"/>
      <c r="S5" s="42"/>
    </row>
    <row r="6" spans="1:22" x14ac:dyDescent="0.25">
      <c r="A6" s="39"/>
      <c r="B6" s="26"/>
      <c r="C6" s="43" t="s">
        <v>6</v>
      </c>
      <c r="D6" s="45" t="s">
        <v>0</v>
      </c>
      <c r="E6" s="46"/>
      <c r="F6" s="46"/>
      <c r="G6" s="46"/>
      <c r="H6" s="46"/>
      <c r="I6" s="21"/>
      <c r="J6" s="28" t="s">
        <v>8</v>
      </c>
      <c r="K6" s="35" t="s">
        <v>1</v>
      </c>
      <c r="L6" s="28" t="s">
        <v>10</v>
      </c>
      <c r="M6" s="35" t="s">
        <v>11</v>
      </c>
      <c r="N6" s="35"/>
      <c r="O6" s="35"/>
      <c r="P6" s="35"/>
      <c r="Q6" s="35"/>
      <c r="R6" s="35"/>
      <c r="S6" s="35"/>
      <c r="T6" s="10"/>
    </row>
    <row r="7" spans="1:22" ht="105" customHeight="1" x14ac:dyDescent="0.25">
      <c r="A7" s="39"/>
      <c r="B7" s="27"/>
      <c r="C7" s="44"/>
      <c r="D7" s="3" t="s">
        <v>13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18</v>
      </c>
      <c r="J7" s="28"/>
      <c r="K7" s="35"/>
      <c r="L7" s="28"/>
      <c r="M7" s="18" t="s">
        <v>13</v>
      </c>
      <c r="N7" s="18" t="s">
        <v>14</v>
      </c>
      <c r="O7" s="18" t="s">
        <v>15</v>
      </c>
      <c r="P7" s="18" t="s">
        <v>16</v>
      </c>
      <c r="Q7" s="18" t="s">
        <v>17</v>
      </c>
      <c r="R7" s="18" t="s">
        <v>18</v>
      </c>
      <c r="S7" s="11"/>
      <c r="T7" s="5"/>
      <c r="U7" s="5"/>
      <c r="V7" s="5"/>
    </row>
    <row r="8" spans="1:22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5"/>
      <c r="T8" s="5"/>
      <c r="U8" s="5"/>
      <c r="V8" s="5"/>
    </row>
    <row r="9" spans="1:22" ht="32.25" customHeight="1" x14ac:dyDescent="0.25">
      <c r="A9" s="47" t="s">
        <v>46</v>
      </c>
      <c r="B9" s="48"/>
      <c r="C9" s="16">
        <f t="shared" ref="C9:C12" si="0">D9+E9+F9+G9+H9+I9</f>
        <v>4987265.3999999994</v>
      </c>
      <c r="D9" s="13">
        <f t="shared" ref="D9:I12" si="1">D13+D43+D102+D174+D202+D264+D308</f>
        <v>1021345.4999999999</v>
      </c>
      <c r="E9" s="13">
        <f t="shared" si="1"/>
        <v>784774.89999999991</v>
      </c>
      <c r="F9" s="13">
        <f t="shared" si="1"/>
        <v>825429.49999999988</v>
      </c>
      <c r="G9" s="13">
        <f t="shared" si="1"/>
        <v>785238.49999999988</v>
      </c>
      <c r="H9" s="13">
        <f t="shared" si="1"/>
        <v>785238.49999999988</v>
      </c>
      <c r="I9" s="13">
        <f t="shared" si="1"/>
        <v>785238.49999999988</v>
      </c>
      <c r="J9" s="14"/>
      <c r="K9" s="18"/>
      <c r="L9" s="18"/>
      <c r="M9" s="18"/>
      <c r="N9" s="18"/>
      <c r="O9" s="18"/>
      <c r="P9" s="18"/>
      <c r="Q9" s="18"/>
      <c r="R9" s="18"/>
      <c r="S9" s="5"/>
      <c r="T9" s="5"/>
      <c r="U9" s="5"/>
      <c r="V9" s="5"/>
    </row>
    <row r="10" spans="1:22" x14ac:dyDescent="0.25">
      <c r="A10" s="49" t="s">
        <v>4</v>
      </c>
      <c r="B10" s="50"/>
      <c r="C10" s="16">
        <f t="shared" si="0"/>
        <v>0</v>
      </c>
      <c r="D10" s="13">
        <f t="shared" si="1"/>
        <v>0</v>
      </c>
      <c r="E10" s="13">
        <f t="shared" si="1"/>
        <v>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0</v>
      </c>
      <c r="J10" s="14"/>
      <c r="K10" s="18"/>
      <c r="L10" s="18"/>
      <c r="M10" s="18"/>
      <c r="N10" s="18"/>
      <c r="O10" s="18"/>
      <c r="P10" s="18"/>
      <c r="Q10" s="18"/>
      <c r="R10" s="18"/>
      <c r="S10" s="5"/>
      <c r="T10" s="5"/>
      <c r="U10" s="5"/>
      <c r="V10" s="5"/>
    </row>
    <row r="11" spans="1:22" x14ac:dyDescent="0.25">
      <c r="A11" s="49" t="s">
        <v>12</v>
      </c>
      <c r="B11" s="50"/>
      <c r="C11" s="16">
        <f t="shared" si="0"/>
        <v>3786730.6</v>
      </c>
      <c r="D11" s="13">
        <f t="shared" si="1"/>
        <v>815947.3</v>
      </c>
      <c r="E11" s="13">
        <f t="shared" si="1"/>
        <v>587108.9</v>
      </c>
      <c r="F11" s="13">
        <f t="shared" si="1"/>
        <v>620956.9</v>
      </c>
      <c r="G11" s="13">
        <f t="shared" si="1"/>
        <v>587572.5</v>
      </c>
      <c r="H11" s="13">
        <f t="shared" si="1"/>
        <v>587572.5</v>
      </c>
      <c r="I11" s="13">
        <f t="shared" si="1"/>
        <v>587572.5</v>
      </c>
      <c r="J11" s="14"/>
      <c r="K11" s="18"/>
      <c r="L11" s="18"/>
      <c r="M11" s="18"/>
      <c r="N11" s="18"/>
      <c r="O11" s="18"/>
      <c r="P11" s="18"/>
      <c r="Q11" s="18"/>
      <c r="R11" s="18"/>
      <c r="S11" s="5"/>
      <c r="T11" s="5"/>
      <c r="U11" s="5"/>
      <c r="V11" s="5"/>
    </row>
    <row r="12" spans="1:22" x14ac:dyDescent="0.25">
      <c r="A12" s="49" t="s">
        <v>47</v>
      </c>
      <c r="B12" s="50"/>
      <c r="C12" s="16">
        <f t="shared" si="0"/>
        <v>1200534.8</v>
      </c>
      <c r="D12" s="13">
        <f t="shared" si="1"/>
        <v>205398.2</v>
      </c>
      <c r="E12" s="13">
        <f t="shared" si="1"/>
        <v>197666</v>
      </c>
      <c r="F12" s="13">
        <f t="shared" si="1"/>
        <v>204472.6</v>
      </c>
      <c r="G12" s="13">
        <f t="shared" si="1"/>
        <v>197666</v>
      </c>
      <c r="H12" s="13">
        <f t="shared" si="1"/>
        <v>197666</v>
      </c>
      <c r="I12" s="13">
        <f t="shared" si="1"/>
        <v>197666</v>
      </c>
      <c r="J12" s="14"/>
      <c r="K12" s="18"/>
      <c r="L12" s="18"/>
      <c r="M12" s="18"/>
      <c r="N12" s="18"/>
      <c r="O12" s="18"/>
      <c r="P12" s="18"/>
      <c r="Q12" s="18"/>
      <c r="R12" s="18"/>
      <c r="S12" s="5"/>
      <c r="T12" s="5"/>
      <c r="U12" s="5"/>
      <c r="V12" s="5"/>
    </row>
    <row r="13" spans="1:22" ht="30.75" customHeight="1" x14ac:dyDescent="0.25">
      <c r="A13" s="51" t="s">
        <v>19</v>
      </c>
      <c r="B13" s="52"/>
      <c r="C13" s="3">
        <f>D13+E13+F13+G13+H13+I13</f>
        <v>1529864.3</v>
      </c>
      <c r="D13" s="3">
        <f t="shared" ref="D13:I16" si="2">D17+D32</f>
        <v>243318.59999999998</v>
      </c>
      <c r="E13" s="3">
        <f t="shared" si="2"/>
        <v>256862.5</v>
      </c>
      <c r="F13" s="3">
        <f t="shared" si="2"/>
        <v>257420.79999999999</v>
      </c>
      <c r="G13" s="3">
        <f t="shared" si="2"/>
        <v>257420.79999999999</v>
      </c>
      <c r="H13" s="3">
        <f t="shared" si="2"/>
        <v>257420.79999999999</v>
      </c>
      <c r="I13" s="3">
        <f t="shared" si="2"/>
        <v>257420.79999999999</v>
      </c>
      <c r="J13" s="14"/>
      <c r="K13" s="18"/>
      <c r="L13" s="18"/>
      <c r="M13" s="18"/>
      <c r="N13" s="18"/>
      <c r="O13" s="18"/>
      <c r="P13" s="18"/>
      <c r="Q13" s="18"/>
      <c r="R13" s="18"/>
      <c r="S13" s="5"/>
      <c r="T13" s="5"/>
      <c r="U13" s="5"/>
      <c r="V13" s="5"/>
    </row>
    <row r="14" spans="1:22" ht="15.75" customHeight="1" x14ac:dyDescent="0.25">
      <c r="A14" s="53" t="s">
        <v>4</v>
      </c>
      <c r="B14" s="54"/>
      <c r="C14" s="3">
        <f t="shared" ref="C14:C16" si="3">D14+E14+F14+G14+H14+I14</f>
        <v>0</v>
      </c>
      <c r="D14" s="3">
        <f t="shared" si="2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  <c r="J14" s="14"/>
      <c r="K14" s="18"/>
      <c r="L14" s="18"/>
      <c r="M14" s="18"/>
      <c r="N14" s="18"/>
      <c r="O14" s="18"/>
      <c r="P14" s="18"/>
      <c r="Q14" s="18"/>
      <c r="R14" s="18"/>
      <c r="S14" s="5"/>
      <c r="T14" s="5"/>
      <c r="U14" s="5"/>
      <c r="V14" s="5"/>
    </row>
    <row r="15" spans="1:22" ht="15.75" customHeight="1" x14ac:dyDescent="0.25">
      <c r="A15" s="53" t="s">
        <v>12</v>
      </c>
      <c r="B15" s="54"/>
      <c r="C15" s="3">
        <f t="shared" si="3"/>
        <v>1147735.1000000001</v>
      </c>
      <c r="D15" s="3">
        <f t="shared" si="2"/>
        <v>179630.4</v>
      </c>
      <c r="E15" s="3">
        <f t="shared" si="2"/>
        <v>193174.30000000002</v>
      </c>
      <c r="F15" s="3">
        <f t="shared" si="2"/>
        <v>193732.6</v>
      </c>
      <c r="G15" s="3">
        <f t="shared" si="2"/>
        <v>193732.6</v>
      </c>
      <c r="H15" s="3">
        <f t="shared" si="2"/>
        <v>193732.6</v>
      </c>
      <c r="I15" s="3">
        <f t="shared" si="2"/>
        <v>193732.6</v>
      </c>
      <c r="J15" s="14"/>
      <c r="K15" s="18"/>
      <c r="L15" s="18"/>
      <c r="M15" s="18"/>
      <c r="N15" s="18"/>
      <c r="O15" s="18"/>
      <c r="P15" s="18"/>
      <c r="Q15" s="18"/>
      <c r="R15" s="18"/>
      <c r="S15" s="5"/>
      <c r="T15" s="5"/>
      <c r="U15" s="5"/>
      <c r="V15" s="5"/>
    </row>
    <row r="16" spans="1:22" ht="15.75" customHeight="1" x14ac:dyDescent="0.25">
      <c r="A16" s="53" t="s">
        <v>47</v>
      </c>
      <c r="B16" s="54"/>
      <c r="C16" s="3">
        <f t="shared" si="3"/>
        <v>382129.2</v>
      </c>
      <c r="D16" s="3">
        <f t="shared" si="2"/>
        <v>63688.2</v>
      </c>
      <c r="E16" s="3">
        <f t="shared" si="2"/>
        <v>63688.2</v>
      </c>
      <c r="F16" s="3">
        <f t="shared" si="2"/>
        <v>63688.2</v>
      </c>
      <c r="G16" s="3">
        <f t="shared" si="2"/>
        <v>63688.2</v>
      </c>
      <c r="H16" s="3">
        <f t="shared" si="2"/>
        <v>63688.2</v>
      </c>
      <c r="I16" s="3">
        <f t="shared" si="2"/>
        <v>63688.2</v>
      </c>
      <c r="J16" s="14"/>
      <c r="K16" s="18"/>
      <c r="L16" s="18"/>
      <c r="M16" s="18"/>
      <c r="N16" s="18"/>
      <c r="O16" s="18"/>
      <c r="P16" s="18"/>
      <c r="Q16" s="18"/>
      <c r="R16" s="18"/>
      <c r="S16" s="5"/>
      <c r="T16" s="5"/>
      <c r="U16" s="5"/>
      <c r="V16" s="5"/>
    </row>
    <row r="17" spans="1:22" ht="39.75" customHeight="1" x14ac:dyDescent="0.25">
      <c r="A17" s="55" t="s">
        <v>28</v>
      </c>
      <c r="B17" s="56"/>
      <c r="C17" s="3">
        <f t="shared" ref="C17:C20" si="4">E17+F17+H17+D17+G17+I17</f>
        <v>1529477.3</v>
      </c>
      <c r="D17" s="3">
        <f>D21+D28</f>
        <v>243254.09999999998</v>
      </c>
      <c r="E17" s="3">
        <f t="shared" ref="E17:I17" si="5">E21+E28</f>
        <v>256798</v>
      </c>
      <c r="F17" s="3">
        <f t="shared" si="5"/>
        <v>257356.3</v>
      </c>
      <c r="G17" s="3">
        <f t="shared" si="5"/>
        <v>257356.3</v>
      </c>
      <c r="H17" s="3">
        <f t="shared" si="5"/>
        <v>257356.3</v>
      </c>
      <c r="I17" s="3">
        <f t="shared" si="5"/>
        <v>257356.3</v>
      </c>
      <c r="J17" s="14"/>
      <c r="K17" s="18"/>
      <c r="L17" s="18"/>
      <c r="M17" s="18"/>
      <c r="N17" s="18"/>
      <c r="O17" s="18"/>
      <c r="P17" s="18"/>
      <c r="Q17" s="18"/>
      <c r="R17" s="18"/>
      <c r="S17" s="5"/>
      <c r="T17" s="5"/>
      <c r="U17" s="5"/>
      <c r="V17" s="5"/>
    </row>
    <row r="18" spans="1:22" ht="15.75" customHeight="1" x14ac:dyDescent="0.25">
      <c r="A18" s="53" t="s">
        <v>4</v>
      </c>
      <c r="B18" s="54"/>
      <c r="C18" s="3">
        <f t="shared" si="4"/>
        <v>0</v>
      </c>
      <c r="D18" s="3">
        <f>D22+D29+D25</f>
        <v>0</v>
      </c>
      <c r="E18" s="3">
        <f t="shared" ref="E18:I18" si="6">E22+E29+E25</f>
        <v>0</v>
      </c>
      <c r="F18" s="3">
        <f t="shared" si="6"/>
        <v>0</v>
      </c>
      <c r="G18" s="3">
        <f t="shared" si="6"/>
        <v>0</v>
      </c>
      <c r="H18" s="3">
        <f t="shared" si="6"/>
        <v>0</v>
      </c>
      <c r="I18" s="3">
        <f t="shared" si="6"/>
        <v>0</v>
      </c>
      <c r="J18" s="14"/>
      <c r="K18" s="18"/>
      <c r="L18" s="18"/>
      <c r="M18" s="18"/>
      <c r="N18" s="18"/>
      <c r="O18" s="18"/>
      <c r="P18" s="18"/>
      <c r="Q18" s="18"/>
      <c r="R18" s="18"/>
      <c r="S18" s="5"/>
      <c r="T18" s="5"/>
      <c r="U18" s="5"/>
      <c r="V18" s="5"/>
    </row>
    <row r="19" spans="1:22" ht="15.75" customHeight="1" x14ac:dyDescent="0.25">
      <c r="A19" s="53" t="s">
        <v>12</v>
      </c>
      <c r="B19" s="54"/>
      <c r="C19" s="3">
        <f t="shared" si="4"/>
        <v>1147348.1000000001</v>
      </c>
      <c r="D19" s="3">
        <f t="shared" ref="D19:I19" si="7">D23+D30+D26</f>
        <v>179565.9</v>
      </c>
      <c r="E19" s="3">
        <f t="shared" si="7"/>
        <v>193109.80000000002</v>
      </c>
      <c r="F19" s="3">
        <f t="shared" si="7"/>
        <v>193668.1</v>
      </c>
      <c r="G19" s="3">
        <f t="shared" si="7"/>
        <v>193668.1</v>
      </c>
      <c r="H19" s="3">
        <f t="shared" si="7"/>
        <v>193668.1</v>
      </c>
      <c r="I19" s="3">
        <f t="shared" si="7"/>
        <v>193668.1</v>
      </c>
      <c r="J19" s="14"/>
      <c r="K19" s="18"/>
      <c r="L19" s="18"/>
      <c r="M19" s="18"/>
      <c r="N19" s="18"/>
      <c r="O19" s="18"/>
      <c r="P19" s="18"/>
      <c r="Q19" s="18"/>
      <c r="R19" s="18"/>
      <c r="S19" s="5"/>
      <c r="T19" s="5"/>
      <c r="U19" s="5"/>
      <c r="V19" s="5"/>
    </row>
    <row r="20" spans="1:22" ht="15.75" customHeight="1" x14ac:dyDescent="0.25">
      <c r="A20" s="53" t="s">
        <v>47</v>
      </c>
      <c r="B20" s="54"/>
      <c r="C20" s="3">
        <f t="shared" si="4"/>
        <v>382129.2</v>
      </c>
      <c r="D20" s="3">
        <f t="shared" ref="D20:I20" si="8">D24+D31+D27</f>
        <v>63688.2</v>
      </c>
      <c r="E20" s="3">
        <f t="shared" si="8"/>
        <v>63688.2</v>
      </c>
      <c r="F20" s="3">
        <f t="shared" si="8"/>
        <v>63688.2</v>
      </c>
      <c r="G20" s="3">
        <f t="shared" si="8"/>
        <v>63688.2</v>
      </c>
      <c r="H20" s="3">
        <f t="shared" si="8"/>
        <v>63688.2</v>
      </c>
      <c r="I20" s="3">
        <f t="shared" si="8"/>
        <v>63688.2</v>
      </c>
      <c r="J20" s="14"/>
      <c r="K20" s="18"/>
      <c r="L20" s="18"/>
      <c r="M20" s="18"/>
      <c r="N20" s="18"/>
      <c r="O20" s="18"/>
      <c r="P20" s="18"/>
      <c r="Q20" s="18"/>
      <c r="R20" s="18"/>
      <c r="S20" s="5"/>
      <c r="T20" s="5"/>
      <c r="U20" s="5"/>
      <c r="V20" s="5"/>
    </row>
    <row r="21" spans="1:22" ht="88.5" customHeight="1" x14ac:dyDescent="0.25">
      <c r="A21" s="57" t="s">
        <v>48</v>
      </c>
      <c r="B21" s="58"/>
      <c r="C21" s="3">
        <f>E21+F21+H21+D21+G21+I21</f>
        <v>1474637.8</v>
      </c>
      <c r="D21" s="15">
        <f>D22+D23+D24+D25+D26+D27</f>
        <v>233635.3</v>
      </c>
      <c r="E21" s="15">
        <f t="shared" ref="E21:I21" si="9">E22+E23+E24+E25+E26+E27</f>
        <v>248200.5</v>
      </c>
      <c r="F21" s="15">
        <f t="shared" si="9"/>
        <v>248200.5</v>
      </c>
      <c r="G21" s="15">
        <f t="shared" si="9"/>
        <v>248200.5</v>
      </c>
      <c r="H21" s="15">
        <f t="shared" si="9"/>
        <v>248200.5</v>
      </c>
      <c r="I21" s="15">
        <f t="shared" si="9"/>
        <v>248200.5</v>
      </c>
      <c r="J21" s="29" t="s">
        <v>49</v>
      </c>
      <c r="K21" s="25" t="s">
        <v>33</v>
      </c>
      <c r="L21" s="25">
        <v>100</v>
      </c>
      <c r="M21" s="25">
        <v>100</v>
      </c>
      <c r="N21" s="25">
        <v>100</v>
      </c>
      <c r="O21" s="25">
        <v>100</v>
      </c>
      <c r="P21" s="25">
        <v>100</v>
      </c>
      <c r="Q21" s="25">
        <v>100</v>
      </c>
      <c r="R21" s="25">
        <v>100</v>
      </c>
      <c r="S21" s="5"/>
      <c r="T21" s="5"/>
      <c r="U21" s="5"/>
      <c r="V21" s="5"/>
    </row>
    <row r="22" spans="1:22" ht="17.25" customHeight="1" x14ac:dyDescent="0.25">
      <c r="A22" s="6" t="s">
        <v>4</v>
      </c>
      <c r="B22" s="28" t="s">
        <v>141</v>
      </c>
      <c r="C22" s="3">
        <f>E22+F22+H22+D22+G22+I22</f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30"/>
      <c r="K22" s="26"/>
      <c r="L22" s="26"/>
      <c r="M22" s="26"/>
      <c r="N22" s="26"/>
      <c r="O22" s="26"/>
      <c r="P22" s="26"/>
      <c r="Q22" s="26"/>
      <c r="R22" s="26"/>
      <c r="S22" s="5"/>
      <c r="T22" s="5"/>
      <c r="U22" s="5"/>
      <c r="V22" s="5"/>
    </row>
    <row r="23" spans="1:22" ht="15" customHeight="1" x14ac:dyDescent="0.25">
      <c r="A23" s="6" t="s">
        <v>12</v>
      </c>
      <c r="B23" s="28"/>
      <c r="C23" s="3">
        <f t="shared" ref="C23:C35" si="10">E23+F23+H23+D23+G23+I23</f>
        <v>1055715.4000000001</v>
      </c>
      <c r="D23" s="4">
        <v>163814.9</v>
      </c>
      <c r="E23" s="4">
        <v>178380.1</v>
      </c>
      <c r="F23" s="4">
        <v>178380.1</v>
      </c>
      <c r="G23" s="4">
        <v>178380.1</v>
      </c>
      <c r="H23" s="4">
        <v>178380.1</v>
      </c>
      <c r="I23" s="4">
        <v>178380.1</v>
      </c>
      <c r="J23" s="30"/>
      <c r="K23" s="26"/>
      <c r="L23" s="26"/>
      <c r="M23" s="26"/>
      <c r="N23" s="26"/>
      <c r="O23" s="26"/>
      <c r="P23" s="26"/>
      <c r="Q23" s="26"/>
      <c r="R23" s="26"/>
      <c r="S23" s="5"/>
      <c r="T23" s="5"/>
      <c r="U23" s="5"/>
      <c r="V23" s="5"/>
    </row>
    <row r="24" spans="1:22" ht="16.5" customHeight="1" x14ac:dyDescent="0.25">
      <c r="A24" s="6" t="s">
        <v>47</v>
      </c>
      <c r="B24" s="28"/>
      <c r="C24" s="3">
        <f t="shared" si="10"/>
        <v>382129.2</v>
      </c>
      <c r="D24" s="4">
        <v>63688.2</v>
      </c>
      <c r="E24" s="4">
        <v>63688.2</v>
      </c>
      <c r="F24" s="4">
        <v>63688.2</v>
      </c>
      <c r="G24" s="4">
        <v>63688.2</v>
      </c>
      <c r="H24" s="4">
        <v>63688.2</v>
      </c>
      <c r="I24" s="4">
        <v>63688.2</v>
      </c>
      <c r="J24" s="30"/>
      <c r="K24" s="26"/>
      <c r="L24" s="26"/>
      <c r="M24" s="26"/>
      <c r="N24" s="26"/>
      <c r="O24" s="26"/>
      <c r="P24" s="26"/>
      <c r="Q24" s="26"/>
      <c r="R24" s="26"/>
      <c r="S24" s="5"/>
      <c r="T24" s="5"/>
      <c r="U24" s="5"/>
      <c r="V24" s="5"/>
    </row>
    <row r="25" spans="1:22" ht="24.75" customHeight="1" x14ac:dyDescent="0.25">
      <c r="A25" s="6" t="s">
        <v>4</v>
      </c>
      <c r="B25" s="28" t="s">
        <v>156</v>
      </c>
      <c r="C25" s="3">
        <f>E25+F25+H25+D25+G25+I25</f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30"/>
      <c r="K25" s="26"/>
      <c r="L25" s="26"/>
      <c r="M25" s="26"/>
      <c r="N25" s="26"/>
      <c r="O25" s="26"/>
      <c r="P25" s="26"/>
      <c r="Q25" s="26"/>
      <c r="R25" s="26"/>
      <c r="S25" s="5"/>
      <c r="T25" s="5"/>
      <c r="U25" s="5"/>
      <c r="V25" s="5"/>
    </row>
    <row r="26" spans="1:22" ht="24.75" customHeight="1" x14ac:dyDescent="0.25">
      <c r="A26" s="6" t="s">
        <v>12</v>
      </c>
      <c r="B26" s="28"/>
      <c r="C26" s="3">
        <f t="shared" ref="C26:C27" si="11">E26+F26+H26+D26+G26+I26</f>
        <v>36793.199999999997</v>
      </c>
      <c r="D26" s="4">
        <v>6132.2</v>
      </c>
      <c r="E26" s="4">
        <v>6132.2</v>
      </c>
      <c r="F26" s="4">
        <v>6132.2</v>
      </c>
      <c r="G26" s="4">
        <v>6132.2</v>
      </c>
      <c r="H26" s="4">
        <v>6132.2</v>
      </c>
      <c r="I26" s="4">
        <v>6132.2</v>
      </c>
      <c r="J26" s="30"/>
      <c r="K26" s="26"/>
      <c r="L26" s="26"/>
      <c r="M26" s="26"/>
      <c r="N26" s="26"/>
      <c r="O26" s="26"/>
      <c r="P26" s="26"/>
      <c r="Q26" s="26"/>
      <c r="R26" s="26"/>
      <c r="S26" s="5"/>
      <c r="T26" s="5"/>
      <c r="U26" s="5"/>
      <c r="V26" s="5"/>
    </row>
    <row r="27" spans="1:22" ht="24.75" customHeight="1" x14ac:dyDescent="0.25">
      <c r="A27" s="6" t="s">
        <v>47</v>
      </c>
      <c r="B27" s="28"/>
      <c r="C27" s="3">
        <f t="shared" si="11"/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31"/>
      <c r="K27" s="27"/>
      <c r="L27" s="27"/>
      <c r="M27" s="27"/>
      <c r="N27" s="27"/>
      <c r="O27" s="27"/>
      <c r="P27" s="27"/>
      <c r="Q27" s="27"/>
      <c r="R27" s="27"/>
      <c r="S27" s="5"/>
      <c r="T27" s="5"/>
      <c r="U27" s="5"/>
      <c r="V27" s="5"/>
    </row>
    <row r="28" spans="1:22" ht="89.25" customHeight="1" x14ac:dyDescent="0.25">
      <c r="A28" s="19" t="s">
        <v>52</v>
      </c>
      <c r="B28" s="25" t="s">
        <v>142</v>
      </c>
      <c r="C28" s="3">
        <f>E28+F28+H28+D28+G28+I28</f>
        <v>54839.5</v>
      </c>
      <c r="D28" s="3">
        <f>D29+D30+D31</f>
        <v>9618.7999999999993</v>
      </c>
      <c r="E28" s="3">
        <f t="shared" ref="E28:I28" si="12">E29+E30+E31</f>
        <v>8597.5</v>
      </c>
      <c r="F28" s="3">
        <f t="shared" si="12"/>
        <v>9155.7999999999993</v>
      </c>
      <c r="G28" s="3">
        <f t="shared" si="12"/>
        <v>9155.7999999999993</v>
      </c>
      <c r="H28" s="3">
        <f t="shared" si="12"/>
        <v>9155.7999999999993</v>
      </c>
      <c r="I28" s="3">
        <f t="shared" si="12"/>
        <v>9155.7999999999993</v>
      </c>
      <c r="J28" s="29" t="s">
        <v>53</v>
      </c>
      <c r="K28" s="25" t="s">
        <v>34</v>
      </c>
      <c r="L28" s="25">
        <v>2619</v>
      </c>
      <c r="M28" s="25">
        <v>2610</v>
      </c>
      <c r="N28" s="25">
        <v>2605</v>
      </c>
      <c r="O28" s="25">
        <v>2600</v>
      </c>
      <c r="P28" s="25">
        <v>2600</v>
      </c>
      <c r="Q28" s="25">
        <v>2600</v>
      </c>
      <c r="R28" s="25">
        <v>2600</v>
      </c>
    </row>
    <row r="29" spans="1:22" x14ac:dyDescent="0.25">
      <c r="A29" s="6" t="s">
        <v>4</v>
      </c>
      <c r="B29" s="26"/>
      <c r="C29" s="3">
        <f>E29+F29+H29+D29+G29+I29</f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30"/>
      <c r="K29" s="26"/>
      <c r="L29" s="26"/>
      <c r="M29" s="26"/>
      <c r="N29" s="26"/>
      <c r="O29" s="26"/>
      <c r="P29" s="26"/>
      <c r="Q29" s="26"/>
      <c r="R29" s="26"/>
    </row>
    <row r="30" spans="1:22" x14ac:dyDescent="0.25">
      <c r="A30" s="6" t="s">
        <v>12</v>
      </c>
      <c r="B30" s="26"/>
      <c r="C30" s="3">
        <f>E30+F30+H30+D30+G30+I30</f>
        <v>54839.5</v>
      </c>
      <c r="D30" s="3">
        <v>9618.7999999999993</v>
      </c>
      <c r="E30" s="3">
        <v>8597.5</v>
      </c>
      <c r="F30" s="3">
        <v>9155.7999999999993</v>
      </c>
      <c r="G30" s="3">
        <v>9155.7999999999993</v>
      </c>
      <c r="H30" s="3">
        <v>9155.7999999999993</v>
      </c>
      <c r="I30" s="3">
        <v>9155.7999999999993</v>
      </c>
      <c r="J30" s="30"/>
      <c r="K30" s="26"/>
      <c r="L30" s="26"/>
      <c r="M30" s="26"/>
      <c r="N30" s="26"/>
      <c r="O30" s="26"/>
      <c r="P30" s="26"/>
      <c r="Q30" s="26"/>
      <c r="R30" s="26"/>
    </row>
    <row r="31" spans="1:22" x14ac:dyDescent="0.25">
      <c r="A31" s="6" t="s">
        <v>47</v>
      </c>
      <c r="B31" s="27"/>
      <c r="C31" s="3">
        <f>E31+F31+H31+D31+G31+I31</f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30"/>
      <c r="K31" s="26"/>
      <c r="L31" s="26"/>
      <c r="M31" s="26"/>
      <c r="N31" s="26"/>
      <c r="O31" s="26"/>
      <c r="P31" s="26"/>
      <c r="Q31" s="26"/>
      <c r="R31" s="26"/>
    </row>
    <row r="32" spans="1:22" ht="41.25" customHeight="1" x14ac:dyDescent="0.25">
      <c r="A32" s="55" t="s">
        <v>50</v>
      </c>
      <c r="B32" s="56"/>
      <c r="C32" s="3">
        <f t="shared" si="10"/>
        <v>387</v>
      </c>
      <c r="D32" s="3">
        <f>D36</f>
        <v>64.5</v>
      </c>
      <c r="E32" s="3">
        <f t="shared" ref="E32:I32" si="13">E36</f>
        <v>64.5</v>
      </c>
      <c r="F32" s="3">
        <f t="shared" si="13"/>
        <v>64.5</v>
      </c>
      <c r="G32" s="3">
        <f t="shared" si="13"/>
        <v>64.5</v>
      </c>
      <c r="H32" s="3">
        <f t="shared" si="13"/>
        <v>64.5</v>
      </c>
      <c r="I32" s="3">
        <f t="shared" si="13"/>
        <v>64.5</v>
      </c>
      <c r="J32" s="14"/>
      <c r="K32" s="18"/>
      <c r="L32" s="18"/>
      <c r="M32" s="18"/>
      <c r="N32" s="18"/>
      <c r="O32" s="18"/>
      <c r="P32" s="18"/>
      <c r="Q32" s="18"/>
      <c r="R32" s="18"/>
      <c r="S32" s="5"/>
      <c r="T32" s="5"/>
      <c r="U32" s="5"/>
      <c r="V32" s="5"/>
    </row>
    <row r="33" spans="1:22" ht="15.75" customHeight="1" x14ac:dyDescent="0.25">
      <c r="A33" s="53" t="s">
        <v>4</v>
      </c>
      <c r="B33" s="54"/>
      <c r="C33" s="3">
        <f t="shared" si="10"/>
        <v>0</v>
      </c>
      <c r="D33" s="3">
        <f>D37+D40</f>
        <v>0</v>
      </c>
      <c r="E33" s="3">
        <f t="shared" ref="E33:I33" si="14">E37+E40</f>
        <v>0</v>
      </c>
      <c r="F33" s="3">
        <f t="shared" si="14"/>
        <v>0</v>
      </c>
      <c r="G33" s="3">
        <f t="shared" si="14"/>
        <v>0</v>
      </c>
      <c r="H33" s="3">
        <f t="shared" si="14"/>
        <v>0</v>
      </c>
      <c r="I33" s="3">
        <f t="shared" si="14"/>
        <v>0</v>
      </c>
      <c r="J33" s="14"/>
      <c r="K33" s="18"/>
      <c r="L33" s="18"/>
      <c r="M33" s="18"/>
      <c r="N33" s="18"/>
      <c r="O33" s="18"/>
      <c r="P33" s="18"/>
      <c r="Q33" s="18"/>
      <c r="R33" s="18"/>
      <c r="S33" s="5"/>
      <c r="T33" s="5"/>
      <c r="U33" s="5"/>
      <c r="V33" s="5"/>
    </row>
    <row r="34" spans="1:22" ht="15.75" customHeight="1" x14ac:dyDescent="0.25">
      <c r="A34" s="53" t="s">
        <v>12</v>
      </c>
      <c r="B34" s="54"/>
      <c r="C34" s="3">
        <f t="shared" si="10"/>
        <v>387</v>
      </c>
      <c r="D34" s="3">
        <f t="shared" ref="D34:I34" si="15">D38+D41</f>
        <v>64.5</v>
      </c>
      <c r="E34" s="3">
        <f t="shared" si="15"/>
        <v>64.5</v>
      </c>
      <c r="F34" s="3">
        <f t="shared" si="15"/>
        <v>64.5</v>
      </c>
      <c r="G34" s="3">
        <f t="shared" si="15"/>
        <v>64.5</v>
      </c>
      <c r="H34" s="3">
        <f t="shared" si="15"/>
        <v>64.5</v>
      </c>
      <c r="I34" s="3">
        <f t="shared" si="15"/>
        <v>64.5</v>
      </c>
      <c r="J34" s="14"/>
      <c r="K34" s="18"/>
      <c r="L34" s="18"/>
      <c r="M34" s="18"/>
      <c r="N34" s="18"/>
      <c r="O34" s="18"/>
      <c r="P34" s="18"/>
      <c r="Q34" s="18"/>
      <c r="R34" s="18"/>
      <c r="S34" s="5"/>
      <c r="T34" s="5"/>
      <c r="U34" s="5"/>
      <c r="V34" s="5"/>
    </row>
    <row r="35" spans="1:22" ht="15.75" customHeight="1" x14ac:dyDescent="0.25">
      <c r="A35" s="53" t="s">
        <v>47</v>
      </c>
      <c r="B35" s="54"/>
      <c r="C35" s="3">
        <f t="shared" si="10"/>
        <v>0</v>
      </c>
      <c r="D35" s="3">
        <f t="shared" ref="D35:I35" si="16">D39+D42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">
        <f t="shared" si="16"/>
        <v>0</v>
      </c>
      <c r="I35" s="3">
        <f t="shared" si="16"/>
        <v>0</v>
      </c>
      <c r="J35" s="14"/>
      <c r="K35" s="18"/>
      <c r="L35" s="18"/>
      <c r="M35" s="18"/>
      <c r="N35" s="18"/>
      <c r="O35" s="18"/>
      <c r="P35" s="18"/>
      <c r="Q35" s="18"/>
      <c r="R35" s="18"/>
      <c r="S35" s="5"/>
      <c r="T35" s="5"/>
      <c r="U35" s="5"/>
      <c r="V35" s="5"/>
    </row>
    <row r="36" spans="1:22" ht="75" customHeight="1" x14ac:dyDescent="0.25">
      <c r="A36" s="34" t="s">
        <v>51</v>
      </c>
      <c r="B36" s="34"/>
      <c r="C36" s="3">
        <f t="shared" ref="C36:C38" si="17">E36+F36+H36+D36+G36+I36</f>
        <v>387</v>
      </c>
      <c r="D36" s="3">
        <f>D37+D38+D39+D40+D41+D42</f>
        <v>64.5</v>
      </c>
      <c r="E36" s="3">
        <f t="shared" ref="E36:I36" si="18">E37+E38+E39+E40+E41+E42</f>
        <v>64.5</v>
      </c>
      <c r="F36" s="3">
        <f t="shared" si="18"/>
        <v>64.5</v>
      </c>
      <c r="G36" s="3">
        <f t="shared" si="18"/>
        <v>64.5</v>
      </c>
      <c r="H36" s="3">
        <f t="shared" si="18"/>
        <v>64.5</v>
      </c>
      <c r="I36" s="3">
        <f t="shared" si="18"/>
        <v>64.5</v>
      </c>
      <c r="J36" s="29" t="s">
        <v>129</v>
      </c>
      <c r="K36" s="25" t="s">
        <v>34</v>
      </c>
      <c r="L36" s="25">
        <v>3</v>
      </c>
      <c r="M36" s="25">
        <v>3</v>
      </c>
      <c r="N36" s="25">
        <v>3</v>
      </c>
      <c r="O36" s="25">
        <v>3</v>
      </c>
      <c r="P36" s="25">
        <v>3</v>
      </c>
      <c r="Q36" s="25">
        <v>3</v>
      </c>
      <c r="R36" s="25">
        <v>3</v>
      </c>
    </row>
    <row r="37" spans="1:22" x14ac:dyDescent="0.25">
      <c r="A37" s="17" t="s">
        <v>4</v>
      </c>
      <c r="B37" s="26" t="s">
        <v>142</v>
      </c>
      <c r="C37" s="3">
        <f t="shared" si="17"/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30"/>
      <c r="K37" s="26"/>
      <c r="L37" s="26"/>
      <c r="M37" s="26"/>
      <c r="N37" s="26"/>
      <c r="O37" s="26"/>
      <c r="P37" s="26"/>
      <c r="Q37" s="26"/>
      <c r="R37" s="26"/>
    </row>
    <row r="38" spans="1:22" x14ac:dyDescent="0.25">
      <c r="A38" s="6" t="s">
        <v>12</v>
      </c>
      <c r="B38" s="26"/>
      <c r="C38" s="3">
        <f t="shared" si="17"/>
        <v>381</v>
      </c>
      <c r="D38" s="3">
        <v>63.5</v>
      </c>
      <c r="E38" s="3">
        <v>63.5</v>
      </c>
      <c r="F38" s="4">
        <v>63.5</v>
      </c>
      <c r="G38" s="4">
        <v>63.5</v>
      </c>
      <c r="H38" s="4">
        <v>63.5</v>
      </c>
      <c r="I38" s="4">
        <v>63.5</v>
      </c>
      <c r="J38" s="30"/>
      <c r="K38" s="26"/>
      <c r="L38" s="26"/>
      <c r="M38" s="26"/>
      <c r="N38" s="26"/>
      <c r="O38" s="26"/>
      <c r="P38" s="26"/>
      <c r="Q38" s="26"/>
      <c r="R38" s="26"/>
    </row>
    <row r="39" spans="1:22" ht="15" customHeight="1" x14ac:dyDescent="0.25">
      <c r="A39" s="6" t="s">
        <v>47</v>
      </c>
      <c r="B39" s="27"/>
      <c r="C39" s="3">
        <f>E39+F39+H39+D39+G39+I39</f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30"/>
      <c r="K39" s="26"/>
      <c r="L39" s="26"/>
      <c r="M39" s="26"/>
      <c r="N39" s="26"/>
      <c r="O39" s="26"/>
      <c r="P39" s="26"/>
      <c r="Q39" s="26"/>
      <c r="R39" s="26"/>
    </row>
    <row r="40" spans="1:22" ht="24.75" customHeight="1" x14ac:dyDescent="0.25">
      <c r="A40" s="6" t="s">
        <v>4</v>
      </c>
      <c r="B40" s="28" t="s">
        <v>156</v>
      </c>
      <c r="C40" s="3">
        <f>E40+F40+H40+D40+G40+I40</f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30"/>
      <c r="K40" s="26"/>
      <c r="L40" s="26"/>
      <c r="M40" s="26"/>
      <c r="N40" s="26"/>
      <c r="O40" s="26"/>
      <c r="P40" s="26"/>
      <c r="Q40" s="26"/>
      <c r="R40" s="26"/>
      <c r="S40" s="5"/>
      <c r="T40" s="5"/>
      <c r="U40" s="5"/>
      <c r="V40" s="5"/>
    </row>
    <row r="41" spans="1:22" ht="24.75" customHeight="1" x14ac:dyDescent="0.25">
      <c r="A41" s="6" t="s">
        <v>12</v>
      </c>
      <c r="B41" s="28"/>
      <c r="C41" s="3">
        <f t="shared" ref="C41:C42" si="19">E41+F41+H41+D41+G41+I41</f>
        <v>6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30"/>
      <c r="K41" s="26"/>
      <c r="L41" s="26"/>
      <c r="M41" s="26"/>
      <c r="N41" s="26"/>
      <c r="O41" s="26"/>
      <c r="P41" s="26"/>
      <c r="Q41" s="26"/>
      <c r="R41" s="26"/>
      <c r="S41" s="5"/>
      <c r="T41" s="5"/>
      <c r="U41" s="5"/>
      <c r="V41" s="5"/>
    </row>
    <row r="42" spans="1:22" ht="24.75" customHeight="1" x14ac:dyDescent="0.25">
      <c r="A42" s="6" t="s">
        <v>47</v>
      </c>
      <c r="B42" s="28"/>
      <c r="C42" s="3">
        <f t="shared" si="19"/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31"/>
      <c r="K42" s="27"/>
      <c r="L42" s="27"/>
      <c r="M42" s="27"/>
      <c r="N42" s="27"/>
      <c r="O42" s="27"/>
      <c r="P42" s="27"/>
      <c r="Q42" s="27"/>
      <c r="R42" s="27"/>
      <c r="S42" s="5"/>
      <c r="T42" s="5"/>
      <c r="U42" s="5"/>
      <c r="V42" s="5"/>
    </row>
    <row r="43" spans="1:22" ht="36.75" customHeight="1" x14ac:dyDescent="0.25">
      <c r="A43" s="51" t="s">
        <v>54</v>
      </c>
      <c r="B43" s="52"/>
      <c r="C43" s="3">
        <f t="shared" ref="C43:C50" si="20">E43+F43+H43+D43+G43+I43</f>
        <v>2556397.9</v>
      </c>
      <c r="D43" s="3">
        <f>D47+D66+D82</f>
        <v>406072.39999999991</v>
      </c>
      <c r="E43" s="3">
        <f t="shared" ref="E43:I43" si="21">E47+E66+E82</f>
        <v>430065.1</v>
      </c>
      <c r="F43" s="3">
        <f t="shared" si="21"/>
        <v>430065.1</v>
      </c>
      <c r="G43" s="3">
        <f t="shared" si="21"/>
        <v>430065.1</v>
      </c>
      <c r="H43" s="3">
        <f t="shared" si="21"/>
        <v>430065.1</v>
      </c>
      <c r="I43" s="3">
        <f t="shared" si="21"/>
        <v>430065.1</v>
      </c>
      <c r="J43" s="14"/>
      <c r="K43" s="18"/>
      <c r="L43" s="18"/>
      <c r="M43" s="18"/>
      <c r="N43" s="18"/>
      <c r="O43" s="18"/>
      <c r="P43" s="18"/>
      <c r="Q43" s="18"/>
      <c r="R43" s="18"/>
      <c r="S43" s="5"/>
      <c r="T43" s="5"/>
      <c r="U43" s="5"/>
      <c r="V43" s="5"/>
    </row>
    <row r="44" spans="1:22" ht="15.75" customHeight="1" x14ac:dyDescent="0.25">
      <c r="A44" s="53" t="s">
        <v>4</v>
      </c>
      <c r="B44" s="54"/>
      <c r="C44" s="3">
        <f t="shared" si="20"/>
        <v>0</v>
      </c>
      <c r="D44" s="3">
        <f t="shared" ref="D44:I44" si="22">D48+D67+D83</f>
        <v>0</v>
      </c>
      <c r="E44" s="3">
        <f t="shared" si="22"/>
        <v>0</v>
      </c>
      <c r="F44" s="3">
        <f t="shared" si="22"/>
        <v>0</v>
      </c>
      <c r="G44" s="3">
        <f t="shared" si="22"/>
        <v>0</v>
      </c>
      <c r="H44" s="3">
        <f t="shared" si="22"/>
        <v>0</v>
      </c>
      <c r="I44" s="3">
        <f t="shared" si="22"/>
        <v>0</v>
      </c>
      <c r="J44" s="14"/>
      <c r="K44" s="18"/>
      <c r="L44" s="18"/>
      <c r="M44" s="18"/>
      <c r="N44" s="18"/>
      <c r="O44" s="18"/>
      <c r="P44" s="18"/>
      <c r="Q44" s="18"/>
      <c r="R44" s="18"/>
      <c r="S44" s="5"/>
      <c r="T44" s="5"/>
      <c r="U44" s="5"/>
      <c r="V44" s="5"/>
    </row>
    <row r="45" spans="1:22" ht="15.75" customHeight="1" x14ac:dyDescent="0.25">
      <c r="A45" s="53" t="s">
        <v>12</v>
      </c>
      <c r="B45" s="54"/>
      <c r="C45" s="3">
        <f t="shared" si="20"/>
        <v>2174026.5</v>
      </c>
      <c r="D45" s="3">
        <f t="shared" ref="D45:I45" si="23">D49+D68+D84</f>
        <v>341957</v>
      </c>
      <c r="E45" s="3">
        <f t="shared" si="23"/>
        <v>366413.9</v>
      </c>
      <c r="F45" s="3">
        <f t="shared" si="23"/>
        <v>366413.9</v>
      </c>
      <c r="G45" s="3">
        <f t="shared" si="23"/>
        <v>366413.9</v>
      </c>
      <c r="H45" s="3">
        <f t="shared" si="23"/>
        <v>366413.9</v>
      </c>
      <c r="I45" s="3">
        <f t="shared" si="23"/>
        <v>366413.9</v>
      </c>
      <c r="J45" s="14"/>
      <c r="K45" s="18"/>
      <c r="L45" s="18"/>
      <c r="M45" s="18"/>
      <c r="N45" s="18"/>
      <c r="O45" s="18"/>
      <c r="P45" s="18"/>
      <c r="Q45" s="18"/>
      <c r="R45" s="18"/>
      <c r="S45" s="5"/>
      <c r="T45" s="5"/>
      <c r="U45" s="5"/>
      <c r="V45" s="5"/>
    </row>
    <row r="46" spans="1:22" ht="15.75" customHeight="1" x14ac:dyDescent="0.25">
      <c r="A46" s="53" t="s">
        <v>47</v>
      </c>
      <c r="B46" s="54"/>
      <c r="C46" s="3">
        <f t="shared" si="20"/>
        <v>382371.39999999997</v>
      </c>
      <c r="D46" s="3">
        <f t="shared" ref="D46:I46" si="24">D50+D69+D85</f>
        <v>64115.4</v>
      </c>
      <c r="E46" s="3">
        <f t="shared" si="24"/>
        <v>63651.199999999997</v>
      </c>
      <c r="F46" s="3">
        <f t="shared" si="24"/>
        <v>63651.199999999997</v>
      </c>
      <c r="G46" s="3">
        <f t="shared" si="24"/>
        <v>63651.199999999997</v>
      </c>
      <c r="H46" s="3">
        <f t="shared" si="24"/>
        <v>63651.199999999997</v>
      </c>
      <c r="I46" s="3">
        <f t="shared" si="24"/>
        <v>63651.199999999997</v>
      </c>
      <c r="J46" s="14"/>
      <c r="K46" s="18"/>
      <c r="L46" s="18"/>
      <c r="M46" s="18"/>
      <c r="N46" s="18"/>
      <c r="O46" s="18"/>
      <c r="P46" s="18"/>
      <c r="Q46" s="18"/>
      <c r="R46" s="18"/>
      <c r="S46" s="5"/>
      <c r="T46" s="5"/>
      <c r="U46" s="5"/>
      <c r="V46" s="5"/>
    </row>
    <row r="47" spans="1:22" ht="38.25" customHeight="1" x14ac:dyDescent="0.25">
      <c r="A47" s="55" t="s">
        <v>55</v>
      </c>
      <c r="B47" s="56"/>
      <c r="C47" s="3">
        <f>E47+F47+H47+D47+G47+I47</f>
        <v>2287099.5</v>
      </c>
      <c r="D47" s="3">
        <f>D51+D58+D62</f>
        <v>360802.49999999994</v>
      </c>
      <c r="E47" s="3">
        <f t="shared" ref="E47:I47" si="25">E51+E58+E62</f>
        <v>385259.39999999997</v>
      </c>
      <c r="F47" s="3">
        <f t="shared" si="25"/>
        <v>385259.39999999997</v>
      </c>
      <c r="G47" s="3">
        <f t="shared" si="25"/>
        <v>385259.39999999997</v>
      </c>
      <c r="H47" s="3">
        <f t="shared" si="25"/>
        <v>385259.39999999997</v>
      </c>
      <c r="I47" s="3">
        <f t="shared" si="25"/>
        <v>385259.39999999997</v>
      </c>
      <c r="J47" s="14"/>
      <c r="K47" s="18"/>
      <c r="L47" s="18"/>
      <c r="M47" s="18"/>
      <c r="N47" s="18"/>
      <c r="O47" s="18"/>
      <c r="P47" s="18"/>
      <c r="Q47" s="18"/>
      <c r="R47" s="18"/>
      <c r="S47" s="5"/>
      <c r="T47" s="5"/>
      <c r="U47" s="5"/>
      <c r="V47" s="5"/>
    </row>
    <row r="48" spans="1:22" ht="15.75" customHeight="1" x14ac:dyDescent="0.25">
      <c r="A48" s="53" t="s">
        <v>4</v>
      </c>
      <c r="B48" s="54"/>
      <c r="C48" s="3">
        <f t="shared" si="20"/>
        <v>0</v>
      </c>
      <c r="D48" s="3">
        <f>D52+D59+D63+D55</f>
        <v>0</v>
      </c>
      <c r="E48" s="3">
        <f t="shared" ref="E48:I48" si="26">E52+E59+E63+E55</f>
        <v>0</v>
      </c>
      <c r="F48" s="3">
        <f t="shared" si="26"/>
        <v>0</v>
      </c>
      <c r="G48" s="3">
        <f t="shared" si="26"/>
        <v>0</v>
      </c>
      <c r="H48" s="3">
        <f t="shared" si="26"/>
        <v>0</v>
      </c>
      <c r="I48" s="3">
        <f t="shared" si="26"/>
        <v>0</v>
      </c>
      <c r="J48" s="14"/>
      <c r="K48" s="18"/>
      <c r="L48" s="18"/>
      <c r="M48" s="18"/>
      <c r="N48" s="18"/>
      <c r="O48" s="18"/>
      <c r="P48" s="18"/>
      <c r="Q48" s="18"/>
      <c r="R48" s="18"/>
      <c r="S48" s="5"/>
      <c r="T48" s="5"/>
      <c r="U48" s="5"/>
      <c r="V48" s="5"/>
    </row>
    <row r="49" spans="1:22" ht="15.75" customHeight="1" x14ac:dyDescent="0.25">
      <c r="A49" s="53" t="s">
        <v>12</v>
      </c>
      <c r="B49" s="54"/>
      <c r="C49" s="3">
        <f t="shared" si="20"/>
        <v>1924783.5</v>
      </c>
      <c r="D49" s="3">
        <f t="shared" ref="D49:I49" si="27">D53+D60+D64+D56</f>
        <v>300416.5</v>
      </c>
      <c r="E49" s="3">
        <f t="shared" si="27"/>
        <v>324873.40000000002</v>
      </c>
      <c r="F49" s="3">
        <f t="shared" si="27"/>
        <v>324873.40000000002</v>
      </c>
      <c r="G49" s="3">
        <f t="shared" si="27"/>
        <v>324873.40000000002</v>
      </c>
      <c r="H49" s="3">
        <f t="shared" si="27"/>
        <v>324873.40000000002</v>
      </c>
      <c r="I49" s="3">
        <f t="shared" si="27"/>
        <v>324873.40000000002</v>
      </c>
      <c r="J49" s="14"/>
      <c r="K49" s="18"/>
      <c r="L49" s="18"/>
      <c r="M49" s="18"/>
      <c r="N49" s="18"/>
      <c r="O49" s="18"/>
      <c r="P49" s="18"/>
      <c r="Q49" s="18"/>
      <c r="R49" s="18"/>
      <c r="S49" s="5"/>
      <c r="T49" s="5"/>
      <c r="U49" s="5"/>
      <c r="V49" s="5"/>
    </row>
    <row r="50" spans="1:22" ht="15.75" customHeight="1" x14ac:dyDescent="0.25">
      <c r="A50" s="53" t="s">
        <v>47</v>
      </c>
      <c r="B50" s="54"/>
      <c r="C50" s="3">
        <f t="shared" si="20"/>
        <v>362316</v>
      </c>
      <c r="D50" s="3">
        <f t="shared" ref="D50:I50" si="28">D54+D61+D65+D57</f>
        <v>60386</v>
      </c>
      <c r="E50" s="3">
        <f t="shared" si="28"/>
        <v>60386</v>
      </c>
      <c r="F50" s="3">
        <f t="shared" si="28"/>
        <v>60386</v>
      </c>
      <c r="G50" s="3">
        <f t="shared" si="28"/>
        <v>60386</v>
      </c>
      <c r="H50" s="3">
        <f t="shared" si="28"/>
        <v>60386</v>
      </c>
      <c r="I50" s="3">
        <f t="shared" si="28"/>
        <v>60386</v>
      </c>
      <c r="J50" s="14"/>
      <c r="K50" s="18"/>
      <c r="L50" s="18"/>
      <c r="M50" s="18"/>
      <c r="N50" s="18"/>
      <c r="O50" s="18"/>
      <c r="P50" s="18"/>
      <c r="Q50" s="18"/>
      <c r="R50" s="18"/>
      <c r="S50" s="5"/>
      <c r="T50" s="5"/>
      <c r="U50" s="5"/>
      <c r="V50" s="5"/>
    </row>
    <row r="51" spans="1:22" ht="69" customHeight="1" x14ac:dyDescent="0.25">
      <c r="A51" s="34" t="s">
        <v>56</v>
      </c>
      <c r="B51" s="34"/>
      <c r="C51" s="3">
        <f>E51+F51+H51+D51+G51+I51</f>
        <v>2121497.6999999997</v>
      </c>
      <c r="D51" s="15">
        <f>D52+D53+D54+D55+D56+D57</f>
        <v>333202.19999999995</v>
      </c>
      <c r="E51" s="15">
        <f t="shared" ref="E51:I51" si="29">E52+E53+E54+E55+E56+E57</f>
        <v>357659.1</v>
      </c>
      <c r="F51" s="15">
        <f t="shared" si="29"/>
        <v>357659.1</v>
      </c>
      <c r="G51" s="15">
        <f t="shared" si="29"/>
        <v>357659.1</v>
      </c>
      <c r="H51" s="15">
        <f t="shared" si="29"/>
        <v>357659.1</v>
      </c>
      <c r="I51" s="15">
        <f t="shared" si="29"/>
        <v>357659.1</v>
      </c>
      <c r="J51" s="29" t="s">
        <v>57</v>
      </c>
      <c r="K51" s="25" t="s">
        <v>34</v>
      </c>
      <c r="L51" s="25">
        <v>5528</v>
      </c>
      <c r="M51" s="25">
        <v>5580</v>
      </c>
      <c r="N51" s="25">
        <v>5620</v>
      </c>
      <c r="O51" s="25">
        <v>5650</v>
      </c>
      <c r="P51" s="25">
        <v>5670</v>
      </c>
      <c r="Q51" s="25">
        <v>5690</v>
      </c>
      <c r="R51" s="25">
        <v>5700</v>
      </c>
      <c r="S51" s="5"/>
      <c r="T51" s="5"/>
      <c r="U51" s="5"/>
      <c r="V51" s="5"/>
    </row>
    <row r="52" spans="1:22" ht="17.25" customHeight="1" x14ac:dyDescent="0.25">
      <c r="A52" s="6" t="s">
        <v>4</v>
      </c>
      <c r="B52" s="28" t="s">
        <v>141</v>
      </c>
      <c r="C52" s="3">
        <f>E52+F52+H52+D52+G52+I52</f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30"/>
      <c r="K52" s="26"/>
      <c r="L52" s="26"/>
      <c r="M52" s="26"/>
      <c r="N52" s="26"/>
      <c r="O52" s="26"/>
      <c r="P52" s="26"/>
      <c r="Q52" s="26"/>
      <c r="R52" s="26"/>
      <c r="S52" s="5"/>
      <c r="T52" s="5"/>
      <c r="U52" s="5"/>
      <c r="V52" s="5"/>
    </row>
    <row r="53" spans="1:22" ht="15" customHeight="1" x14ac:dyDescent="0.25">
      <c r="A53" s="6" t="s">
        <v>12</v>
      </c>
      <c r="B53" s="28"/>
      <c r="C53" s="3">
        <f t="shared" ref="C53:C54" si="30">E53+F53+H53+D53+G53+I53</f>
        <v>1713693.3</v>
      </c>
      <c r="D53" s="4">
        <v>265234.8</v>
      </c>
      <c r="E53" s="4">
        <v>289691.7</v>
      </c>
      <c r="F53" s="4">
        <v>289691.7</v>
      </c>
      <c r="G53" s="4">
        <v>289691.7</v>
      </c>
      <c r="H53" s="4">
        <v>289691.7</v>
      </c>
      <c r="I53" s="4">
        <v>289691.7</v>
      </c>
      <c r="J53" s="30"/>
      <c r="K53" s="26"/>
      <c r="L53" s="26"/>
      <c r="M53" s="26"/>
      <c r="N53" s="26"/>
      <c r="O53" s="26"/>
      <c r="P53" s="26"/>
      <c r="Q53" s="26"/>
      <c r="R53" s="26"/>
      <c r="S53" s="5"/>
      <c r="T53" s="5"/>
      <c r="U53" s="5"/>
      <c r="V53" s="5"/>
    </row>
    <row r="54" spans="1:22" ht="16.5" customHeight="1" x14ac:dyDescent="0.25">
      <c r="A54" s="6" t="s">
        <v>47</v>
      </c>
      <c r="B54" s="28"/>
      <c r="C54" s="3">
        <f t="shared" si="30"/>
        <v>353554.8</v>
      </c>
      <c r="D54" s="4">
        <v>58925.8</v>
      </c>
      <c r="E54" s="4">
        <v>58925.8</v>
      </c>
      <c r="F54" s="4">
        <v>58925.8</v>
      </c>
      <c r="G54" s="4">
        <v>58925.8</v>
      </c>
      <c r="H54" s="4">
        <v>58925.8</v>
      </c>
      <c r="I54" s="4">
        <v>58925.8</v>
      </c>
      <c r="J54" s="30"/>
      <c r="K54" s="26"/>
      <c r="L54" s="26"/>
      <c r="M54" s="26"/>
      <c r="N54" s="26"/>
      <c r="O54" s="26"/>
      <c r="P54" s="26"/>
      <c r="Q54" s="26"/>
      <c r="R54" s="26"/>
      <c r="S54" s="5"/>
      <c r="T54" s="5"/>
      <c r="U54" s="5"/>
      <c r="V54" s="5"/>
    </row>
    <row r="55" spans="1:22" ht="24.75" customHeight="1" x14ac:dyDescent="0.25">
      <c r="A55" s="6" t="s">
        <v>4</v>
      </c>
      <c r="B55" s="28" t="s">
        <v>156</v>
      </c>
      <c r="C55" s="3">
        <f>E55+F55+H55+D55+G55+I55</f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30"/>
      <c r="K55" s="26"/>
      <c r="L55" s="26"/>
      <c r="M55" s="26"/>
      <c r="N55" s="26"/>
      <c r="O55" s="26"/>
      <c r="P55" s="26"/>
      <c r="Q55" s="26"/>
      <c r="R55" s="26"/>
      <c r="S55" s="5"/>
      <c r="T55" s="5"/>
      <c r="U55" s="5"/>
      <c r="V55" s="5"/>
    </row>
    <row r="56" spans="1:22" ht="24.75" customHeight="1" x14ac:dyDescent="0.25">
      <c r="A56" s="6" t="s">
        <v>12</v>
      </c>
      <c r="B56" s="28"/>
      <c r="C56" s="3">
        <f t="shared" ref="C56:C57" si="31">E56+F56+H56+D56+G56+I56</f>
        <v>54249.599999999999</v>
      </c>
      <c r="D56" s="4">
        <v>9041.6</v>
      </c>
      <c r="E56" s="4">
        <v>9041.6</v>
      </c>
      <c r="F56" s="4">
        <v>9041.6</v>
      </c>
      <c r="G56" s="4">
        <v>9041.6</v>
      </c>
      <c r="H56" s="4">
        <v>9041.6</v>
      </c>
      <c r="I56" s="4">
        <v>9041.6</v>
      </c>
      <c r="J56" s="30"/>
      <c r="K56" s="26"/>
      <c r="L56" s="26"/>
      <c r="M56" s="26"/>
      <c r="N56" s="26"/>
      <c r="O56" s="26"/>
      <c r="P56" s="26"/>
      <c r="Q56" s="26"/>
      <c r="R56" s="26"/>
      <c r="S56" s="5"/>
      <c r="T56" s="5"/>
      <c r="U56" s="5"/>
      <c r="V56" s="5"/>
    </row>
    <row r="57" spans="1:22" ht="24.75" customHeight="1" x14ac:dyDescent="0.25">
      <c r="A57" s="6" t="s">
        <v>47</v>
      </c>
      <c r="B57" s="28"/>
      <c r="C57" s="3">
        <f t="shared" si="31"/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31"/>
      <c r="K57" s="27"/>
      <c r="L57" s="27"/>
      <c r="M57" s="27"/>
      <c r="N57" s="27"/>
      <c r="O57" s="27"/>
      <c r="P57" s="27"/>
      <c r="Q57" s="27"/>
      <c r="R57" s="27"/>
      <c r="S57" s="5"/>
      <c r="T57" s="5"/>
      <c r="U57" s="5"/>
      <c r="V57" s="5"/>
    </row>
    <row r="58" spans="1:22" ht="201.75" customHeight="1" x14ac:dyDescent="0.25">
      <c r="A58" s="19" t="s">
        <v>58</v>
      </c>
      <c r="B58" s="25" t="s">
        <v>142</v>
      </c>
      <c r="C58" s="3">
        <f>E58+F58+H58+D58+G58+I58</f>
        <v>116817.60000000002</v>
      </c>
      <c r="D58" s="15">
        <f>D59+D60+D61</f>
        <v>19469.600000000002</v>
      </c>
      <c r="E58" s="15">
        <f t="shared" ref="E58:I58" si="32">E59+E60+E61</f>
        <v>19469.600000000002</v>
      </c>
      <c r="F58" s="15">
        <f t="shared" si="32"/>
        <v>19469.600000000002</v>
      </c>
      <c r="G58" s="15">
        <f t="shared" si="32"/>
        <v>19469.600000000002</v>
      </c>
      <c r="H58" s="15">
        <f t="shared" si="32"/>
        <v>19469.600000000002</v>
      </c>
      <c r="I58" s="15">
        <f t="shared" si="32"/>
        <v>19469.600000000002</v>
      </c>
      <c r="J58" s="29" t="s">
        <v>59</v>
      </c>
      <c r="K58" s="25" t="s">
        <v>34</v>
      </c>
      <c r="L58" s="25">
        <v>404</v>
      </c>
      <c r="M58" s="25">
        <v>420</v>
      </c>
      <c r="N58" s="25">
        <v>430</v>
      </c>
      <c r="O58" s="25">
        <v>435</v>
      </c>
      <c r="P58" s="25">
        <v>435</v>
      </c>
      <c r="Q58" s="25">
        <v>435</v>
      </c>
      <c r="R58" s="25">
        <v>435</v>
      </c>
      <c r="S58" s="5"/>
      <c r="T58" s="5"/>
      <c r="U58" s="5"/>
      <c r="V58" s="5"/>
    </row>
    <row r="59" spans="1:22" ht="17.25" customHeight="1" x14ac:dyDescent="0.25">
      <c r="A59" s="6" t="s">
        <v>4</v>
      </c>
      <c r="B59" s="26"/>
      <c r="C59" s="3">
        <f>E59+F59+H59+D59+G59+I59</f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30"/>
      <c r="K59" s="26"/>
      <c r="L59" s="26"/>
      <c r="M59" s="26"/>
      <c r="N59" s="26"/>
      <c r="O59" s="26"/>
      <c r="P59" s="26"/>
      <c r="Q59" s="26"/>
      <c r="R59" s="26"/>
      <c r="S59" s="5"/>
      <c r="T59" s="5"/>
      <c r="U59" s="5"/>
      <c r="V59" s="5"/>
    </row>
    <row r="60" spans="1:22" ht="15" customHeight="1" x14ac:dyDescent="0.25">
      <c r="A60" s="6" t="s">
        <v>12</v>
      </c>
      <c r="B60" s="26"/>
      <c r="C60" s="3">
        <f t="shared" ref="C60:C61" si="33">E60+F60+H60+D60+G60+I60</f>
        <v>108056.4</v>
      </c>
      <c r="D60" s="4">
        <v>18009.400000000001</v>
      </c>
      <c r="E60" s="4">
        <v>18009.400000000001</v>
      </c>
      <c r="F60" s="4">
        <v>18009.400000000001</v>
      </c>
      <c r="G60" s="4">
        <v>18009.400000000001</v>
      </c>
      <c r="H60" s="4">
        <v>18009.400000000001</v>
      </c>
      <c r="I60" s="4">
        <v>18009.400000000001</v>
      </c>
      <c r="J60" s="30"/>
      <c r="K60" s="26"/>
      <c r="L60" s="26"/>
      <c r="M60" s="26"/>
      <c r="N60" s="26"/>
      <c r="O60" s="26"/>
      <c r="P60" s="26"/>
      <c r="Q60" s="26"/>
      <c r="R60" s="26"/>
      <c r="S60" s="5"/>
      <c r="T60" s="5"/>
      <c r="U60" s="5"/>
      <c r="V60" s="5"/>
    </row>
    <row r="61" spans="1:22" ht="16.5" customHeight="1" x14ac:dyDescent="0.25">
      <c r="A61" s="6" t="s">
        <v>47</v>
      </c>
      <c r="B61" s="26"/>
      <c r="C61" s="3">
        <f t="shared" si="33"/>
        <v>8761.2000000000007</v>
      </c>
      <c r="D61" s="4">
        <v>1460.2</v>
      </c>
      <c r="E61" s="4">
        <v>1460.2</v>
      </c>
      <c r="F61" s="4">
        <v>1460.2</v>
      </c>
      <c r="G61" s="4">
        <v>1460.2</v>
      </c>
      <c r="H61" s="4">
        <v>1460.2</v>
      </c>
      <c r="I61" s="4">
        <v>1460.2</v>
      </c>
      <c r="J61" s="30"/>
      <c r="K61" s="26"/>
      <c r="L61" s="26"/>
      <c r="M61" s="26"/>
      <c r="N61" s="26"/>
      <c r="O61" s="26"/>
      <c r="P61" s="26"/>
      <c r="Q61" s="26"/>
      <c r="R61" s="26"/>
      <c r="S61" s="5"/>
      <c r="T61" s="5"/>
      <c r="U61" s="5"/>
      <c r="V61" s="5"/>
    </row>
    <row r="62" spans="1:22" ht="85.5" customHeight="1" x14ac:dyDescent="0.25">
      <c r="A62" s="19" t="s">
        <v>60</v>
      </c>
      <c r="B62" s="25" t="s">
        <v>141</v>
      </c>
      <c r="C62" s="3">
        <f>E62+F62+H62+D62+G62+I62</f>
        <v>48784.2</v>
      </c>
      <c r="D62" s="15">
        <f>D63+D64+D65</f>
        <v>8130.7</v>
      </c>
      <c r="E62" s="15">
        <f t="shared" ref="E62:I62" si="34">E63+E64+E65</f>
        <v>8130.7</v>
      </c>
      <c r="F62" s="15">
        <f t="shared" si="34"/>
        <v>8130.7</v>
      </c>
      <c r="G62" s="15">
        <f t="shared" si="34"/>
        <v>8130.7</v>
      </c>
      <c r="H62" s="15">
        <f t="shared" si="34"/>
        <v>8130.7</v>
      </c>
      <c r="I62" s="15">
        <f t="shared" si="34"/>
        <v>8130.7</v>
      </c>
      <c r="J62" s="29" t="s">
        <v>143</v>
      </c>
      <c r="K62" s="25" t="s">
        <v>34</v>
      </c>
      <c r="L62" s="25">
        <v>267</v>
      </c>
      <c r="M62" s="25">
        <v>268</v>
      </c>
      <c r="N62" s="25">
        <v>268</v>
      </c>
      <c r="O62" s="25">
        <v>269</v>
      </c>
      <c r="P62" s="25">
        <v>269</v>
      </c>
      <c r="Q62" s="25">
        <v>270</v>
      </c>
      <c r="R62" s="25">
        <v>270</v>
      </c>
      <c r="S62" s="5"/>
      <c r="T62" s="5"/>
      <c r="U62" s="5"/>
      <c r="V62" s="5"/>
    </row>
    <row r="63" spans="1:22" ht="17.25" customHeight="1" x14ac:dyDescent="0.25">
      <c r="A63" s="6" t="s">
        <v>4</v>
      </c>
      <c r="B63" s="26"/>
      <c r="C63" s="3">
        <f>E63+F63+H63+D63+G63+I63</f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30"/>
      <c r="K63" s="26"/>
      <c r="L63" s="26"/>
      <c r="M63" s="26"/>
      <c r="N63" s="26"/>
      <c r="O63" s="26"/>
      <c r="P63" s="26"/>
      <c r="Q63" s="26"/>
      <c r="R63" s="26"/>
      <c r="S63" s="5"/>
      <c r="T63" s="5"/>
      <c r="U63" s="5"/>
      <c r="V63" s="5"/>
    </row>
    <row r="64" spans="1:22" ht="15" customHeight="1" x14ac:dyDescent="0.25">
      <c r="A64" s="6" t="s">
        <v>12</v>
      </c>
      <c r="B64" s="26"/>
      <c r="C64" s="3">
        <f t="shared" ref="C64:C69" si="35">E64+F64+H64+D64+G64+I64</f>
        <v>48784.2</v>
      </c>
      <c r="D64" s="4">
        <v>8130.7</v>
      </c>
      <c r="E64" s="4">
        <v>8130.7</v>
      </c>
      <c r="F64" s="4">
        <v>8130.7</v>
      </c>
      <c r="G64" s="4">
        <v>8130.7</v>
      </c>
      <c r="H64" s="4">
        <v>8130.7</v>
      </c>
      <c r="I64" s="4">
        <v>8130.7</v>
      </c>
      <c r="J64" s="30"/>
      <c r="K64" s="26"/>
      <c r="L64" s="26"/>
      <c r="M64" s="26"/>
      <c r="N64" s="26"/>
      <c r="O64" s="26"/>
      <c r="P64" s="26"/>
      <c r="Q64" s="26"/>
      <c r="R64" s="26"/>
      <c r="S64" s="5"/>
      <c r="T64" s="5"/>
      <c r="U64" s="5"/>
      <c r="V64" s="5"/>
    </row>
    <row r="65" spans="1:22" ht="16.5" customHeight="1" x14ac:dyDescent="0.25">
      <c r="A65" s="6" t="s">
        <v>47</v>
      </c>
      <c r="B65" s="26"/>
      <c r="C65" s="3">
        <f t="shared" si="35"/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30"/>
      <c r="K65" s="26"/>
      <c r="L65" s="26"/>
      <c r="M65" s="26"/>
      <c r="N65" s="26"/>
      <c r="O65" s="26"/>
      <c r="P65" s="26"/>
      <c r="Q65" s="26"/>
      <c r="R65" s="26"/>
      <c r="S65" s="5"/>
      <c r="T65" s="5"/>
      <c r="U65" s="5"/>
      <c r="V65" s="5"/>
    </row>
    <row r="66" spans="1:22" ht="38.25" customHeight="1" x14ac:dyDescent="0.25">
      <c r="A66" s="55" t="s">
        <v>61</v>
      </c>
      <c r="B66" s="56"/>
      <c r="C66" s="3">
        <f t="shared" si="35"/>
        <v>268948.39999999997</v>
      </c>
      <c r="D66" s="3">
        <f>D70+D74+D78</f>
        <v>44919.899999999994</v>
      </c>
      <c r="E66" s="3">
        <f t="shared" ref="E66:I66" si="36">E70+E74+E78</f>
        <v>44805.7</v>
      </c>
      <c r="F66" s="3">
        <f t="shared" si="36"/>
        <v>44805.7</v>
      </c>
      <c r="G66" s="3">
        <f t="shared" si="36"/>
        <v>44805.7</v>
      </c>
      <c r="H66" s="3">
        <f t="shared" si="36"/>
        <v>44805.7</v>
      </c>
      <c r="I66" s="3">
        <f t="shared" si="36"/>
        <v>44805.7</v>
      </c>
      <c r="J66" s="14"/>
      <c r="K66" s="18"/>
      <c r="L66" s="18"/>
      <c r="M66" s="18"/>
      <c r="N66" s="18"/>
      <c r="O66" s="18"/>
      <c r="P66" s="18"/>
      <c r="Q66" s="18"/>
      <c r="R66" s="18"/>
      <c r="S66" s="5"/>
      <c r="T66" s="5"/>
      <c r="U66" s="5"/>
      <c r="V66" s="5"/>
    </row>
    <row r="67" spans="1:22" ht="15.75" customHeight="1" x14ac:dyDescent="0.25">
      <c r="A67" s="53" t="s">
        <v>4</v>
      </c>
      <c r="B67" s="54"/>
      <c r="C67" s="3">
        <f t="shared" si="35"/>
        <v>0</v>
      </c>
      <c r="D67" s="3">
        <f t="shared" ref="D67:I67" si="37">D71+D75+D79</f>
        <v>0</v>
      </c>
      <c r="E67" s="3">
        <f t="shared" si="37"/>
        <v>0</v>
      </c>
      <c r="F67" s="3">
        <f t="shared" si="37"/>
        <v>0</v>
      </c>
      <c r="G67" s="3">
        <f t="shared" si="37"/>
        <v>0</v>
      </c>
      <c r="H67" s="3">
        <f t="shared" si="37"/>
        <v>0</v>
      </c>
      <c r="I67" s="3">
        <f t="shared" si="37"/>
        <v>0</v>
      </c>
      <c r="J67" s="14"/>
      <c r="K67" s="18"/>
      <c r="L67" s="18"/>
      <c r="M67" s="18"/>
      <c r="N67" s="18"/>
      <c r="O67" s="18"/>
      <c r="P67" s="18"/>
      <c r="Q67" s="18"/>
      <c r="R67" s="18"/>
      <c r="S67" s="5"/>
      <c r="T67" s="5"/>
      <c r="U67" s="5"/>
      <c r="V67" s="5"/>
    </row>
    <row r="68" spans="1:22" ht="15.75" customHeight="1" x14ac:dyDescent="0.25">
      <c r="A68" s="53" t="s">
        <v>12</v>
      </c>
      <c r="B68" s="54"/>
      <c r="C68" s="3">
        <f t="shared" si="35"/>
        <v>249243</v>
      </c>
      <c r="D68" s="3">
        <f t="shared" ref="D68:I68" si="38">D72+D76+D80</f>
        <v>41540.5</v>
      </c>
      <c r="E68" s="3">
        <f t="shared" si="38"/>
        <v>41540.5</v>
      </c>
      <c r="F68" s="3">
        <f t="shared" si="38"/>
        <v>41540.5</v>
      </c>
      <c r="G68" s="3">
        <f t="shared" si="38"/>
        <v>41540.5</v>
      </c>
      <c r="H68" s="3">
        <f t="shared" si="38"/>
        <v>41540.5</v>
      </c>
      <c r="I68" s="3">
        <f t="shared" si="38"/>
        <v>41540.5</v>
      </c>
      <c r="J68" s="14"/>
      <c r="K68" s="18"/>
      <c r="L68" s="18"/>
      <c r="M68" s="18"/>
      <c r="N68" s="18"/>
      <c r="O68" s="18"/>
      <c r="P68" s="18"/>
      <c r="Q68" s="18"/>
      <c r="R68" s="18"/>
      <c r="S68" s="5"/>
      <c r="T68" s="5"/>
      <c r="U68" s="5"/>
      <c r="V68" s="5"/>
    </row>
    <row r="69" spans="1:22" ht="15.75" customHeight="1" x14ac:dyDescent="0.25">
      <c r="A69" s="53" t="s">
        <v>47</v>
      </c>
      <c r="B69" s="54"/>
      <c r="C69" s="3">
        <f t="shared" si="35"/>
        <v>19705.399999999998</v>
      </c>
      <c r="D69" s="3">
        <f t="shared" ref="D69:I69" si="39">D73+D77+D81</f>
        <v>3379.3999999999996</v>
      </c>
      <c r="E69" s="3">
        <f t="shared" si="39"/>
        <v>3265.2</v>
      </c>
      <c r="F69" s="3">
        <f t="shared" si="39"/>
        <v>3265.2</v>
      </c>
      <c r="G69" s="3">
        <f t="shared" si="39"/>
        <v>3265.2</v>
      </c>
      <c r="H69" s="3">
        <f t="shared" si="39"/>
        <v>3265.2</v>
      </c>
      <c r="I69" s="3">
        <f t="shared" si="39"/>
        <v>3265.2</v>
      </c>
      <c r="J69" s="14"/>
      <c r="K69" s="18"/>
      <c r="L69" s="18"/>
      <c r="M69" s="18"/>
      <c r="N69" s="18"/>
      <c r="O69" s="18"/>
      <c r="P69" s="18"/>
      <c r="Q69" s="18"/>
      <c r="R69" s="18"/>
      <c r="S69" s="5"/>
      <c r="T69" s="5"/>
      <c r="U69" s="5"/>
      <c r="V69" s="5"/>
    </row>
    <row r="70" spans="1:22" ht="62.25" customHeight="1" x14ac:dyDescent="0.25">
      <c r="A70" s="19" t="s">
        <v>62</v>
      </c>
      <c r="B70" s="25" t="s">
        <v>142</v>
      </c>
      <c r="C70" s="3">
        <f>E70+F70+H70+D70+G70+I70</f>
        <v>249243</v>
      </c>
      <c r="D70" s="15">
        <f>D71+D72+D73</f>
        <v>41540.5</v>
      </c>
      <c r="E70" s="15">
        <f t="shared" ref="E70:I70" si="40">E71+E72+E73</f>
        <v>41540.5</v>
      </c>
      <c r="F70" s="15">
        <f t="shared" si="40"/>
        <v>41540.5</v>
      </c>
      <c r="G70" s="15">
        <f t="shared" si="40"/>
        <v>41540.5</v>
      </c>
      <c r="H70" s="15">
        <f t="shared" si="40"/>
        <v>41540.5</v>
      </c>
      <c r="I70" s="15">
        <f t="shared" si="40"/>
        <v>41540.5</v>
      </c>
      <c r="J70" s="29" t="s">
        <v>63</v>
      </c>
      <c r="K70" s="25" t="s">
        <v>34</v>
      </c>
      <c r="L70" s="25">
        <v>2810</v>
      </c>
      <c r="M70" s="25">
        <v>2830</v>
      </c>
      <c r="N70" s="25">
        <v>2850</v>
      </c>
      <c r="O70" s="25">
        <v>2870</v>
      </c>
      <c r="P70" s="25">
        <v>2890</v>
      </c>
      <c r="Q70" s="25">
        <v>2910</v>
      </c>
      <c r="R70" s="25">
        <v>2930</v>
      </c>
      <c r="S70" s="5"/>
      <c r="T70" s="5"/>
      <c r="U70" s="5"/>
      <c r="V70" s="5"/>
    </row>
    <row r="71" spans="1:22" ht="17.25" customHeight="1" x14ac:dyDescent="0.25">
      <c r="A71" s="6" t="s">
        <v>4</v>
      </c>
      <c r="B71" s="26"/>
      <c r="C71" s="3">
        <f>E71+F71+H71+D71+G71+I71</f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30"/>
      <c r="K71" s="26"/>
      <c r="L71" s="26"/>
      <c r="M71" s="26"/>
      <c r="N71" s="26"/>
      <c r="O71" s="26"/>
      <c r="P71" s="26"/>
      <c r="Q71" s="26"/>
      <c r="R71" s="26"/>
      <c r="S71" s="5"/>
      <c r="T71" s="5"/>
      <c r="U71" s="5"/>
      <c r="V71" s="5"/>
    </row>
    <row r="72" spans="1:22" ht="15" customHeight="1" x14ac:dyDescent="0.25">
      <c r="A72" s="6" t="s">
        <v>12</v>
      </c>
      <c r="B72" s="26"/>
      <c r="C72" s="3">
        <f t="shared" ref="C72:C73" si="41">E72+F72+H72+D72+G72+I72</f>
        <v>249243</v>
      </c>
      <c r="D72" s="4">
        <v>41540.5</v>
      </c>
      <c r="E72" s="4">
        <v>41540.5</v>
      </c>
      <c r="F72" s="4">
        <v>41540.5</v>
      </c>
      <c r="G72" s="4">
        <v>41540.5</v>
      </c>
      <c r="H72" s="4">
        <v>41540.5</v>
      </c>
      <c r="I72" s="4">
        <v>41540.5</v>
      </c>
      <c r="J72" s="30"/>
      <c r="K72" s="26"/>
      <c r="L72" s="26"/>
      <c r="M72" s="26"/>
      <c r="N72" s="26"/>
      <c r="O72" s="26"/>
      <c r="P72" s="26"/>
      <c r="Q72" s="26"/>
      <c r="R72" s="26"/>
      <c r="S72" s="5"/>
      <c r="T72" s="5"/>
      <c r="U72" s="5"/>
      <c r="V72" s="5"/>
    </row>
    <row r="73" spans="1:22" ht="16.5" customHeight="1" x14ac:dyDescent="0.25">
      <c r="A73" s="6" t="s">
        <v>47</v>
      </c>
      <c r="B73" s="26"/>
      <c r="C73" s="3">
        <f t="shared" si="41"/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30"/>
      <c r="K73" s="26"/>
      <c r="L73" s="26"/>
      <c r="M73" s="26"/>
      <c r="N73" s="26"/>
      <c r="O73" s="26"/>
      <c r="P73" s="26"/>
      <c r="Q73" s="26"/>
      <c r="R73" s="26"/>
      <c r="S73" s="5"/>
      <c r="T73" s="5"/>
      <c r="U73" s="5"/>
      <c r="V73" s="5"/>
    </row>
    <row r="74" spans="1:22" ht="39" customHeight="1" x14ac:dyDescent="0.25">
      <c r="A74" s="19" t="s">
        <v>21</v>
      </c>
      <c r="B74" s="25" t="s">
        <v>142</v>
      </c>
      <c r="C74" s="3">
        <f>E74+F74+H74+D74+G74+I74</f>
        <v>19591.2</v>
      </c>
      <c r="D74" s="15">
        <f>D75+D76+D77</f>
        <v>3265.2</v>
      </c>
      <c r="E74" s="15">
        <f t="shared" ref="E74:I74" si="42">E75+E76+E77</f>
        <v>3265.2</v>
      </c>
      <c r="F74" s="15">
        <f t="shared" si="42"/>
        <v>3265.2</v>
      </c>
      <c r="G74" s="15">
        <f t="shared" si="42"/>
        <v>3265.2</v>
      </c>
      <c r="H74" s="15">
        <f t="shared" si="42"/>
        <v>3265.2</v>
      </c>
      <c r="I74" s="15">
        <f t="shared" si="42"/>
        <v>3265.2</v>
      </c>
      <c r="J74" s="29" t="s">
        <v>64</v>
      </c>
      <c r="K74" s="25" t="s">
        <v>34</v>
      </c>
      <c r="L74" s="22">
        <v>322</v>
      </c>
      <c r="M74" s="22">
        <v>340</v>
      </c>
      <c r="N74" s="22">
        <v>350</v>
      </c>
      <c r="O74" s="22">
        <v>360</v>
      </c>
      <c r="P74" s="22">
        <v>370</v>
      </c>
      <c r="Q74" s="22">
        <v>380</v>
      </c>
      <c r="R74" s="25">
        <v>390</v>
      </c>
      <c r="S74" s="5"/>
      <c r="T74" s="5"/>
      <c r="U74" s="5"/>
      <c r="V74" s="5"/>
    </row>
    <row r="75" spans="1:22" ht="17.25" customHeight="1" x14ac:dyDescent="0.25">
      <c r="A75" s="6" t="s">
        <v>4</v>
      </c>
      <c r="B75" s="26"/>
      <c r="C75" s="3">
        <f>E75+F75+H75+D75+G75+I75</f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30"/>
      <c r="K75" s="26"/>
      <c r="L75" s="23"/>
      <c r="M75" s="23"/>
      <c r="N75" s="23"/>
      <c r="O75" s="23"/>
      <c r="P75" s="23"/>
      <c r="Q75" s="23"/>
      <c r="R75" s="26"/>
      <c r="S75" s="5"/>
      <c r="T75" s="5"/>
      <c r="U75" s="5"/>
      <c r="V75" s="5"/>
    </row>
    <row r="76" spans="1:22" ht="15" customHeight="1" x14ac:dyDescent="0.25">
      <c r="A76" s="6" t="s">
        <v>12</v>
      </c>
      <c r="B76" s="26"/>
      <c r="C76" s="3">
        <f t="shared" ref="C76:C109" si="43">E76+F76+H76+D76+G76+I76</f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30"/>
      <c r="K76" s="26"/>
      <c r="L76" s="23"/>
      <c r="M76" s="23"/>
      <c r="N76" s="23"/>
      <c r="O76" s="23"/>
      <c r="P76" s="23"/>
      <c r="Q76" s="23"/>
      <c r="R76" s="26"/>
      <c r="S76" s="5"/>
      <c r="T76" s="5"/>
      <c r="U76" s="5"/>
      <c r="V76" s="5"/>
    </row>
    <row r="77" spans="1:22" ht="16.5" customHeight="1" x14ac:dyDescent="0.25">
      <c r="A77" s="6" t="s">
        <v>47</v>
      </c>
      <c r="B77" s="26"/>
      <c r="C77" s="3">
        <f t="shared" si="43"/>
        <v>19591.2</v>
      </c>
      <c r="D77" s="4">
        <v>3265.2</v>
      </c>
      <c r="E77" s="4">
        <v>3265.2</v>
      </c>
      <c r="F77" s="4">
        <v>3265.2</v>
      </c>
      <c r="G77" s="4">
        <v>3265.2</v>
      </c>
      <c r="H77" s="4">
        <v>3265.2</v>
      </c>
      <c r="I77" s="4">
        <v>3265.2</v>
      </c>
      <c r="J77" s="30"/>
      <c r="K77" s="26"/>
      <c r="L77" s="23"/>
      <c r="M77" s="23"/>
      <c r="N77" s="23"/>
      <c r="O77" s="23"/>
      <c r="P77" s="23"/>
      <c r="Q77" s="23"/>
      <c r="R77" s="26"/>
      <c r="S77" s="5"/>
      <c r="T77" s="5"/>
      <c r="U77" s="5"/>
      <c r="V77" s="5"/>
    </row>
    <row r="78" spans="1:22" ht="34.5" customHeight="1" x14ac:dyDescent="0.25">
      <c r="A78" s="19" t="s">
        <v>65</v>
      </c>
      <c r="B78" s="25" t="s">
        <v>141</v>
      </c>
      <c r="C78" s="3">
        <f t="shared" si="43"/>
        <v>114.2</v>
      </c>
      <c r="D78" s="15">
        <f>D79+D80+D81</f>
        <v>114.2</v>
      </c>
      <c r="E78" s="15">
        <f t="shared" ref="E78:I78" si="44">E79+E80+E81</f>
        <v>0</v>
      </c>
      <c r="F78" s="15">
        <f t="shared" si="44"/>
        <v>0</v>
      </c>
      <c r="G78" s="15">
        <f t="shared" si="44"/>
        <v>0</v>
      </c>
      <c r="H78" s="15">
        <f t="shared" si="44"/>
        <v>0</v>
      </c>
      <c r="I78" s="15">
        <f t="shared" si="44"/>
        <v>0</v>
      </c>
      <c r="J78" s="29" t="s">
        <v>66</v>
      </c>
      <c r="K78" s="25" t="s">
        <v>33</v>
      </c>
      <c r="L78" s="25">
        <v>100</v>
      </c>
      <c r="M78" s="25">
        <v>100</v>
      </c>
      <c r="N78" s="25">
        <v>100</v>
      </c>
      <c r="O78" s="25">
        <v>100</v>
      </c>
      <c r="P78" s="25">
        <v>100</v>
      </c>
      <c r="Q78" s="25">
        <v>100</v>
      </c>
      <c r="R78" s="25">
        <v>100</v>
      </c>
      <c r="S78" s="5"/>
      <c r="T78" s="5"/>
      <c r="U78" s="5"/>
      <c r="V78" s="5"/>
    </row>
    <row r="79" spans="1:22" ht="17.25" customHeight="1" x14ac:dyDescent="0.25">
      <c r="A79" s="6" t="s">
        <v>4</v>
      </c>
      <c r="B79" s="26"/>
      <c r="C79" s="3">
        <f t="shared" si="43"/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30"/>
      <c r="K79" s="26"/>
      <c r="L79" s="26"/>
      <c r="M79" s="26"/>
      <c r="N79" s="26"/>
      <c r="O79" s="26"/>
      <c r="P79" s="26"/>
      <c r="Q79" s="26"/>
      <c r="R79" s="26"/>
      <c r="S79" s="5"/>
      <c r="T79" s="5"/>
      <c r="U79" s="5"/>
      <c r="V79" s="5"/>
    </row>
    <row r="80" spans="1:22" ht="15" customHeight="1" x14ac:dyDescent="0.25">
      <c r="A80" s="6" t="s">
        <v>12</v>
      </c>
      <c r="B80" s="26"/>
      <c r="C80" s="3">
        <f t="shared" si="43"/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30"/>
      <c r="K80" s="26"/>
      <c r="L80" s="26"/>
      <c r="M80" s="26"/>
      <c r="N80" s="26"/>
      <c r="O80" s="26"/>
      <c r="P80" s="26"/>
      <c r="Q80" s="26"/>
      <c r="R80" s="26"/>
      <c r="S80" s="5"/>
      <c r="T80" s="5"/>
      <c r="U80" s="5"/>
      <c r="V80" s="5"/>
    </row>
    <row r="81" spans="1:22" ht="16.5" customHeight="1" x14ac:dyDescent="0.25">
      <c r="A81" s="6" t="s">
        <v>47</v>
      </c>
      <c r="B81" s="26"/>
      <c r="C81" s="3">
        <f t="shared" si="43"/>
        <v>114.2</v>
      </c>
      <c r="D81" s="4">
        <v>114.2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30"/>
      <c r="K81" s="26"/>
      <c r="L81" s="26"/>
      <c r="M81" s="26"/>
      <c r="N81" s="26"/>
      <c r="O81" s="26"/>
      <c r="P81" s="26"/>
      <c r="Q81" s="26"/>
      <c r="R81" s="26"/>
      <c r="S81" s="5"/>
      <c r="T81" s="5"/>
      <c r="U81" s="5"/>
      <c r="V81" s="5"/>
    </row>
    <row r="82" spans="1:22" ht="38.25" customHeight="1" x14ac:dyDescent="0.25">
      <c r="A82" s="55" t="s">
        <v>99</v>
      </c>
      <c r="B82" s="56"/>
      <c r="C82" s="3">
        <f t="shared" ref="C82:C85" si="45">C86+C90+C94</f>
        <v>350</v>
      </c>
      <c r="D82" s="3">
        <f>D86+D90+D94+D98</f>
        <v>350</v>
      </c>
      <c r="E82" s="3">
        <f t="shared" ref="E82:I82" si="46">E86+E90+E94+E98</f>
        <v>0</v>
      </c>
      <c r="F82" s="3">
        <f t="shared" si="46"/>
        <v>0</v>
      </c>
      <c r="G82" s="3">
        <f t="shared" si="46"/>
        <v>0</v>
      </c>
      <c r="H82" s="3">
        <f t="shared" si="46"/>
        <v>0</v>
      </c>
      <c r="I82" s="3">
        <f t="shared" si="46"/>
        <v>0</v>
      </c>
      <c r="J82" s="14"/>
      <c r="K82" s="18"/>
      <c r="L82" s="18"/>
      <c r="M82" s="18"/>
      <c r="N82" s="18"/>
      <c r="O82" s="18"/>
      <c r="P82" s="18"/>
      <c r="Q82" s="18"/>
      <c r="R82" s="18"/>
      <c r="S82" s="5"/>
      <c r="T82" s="5"/>
      <c r="U82" s="5"/>
      <c r="V82" s="5"/>
    </row>
    <row r="83" spans="1:22" ht="15.75" customHeight="1" x14ac:dyDescent="0.25">
      <c r="A83" s="53" t="s">
        <v>4</v>
      </c>
      <c r="B83" s="54"/>
      <c r="C83" s="3">
        <f t="shared" si="45"/>
        <v>0</v>
      </c>
      <c r="D83" s="3">
        <f t="shared" ref="D83:I83" si="47">D87+D91+D95+D99</f>
        <v>0</v>
      </c>
      <c r="E83" s="3">
        <f t="shared" si="47"/>
        <v>0</v>
      </c>
      <c r="F83" s="3">
        <f t="shared" si="47"/>
        <v>0</v>
      </c>
      <c r="G83" s="3">
        <f t="shared" si="47"/>
        <v>0</v>
      </c>
      <c r="H83" s="3">
        <f t="shared" si="47"/>
        <v>0</v>
      </c>
      <c r="I83" s="3">
        <f t="shared" si="47"/>
        <v>0</v>
      </c>
      <c r="J83" s="14"/>
      <c r="K83" s="18"/>
      <c r="L83" s="18"/>
      <c r="M83" s="18"/>
      <c r="N83" s="18"/>
      <c r="O83" s="18"/>
      <c r="P83" s="18"/>
      <c r="Q83" s="18"/>
      <c r="R83" s="18"/>
      <c r="S83" s="5"/>
      <c r="T83" s="5"/>
      <c r="U83" s="5"/>
      <c r="V83" s="5"/>
    </row>
    <row r="84" spans="1:22" ht="15.75" customHeight="1" x14ac:dyDescent="0.25">
      <c r="A84" s="53" t="s">
        <v>12</v>
      </c>
      <c r="B84" s="54"/>
      <c r="C84" s="3">
        <f t="shared" si="45"/>
        <v>0</v>
      </c>
      <c r="D84" s="3">
        <f t="shared" ref="D84:I84" si="48">D88+D92+D96+D100</f>
        <v>0</v>
      </c>
      <c r="E84" s="3">
        <f t="shared" si="48"/>
        <v>0</v>
      </c>
      <c r="F84" s="3">
        <f t="shared" si="48"/>
        <v>0</v>
      </c>
      <c r="G84" s="3">
        <f t="shared" si="48"/>
        <v>0</v>
      </c>
      <c r="H84" s="3">
        <f t="shared" si="48"/>
        <v>0</v>
      </c>
      <c r="I84" s="3">
        <f t="shared" si="48"/>
        <v>0</v>
      </c>
      <c r="J84" s="14"/>
      <c r="K84" s="18"/>
      <c r="L84" s="18"/>
      <c r="M84" s="18"/>
      <c r="N84" s="18"/>
      <c r="O84" s="18"/>
      <c r="P84" s="18"/>
      <c r="Q84" s="18"/>
      <c r="R84" s="18"/>
      <c r="S84" s="5"/>
      <c r="T84" s="5"/>
      <c r="U84" s="5"/>
      <c r="V84" s="5"/>
    </row>
    <row r="85" spans="1:22" ht="15.75" customHeight="1" x14ac:dyDescent="0.25">
      <c r="A85" s="53" t="s">
        <v>47</v>
      </c>
      <c r="B85" s="54"/>
      <c r="C85" s="3">
        <f t="shared" si="45"/>
        <v>350</v>
      </c>
      <c r="D85" s="3">
        <f t="shared" ref="D85:I85" si="49">D89+D93+D97+D101</f>
        <v>350</v>
      </c>
      <c r="E85" s="3">
        <f t="shared" si="49"/>
        <v>0</v>
      </c>
      <c r="F85" s="3">
        <f t="shared" si="49"/>
        <v>0</v>
      </c>
      <c r="G85" s="3">
        <f t="shared" si="49"/>
        <v>0</v>
      </c>
      <c r="H85" s="3">
        <f t="shared" si="49"/>
        <v>0</v>
      </c>
      <c r="I85" s="3">
        <f t="shared" si="49"/>
        <v>0</v>
      </c>
      <c r="J85" s="14"/>
      <c r="K85" s="18"/>
      <c r="L85" s="18"/>
      <c r="M85" s="18"/>
      <c r="N85" s="18"/>
      <c r="O85" s="18"/>
      <c r="P85" s="18"/>
      <c r="Q85" s="18"/>
      <c r="R85" s="18"/>
      <c r="S85" s="5"/>
      <c r="T85" s="5"/>
      <c r="U85" s="5"/>
      <c r="V85" s="5"/>
    </row>
    <row r="86" spans="1:22" ht="47.25" customHeight="1" x14ac:dyDescent="0.25">
      <c r="A86" s="19" t="s">
        <v>100</v>
      </c>
      <c r="B86" s="25" t="s">
        <v>142</v>
      </c>
      <c r="C86" s="3">
        <f>E86+F86+H86+D86+G86+I86</f>
        <v>350</v>
      </c>
      <c r="D86" s="15">
        <f>D87+D88+D89</f>
        <v>350</v>
      </c>
      <c r="E86" s="15">
        <f t="shared" ref="E86:I86" si="50">E87+E88+E89</f>
        <v>0</v>
      </c>
      <c r="F86" s="15">
        <f t="shared" si="50"/>
        <v>0</v>
      </c>
      <c r="G86" s="15">
        <f t="shared" si="50"/>
        <v>0</v>
      </c>
      <c r="H86" s="15">
        <f t="shared" si="50"/>
        <v>0</v>
      </c>
      <c r="I86" s="15">
        <f t="shared" si="50"/>
        <v>0</v>
      </c>
      <c r="J86" s="29" t="s">
        <v>101</v>
      </c>
      <c r="K86" s="25" t="s">
        <v>33</v>
      </c>
      <c r="L86" s="25">
        <v>9</v>
      </c>
      <c r="M86" s="25">
        <v>9</v>
      </c>
      <c r="N86" s="25">
        <v>9</v>
      </c>
      <c r="O86" s="25">
        <v>10</v>
      </c>
      <c r="P86" s="25">
        <v>10</v>
      </c>
      <c r="Q86" s="25">
        <v>10</v>
      </c>
      <c r="R86" s="25">
        <v>10</v>
      </c>
      <c r="S86" s="5"/>
      <c r="T86" s="5"/>
      <c r="U86" s="5"/>
      <c r="V86" s="5"/>
    </row>
    <row r="87" spans="1:22" ht="17.25" customHeight="1" x14ac:dyDescent="0.25">
      <c r="A87" s="6" t="s">
        <v>4</v>
      </c>
      <c r="B87" s="26"/>
      <c r="C87" s="3">
        <f>E87+F87+H87+D87+G87+I87</f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30"/>
      <c r="K87" s="26"/>
      <c r="L87" s="26"/>
      <c r="M87" s="26"/>
      <c r="N87" s="26"/>
      <c r="O87" s="26"/>
      <c r="P87" s="26"/>
      <c r="Q87" s="26"/>
      <c r="R87" s="26"/>
      <c r="S87" s="5"/>
      <c r="T87" s="5"/>
      <c r="U87" s="5"/>
      <c r="V87" s="5"/>
    </row>
    <row r="88" spans="1:22" ht="15" customHeight="1" x14ac:dyDescent="0.25">
      <c r="A88" s="6" t="s">
        <v>12</v>
      </c>
      <c r="B88" s="26"/>
      <c r="C88" s="3">
        <f t="shared" ref="C88:C89" si="51">E88+F88+H88+D88+G88+I88</f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30"/>
      <c r="K88" s="26"/>
      <c r="L88" s="26"/>
      <c r="M88" s="26"/>
      <c r="N88" s="26"/>
      <c r="O88" s="26"/>
      <c r="P88" s="26"/>
      <c r="Q88" s="26"/>
      <c r="R88" s="26"/>
      <c r="S88" s="5"/>
      <c r="T88" s="5"/>
      <c r="U88" s="5"/>
      <c r="V88" s="5"/>
    </row>
    <row r="89" spans="1:22" ht="16.5" customHeight="1" x14ac:dyDescent="0.25">
      <c r="A89" s="6" t="s">
        <v>47</v>
      </c>
      <c r="B89" s="26"/>
      <c r="C89" s="3">
        <f t="shared" si="51"/>
        <v>350</v>
      </c>
      <c r="D89" s="4">
        <v>350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30"/>
      <c r="K89" s="26"/>
      <c r="L89" s="26"/>
      <c r="M89" s="26"/>
      <c r="N89" s="26"/>
      <c r="O89" s="26"/>
      <c r="P89" s="26"/>
      <c r="Q89" s="26"/>
      <c r="R89" s="26"/>
      <c r="S89" s="5"/>
      <c r="T89" s="5"/>
      <c r="U89" s="5"/>
      <c r="V89" s="5"/>
    </row>
    <row r="90" spans="1:22" ht="39.75" customHeight="1" x14ac:dyDescent="0.25">
      <c r="A90" s="19" t="s">
        <v>102</v>
      </c>
      <c r="B90" s="25" t="s">
        <v>141</v>
      </c>
      <c r="C90" s="3">
        <f>E90+F90+H90+D90+G90+I90</f>
        <v>0</v>
      </c>
      <c r="D90" s="15">
        <f>D91+D92+D93</f>
        <v>0</v>
      </c>
      <c r="E90" s="15">
        <f t="shared" ref="E90:I90" si="52">E91+E92+E93</f>
        <v>0</v>
      </c>
      <c r="F90" s="15">
        <f t="shared" si="52"/>
        <v>0</v>
      </c>
      <c r="G90" s="15">
        <f t="shared" si="52"/>
        <v>0</v>
      </c>
      <c r="H90" s="15">
        <f t="shared" si="52"/>
        <v>0</v>
      </c>
      <c r="I90" s="15">
        <f t="shared" si="52"/>
        <v>0</v>
      </c>
      <c r="J90" s="29" t="s">
        <v>103</v>
      </c>
      <c r="K90" s="25" t="s">
        <v>33</v>
      </c>
      <c r="L90" s="25">
        <v>15</v>
      </c>
      <c r="M90" s="25">
        <v>17</v>
      </c>
      <c r="N90" s="25">
        <v>19</v>
      </c>
      <c r="O90" s="25">
        <v>21</v>
      </c>
      <c r="P90" s="25">
        <v>23</v>
      </c>
      <c r="Q90" s="25">
        <v>25</v>
      </c>
      <c r="R90" s="25">
        <v>27</v>
      </c>
      <c r="S90" s="5"/>
      <c r="T90" s="5"/>
      <c r="U90" s="5"/>
      <c r="V90" s="5"/>
    </row>
    <row r="91" spans="1:22" ht="17.25" customHeight="1" x14ac:dyDescent="0.25">
      <c r="A91" s="6" t="s">
        <v>4</v>
      </c>
      <c r="B91" s="26"/>
      <c r="C91" s="3">
        <f>E91+F91+H91+D91+G91+I91</f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30"/>
      <c r="K91" s="26"/>
      <c r="L91" s="26"/>
      <c r="M91" s="26"/>
      <c r="N91" s="26"/>
      <c r="O91" s="26"/>
      <c r="P91" s="26"/>
      <c r="Q91" s="26"/>
      <c r="R91" s="26"/>
      <c r="S91" s="5"/>
      <c r="T91" s="5"/>
      <c r="U91" s="5"/>
      <c r="V91" s="5"/>
    </row>
    <row r="92" spans="1:22" ht="15" customHeight="1" x14ac:dyDescent="0.25">
      <c r="A92" s="6" t="s">
        <v>12</v>
      </c>
      <c r="B92" s="26"/>
      <c r="C92" s="3">
        <f t="shared" ref="C92:C93" si="53">E92+F92+H92+D92+G92+I92</f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30"/>
      <c r="K92" s="26"/>
      <c r="L92" s="26"/>
      <c r="M92" s="26"/>
      <c r="N92" s="26"/>
      <c r="O92" s="26"/>
      <c r="P92" s="26"/>
      <c r="Q92" s="26"/>
      <c r="R92" s="26"/>
      <c r="S92" s="5"/>
      <c r="T92" s="5"/>
      <c r="U92" s="5"/>
      <c r="V92" s="5"/>
    </row>
    <row r="93" spans="1:22" ht="16.5" customHeight="1" x14ac:dyDescent="0.25">
      <c r="A93" s="6" t="s">
        <v>47</v>
      </c>
      <c r="B93" s="26"/>
      <c r="C93" s="3">
        <f t="shared" si="53"/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30"/>
      <c r="K93" s="26"/>
      <c r="L93" s="26"/>
      <c r="M93" s="26"/>
      <c r="N93" s="26"/>
      <c r="O93" s="26"/>
      <c r="P93" s="26"/>
      <c r="Q93" s="26"/>
      <c r="R93" s="26"/>
      <c r="S93" s="5"/>
      <c r="T93" s="5"/>
      <c r="U93" s="5"/>
      <c r="V93" s="5"/>
    </row>
    <row r="94" spans="1:22" ht="39.75" customHeight="1" x14ac:dyDescent="0.25">
      <c r="A94" s="19" t="s">
        <v>104</v>
      </c>
      <c r="B94" s="25" t="s">
        <v>141</v>
      </c>
      <c r="C94" s="3">
        <f>E94+F94+H94+D94+G94+I94</f>
        <v>0</v>
      </c>
      <c r="D94" s="15">
        <f>D95+D96+D97</f>
        <v>0</v>
      </c>
      <c r="E94" s="15">
        <f t="shared" ref="E94:I94" si="54">E95+E96+E97</f>
        <v>0</v>
      </c>
      <c r="F94" s="15">
        <f t="shared" si="54"/>
        <v>0</v>
      </c>
      <c r="G94" s="15">
        <f t="shared" si="54"/>
        <v>0</v>
      </c>
      <c r="H94" s="15">
        <f t="shared" si="54"/>
        <v>0</v>
      </c>
      <c r="I94" s="15">
        <f t="shared" si="54"/>
        <v>0</v>
      </c>
      <c r="J94" s="29" t="s">
        <v>105</v>
      </c>
      <c r="K94" s="25" t="s">
        <v>34</v>
      </c>
      <c r="L94" s="25">
        <v>1040</v>
      </c>
      <c r="M94" s="25">
        <v>1040</v>
      </c>
      <c r="N94" s="25">
        <v>1145</v>
      </c>
      <c r="O94" s="25">
        <v>1145</v>
      </c>
      <c r="P94" s="25">
        <v>1250</v>
      </c>
      <c r="Q94" s="25">
        <v>1250</v>
      </c>
      <c r="R94" s="25">
        <v>1250</v>
      </c>
      <c r="S94" s="5"/>
      <c r="T94" s="5"/>
      <c r="U94" s="5"/>
      <c r="V94" s="5"/>
    </row>
    <row r="95" spans="1:22" ht="17.25" customHeight="1" x14ac:dyDescent="0.25">
      <c r="A95" s="6" t="s">
        <v>4</v>
      </c>
      <c r="B95" s="26"/>
      <c r="C95" s="3">
        <f>E95+F95+H95+D95+G95+I95</f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30"/>
      <c r="K95" s="26"/>
      <c r="L95" s="26"/>
      <c r="M95" s="26"/>
      <c r="N95" s="26"/>
      <c r="O95" s="26"/>
      <c r="P95" s="26"/>
      <c r="Q95" s="26"/>
      <c r="R95" s="26"/>
      <c r="S95" s="5"/>
      <c r="T95" s="5"/>
      <c r="U95" s="5"/>
      <c r="V95" s="5"/>
    </row>
    <row r="96" spans="1:22" ht="15" customHeight="1" x14ac:dyDescent="0.25">
      <c r="A96" s="6" t="s">
        <v>12</v>
      </c>
      <c r="B96" s="26"/>
      <c r="C96" s="3">
        <f t="shared" ref="C96:C97" si="55">E96+F96+H96+D96+G96+I96</f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30"/>
      <c r="K96" s="26"/>
      <c r="L96" s="26"/>
      <c r="M96" s="26"/>
      <c r="N96" s="26"/>
      <c r="O96" s="26"/>
      <c r="P96" s="26"/>
      <c r="Q96" s="26"/>
      <c r="R96" s="26"/>
      <c r="S96" s="5"/>
      <c r="T96" s="5"/>
      <c r="U96" s="5"/>
      <c r="V96" s="5"/>
    </row>
    <row r="97" spans="1:22" ht="16.5" customHeight="1" x14ac:dyDescent="0.25">
      <c r="A97" s="6" t="s">
        <v>47</v>
      </c>
      <c r="B97" s="26"/>
      <c r="C97" s="3">
        <f t="shared" si="55"/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30"/>
      <c r="K97" s="26"/>
      <c r="L97" s="26"/>
      <c r="M97" s="26"/>
      <c r="N97" s="26"/>
      <c r="O97" s="26"/>
      <c r="P97" s="26"/>
      <c r="Q97" s="26"/>
      <c r="R97" s="26"/>
      <c r="S97" s="5"/>
      <c r="T97" s="5"/>
      <c r="U97" s="5"/>
      <c r="V97" s="5"/>
    </row>
    <row r="98" spans="1:22" ht="38.25" customHeight="1" x14ac:dyDescent="0.25">
      <c r="A98" s="19" t="s">
        <v>135</v>
      </c>
      <c r="B98" s="25" t="s">
        <v>142</v>
      </c>
      <c r="C98" s="3">
        <f>E98+F98+H98+D98+G98+I98</f>
        <v>0</v>
      </c>
      <c r="D98" s="15">
        <f>D99+D100+D101</f>
        <v>0</v>
      </c>
      <c r="E98" s="15">
        <f t="shared" ref="E98:I98" si="56">E99+E100+E101</f>
        <v>0</v>
      </c>
      <c r="F98" s="15">
        <f t="shared" si="56"/>
        <v>0</v>
      </c>
      <c r="G98" s="15">
        <f t="shared" si="56"/>
        <v>0</v>
      </c>
      <c r="H98" s="15">
        <f t="shared" si="56"/>
        <v>0</v>
      </c>
      <c r="I98" s="15">
        <f t="shared" si="56"/>
        <v>0</v>
      </c>
      <c r="J98" s="29" t="s">
        <v>128</v>
      </c>
      <c r="K98" s="25" t="s">
        <v>38</v>
      </c>
      <c r="L98" s="22">
        <v>120</v>
      </c>
      <c r="M98" s="22">
        <v>125</v>
      </c>
      <c r="N98" s="22">
        <v>130</v>
      </c>
      <c r="O98" s="22">
        <v>135</v>
      </c>
      <c r="P98" s="22">
        <v>137</v>
      </c>
      <c r="Q98" s="22">
        <v>140</v>
      </c>
      <c r="R98" s="25">
        <v>142</v>
      </c>
      <c r="S98" s="5"/>
      <c r="T98" s="5"/>
      <c r="U98" s="5"/>
      <c r="V98" s="5"/>
    </row>
    <row r="99" spans="1:22" ht="17.25" customHeight="1" x14ac:dyDescent="0.25">
      <c r="A99" s="6" t="s">
        <v>4</v>
      </c>
      <c r="B99" s="26"/>
      <c r="C99" s="3">
        <f>E99+F99+H99+D99+G99+I99</f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30"/>
      <c r="K99" s="26"/>
      <c r="L99" s="23"/>
      <c r="M99" s="23"/>
      <c r="N99" s="23"/>
      <c r="O99" s="23"/>
      <c r="P99" s="23"/>
      <c r="Q99" s="23"/>
      <c r="R99" s="26"/>
      <c r="S99" s="5"/>
      <c r="T99" s="5"/>
      <c r="U99" s="5"/>
      <c r="V99" s="5"/>
    </row>
    <row r="100" spans="1:22" ht="15" customHeight="1" x14ac:dyDescent="0.25">
      <c r="A100" s="6" t="s">
        <v>12</v>
      </c>
      <c r="B100" s="26"/>
      <c r="C100" s="3">
        <f t="shared" ref="C100:C101" si="57">E100+F100+H100+D100+G100+I100</f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30"/>
      <c r="K100" s="26"/>
      <c r="L100" s="23"/>
      <c r="M100" s="23"/>
      <c r="N100" s="23"/>
      <c r="O100" s="23"/>
      <c r="P100" s="23"/>
      <c r="Q100" s="23"/>
      <c r="R100" s="26"/>
      <c r="S100" s="5"/>
      <c r="T100" s="5"/>
      <c r="U100" s="5"/>
      <c r="V100" s="5"/>
    </row>
    <row r="101" spans="1:22" ht="16.5" customHeight="1" x14ac:dyDescent="0.25">
      <c r="A101" s="6" t="s">
        <v>47</v>
      </c>
      <c r="B101" s="26"/>
      <c r="C101" s="3">
        <f t="shared" si="57"/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30"/>
      <c r="K101" s="26"/>
      <c r="L101" s="23"/>
      <c r="M101" s="23"/>
      <c r="N101" s="23"/>
      <c r="O101" s="23"/>
      <c r="P101" s="23"/>
      <c r="Q101" s="23"/>
      <c r="R101" s="26"/>
      <c r="S101" s="5"/>
      <c r="T101" s="5"/>
      <c r="U101" s="5"/>
      <c r="V101" s="5"/>
    </row>
    <row r="102" spans="1:22" ht="36.75" customHeight="1" x14ac:dyDescent="0.25">
      <c r="A102" s="51" t="s">
        <v>67</v>
      </c>
      <c r="B102" s="52"/>
      <c r="C102" s="3">
        <f t="shared" si="43"/>
        <v>402456.6</v>
      </c>
      <c r="D102" s="3">
        <f t="shared" ref="D102:I105" si="58">D106+D126+D158</f>
        <v>68388.600000000006</v>
      </c>
      <c r="E102" s="3">
        <f t="shared" si="58"/>
        <v>66813.600000000006</v>
      </c>
      <c r="F102" s="3">
        <f t="shared" si="58"/>
        <v>66813.600000000006</v>
      </c>
      <c r="G102" s="3">
        <f t="shared" si="58"/>
        <v>66813.600000000006</v>
      </c>
      <c r="H102" s="3">
        <f t="shared" si="58"/>
        <v>66813.600000000006</v>
      </c>
      <c r="I102" s="3">
        <f t="shared" si="58"/>
        <v>66813.600000000006</v>
      </c>
      <c r="J102" s="14"/>
      <c r="K102" s="18"/>
      <c r="L102" s="18"/>
      <c r="M102" s="18"/>
      <c r="N102" s="18"/>
      <c r="O102" s="18"/>
      <c r="P102" s="18"/>
      <c r="Q102" s="18"/>
      <c r="R102" s="18"/>
      <c r="S102" s="5"/>
      <c r="T102" s="5"/>
      <c r="U102" s="5"/>
      <c r="V102" s="5"/>
    </row>
    <row r="103" spans="1:22" ht="15.75" customHeight="1" x14ac:dyDescent="0.25">
      <c r="A103" s="53" t="s">
        <v>4</v>
      </c>
      <c r="B103" s="54"/>
      <c r="C103" s="3">
        <f t="shared" si="43"/>
        <v>0</v>
      </c>
      <c r="D103" s="3">
        <f t="shared" si="58"/>
        <v>0</v>
      </c>
      <c r="E103" s="3">
        <f t="shared" si="58"/>
        <v>0</v>
      </c>
      <c r="F103" s="3">
        <f t="shared" si="58"/>
        <v>0</v>
      </c>
      <c r="G103" s="3">
        <f t="shared" si="58"/>
        <v>0</v>
      </c>
      <c r="H103" s="3">
        <f t="shared" si="58"/>
        <v>0</v>
      </c>
      <c r="I103" s="3">
        <f t="shared" si="58"/>
        <v>0</v>
      </c>
      <c r="J103" s="14"/>
      <c r="K103" s="18"/>
      <c r="L103" s="18"/>
      <c r="M103" s="18"/>
      <c r="N103" s="18"/>
      <c r="O103" s="18"/>
      <c r="P103" s="18"/>
      <c r="Q103" s="18"/>
      <c r="R103" s="18"/>
      <c r="S103" s="5"/>
      <c r="T103" s="5"/>
      <c r="U103" s="5"/>
      <c r="V103" s="5"/>
    </row>
    <row r="104" spans="1:22" ht="15.75" customHeight="1" x14ac:dyDescent="0.25">
      <c r="A104" s="53" t="s">
        <v>12</v>
      </c>
      <c r="B104" s="54"/>
      <c r="C104" s="3">
        <f t="shared" si="43"/>
        <v>0</v>
      </c>
      <c r="D104" s="3">
        <f t="shared" si="58"/>
        <v>0</v>
      </c>
      <c r="E104" s="3">
        <f t="shared" si="58"/>
        <v>0</v>
      </c>
      <c r="F104" s="3">
        <f t="shared" si="58"/>
        <v>0</v>
      </c>
      <c r="G104" s="3">
        <f t="shared" si="58"/>
        <v>0</v>
      </c>
      <c r="H104" s="3">
        <f t="shared" si="58"/>
        <v>0</v>
      </c>
      <c r="I104" s="3">
        <f t="shared" si="58"/>
        <v>0</v>
      </c>
      <c r="J104" s="14"/>
      <c r="K104" s="18"/>
      <c r="L104" s="18"/>
      <c r="M104" s="18"/>
      <c r="N104" s="18"/>
      <c r="O104" s="18"/>
      <c r="P104" s="18"/>
      <c r="Q104" s="18"/>
      <c r="R104" s="18"/>
      <c r="S104" s="5"/>
      <c r="T104" s="5"/>
      <c r="U104" s="5"/>
      <c r="V104" s="5"/>
    </row>
    <row r="105" spans="1:22" ht="15.75" customHeight="1" x14ac:dyDescent="0.25">
      <c r="A105" s="53" t="s">
        <v>47</v>
      </c>
      <c r="B105" s="54"/>
      <c r="C105" s="3">
        <f t="shared" si="43"/>
        <v>402456.6</v>
      </c>
      <c r="D105" s="3">
        <f t="shared" si="58"/>
        <v>68388.600000000006</v>
      </c>
      <c r="E105" s="3">
        <f t="shared" si="58"/>
        <v>66813.600000000006</v>
      </c>
      <c r="F105" s="3">
        <f t="shared" si="58"/>
        <v>66813.600000000006</v>
      </c>
      <c r="G105" s="3">
        <f t="shared" si="58"/>
        <v>66813.600000000006</v>
      </c>
      <c r="H105" s="3">
        <f t="shared" si="58"/>
        <v>66813.600000000006</v>
      </c>
      <c r="I105" s="3">
        <f t="shared" si="58"/>
        <v>66813.600000000006</v>
      </c>
      <c r="J105" s="14"/>
      <c r="K105" s="18"/>
      <c r="L105" s="18"/>
      <c r="M105" s="18"/>
      <c r="N105" s="18"/>
      <c r="O105" s="18"/>
      <c r="P105" s="18"/>
      <c r="Q105" s="18"/>
      <c r="R105" s="18"/>
      <c r="S105" s="5"/>
      <c r="T105" s="5"/>
      <c r="U105" s="5"/>
      <c r="V105" s="5"/>
    </row>
    <row r="106" spans="1:22" ht="51.75" customHeight="1" x14ac:dyDescent="0.25">
      <c r="A106" s="55" t="s">
        <v>68</v>
      </c>
      <c r="B106" s="56"/>
      <c r="C106" s="3">
        <f t="shared" si="43"/>
        <v>399481.59999999998</v>
      </c>
      <c r="D106" s="3">
        <f t="shared" ref="D106:I106" si="59">D110+D114+D118+D122</f>
        <v>66913.600000000006</v>
      </c>
      <c r="E106" s="3">
        <f t="shared" si="59"/>
        <v>66513.600000000006</v>
      </c>
      <c r="F106" s="3">
        <f t="shared" si="59"/>
        <v>66513.600000000006</v>
      </c>
      <c r="G106" s="3">
        <f t="shared" si="59"/>
        <v>66513.600000000006</v>
      </c>
      <c r="H106" s="3">
        <f t="shared" si="59"/>
        <v>66513.600000000006</v>
      </c>
      <c r="I106" s="3">
        <f t="shared" si="59"/>
        <v>66513.600000000006</v>
      </c>
      <c r="J106" s="14"/>
      <c r="K106" s="18"/>
      <c r="L106" s="18"/>
      <c r="M106" s="18"/>
      <c r="N106" s="18"/>
      <c r="O106" s="18"/>
      <c r="P106" s="18"/>
      <c r="Q106" s="18"/>
      <c r="R106" s="18"/>
      <c r="S106" s="5"/>
      <c r="T106" s="5"/>
      <c r="U106" s="5"/>
      <c r="V106" s="5"/>
    </row>
    <row r="107" spans="1:22" ht="15.75" customHeight="1" x14ac:dyDescent="0.25">
      <c r="A107" s="53" t="s">
        <v>4</v>
      </c>
      <c r="B107" s="54"/>
      <c r="C107" s="3">
        <f t="shared" si="43"/>
        <v>0</v>
      </c>
      <c r="D107" s="3">
        <f>D111+D115+D119+D123</f>
        <v>0</v>
      </c>
      <c r="E107" s="3">
        <f t="shared" ref="E107:I107" si="60">E111+E115+E119+E123</f>
        <v>0</v>
      </c>
      <c r="F107" s="3">
        <f t="shared" si="60"/>
        <v>0</v>
      </c>
      <c r="G107" s="3">
        <f t="shared" si="60"/>
        <v>0</v>
      </c>
      <c r="H107" s="3">
        <f t="shared" si="60"/>
        <v>0</v>
      </c>
      <c r="I107" s="3">
        <f t="shared" si="60"/>
        <v>0</v>
      </c>
      <c r="J107" s="14"/>
      <c r="K107" s="18"/>
      <c r="L107" s="18"/>
      <c r="M107" s="18"/>
      <c r="N107" s="18"/>
      <c r="O107" s="18"/>
      <c r="P107" s="18"/>
      <c r="Q107" s="18"/>
      <c r="R107" s="18"/>
      <c r="S107" s="5"/>
      <c r="T107" s="5"/>
      <c r="U107" s="5"/>
      <c r="V107" s="5"/>
    </row>
    <row r="108" spans="1:22" ht="15.75" customHeight="1" x14ac:dyDescent="0.25">
      <c r="A108" s="53" t="s">
        <v>12</v>
      </c>
      <c r="B108" s="54"/>
      <c r="C108" s="3">
        <f t="shared" si="43"/>
        <v>0</v>
      </c>
      <c r="D108" s="3">
        <f t="shared" ref="D108:I108" si="61">D112+D116+D120+D124</f>
        <v>0</v>
      </c>
      <c r="E108" s="3">
        <f t="shared" si="61"/>
        <v>0</v>
      </c>
      <c r="F108" s="3">
        <f t="shared" si="61"/>
        <v>0</v>
      </c>
      <c r="G108" s="3">
        <f t="shared" si="61"/>
        <v>0</v>
      </c>
      <c r="H108" s="3">
        <f t="shared" si="61"/>
        <v>0</v>
      </c>
      <c r="I108" s="3">
        <f t="shared" si="61"/>
        <v>0</v>
      </c>
      <c r="J108" s="14"/>
      <c r="K108" s="18"/>
      <c r="L108" s="18"/>
      <c r="M108" s="18"/>
      <c r="N108" s="18"/>
      <c r="O108" s="18"/>
      <c r="P108" s="18"/>
      <c r="Q108" s="18"/>
      <c r="R108" s="18"/>
      <c r="S108" s="5"/>
      <c r="T108" s="5"/>
      <c r="U108" s="5"/>
      <c r="V108" s="5"/>
    </row>
    <row r="109" spans="1:22" ht="15.75" customHeight="1" x14ac:dyDescent="0.25">
      <c r="A109" s="53" t="s">
        <v>47</v>
      </c>
      <c r="B109" s="54"/>
      <c r="C109" s="3">
        <f t="shared" si="43"/>
        <v>399481.59999999998</v>
      </c>
      <c r="D109" s="3">
        <f t="shared" ref="D109:I109" si="62">D113+D117+D121+D125</f>
        <v>66913.600000000006</v>
      </c>
      <c r="E109" s="3">
        <f t="shared" si="62"/>
        <v>66513.600000000006</v>
      </c>
      <c r="F109" s="3">
        <f t="shared" si="62"/>
        <v>66513.600000000006</v>
      </c>
      <c r="G109" s="3">
        <f t="shared" si="62"/>
        <v>66513.600000000006</v>
      </c>
      <c r="H109" s="3">
        <f t="shared" si="62"/>
        <v>66513.600000000006</v>
      </c>
      <c r="I109" s="3">
        <f t="shared" si="62"/>
        <v>66513.600000000006</v>
      </c>
      <c r="J109" s="14"/>
      <c r="K109" s="18"/>
      <c r="L109" s="18"/>
      <c r="M109" s="18"/>
      <c r="N109" s="18"/>
      <c r="O109" s="18"/>
      <c r="P109" s="18"/>
      <c r="Q109" s="18"/>
      <c r="R109" s="18"/>
      <c r="S109" s="5"/>
      <c r="T109" s="5"/>
      <c r="U109" s="5"/>
      <c r="V109" s="5"/>
    </row>
    <row r="110" spans="1:22" ht="48" customHeight="1" x14ac:dyDescent="0.25">
      <c r="A110" s="19" t="s">
        <v>69</v>
      </c>
      <c r="B110" s="28" t="s">
        <v>141</v>
      </c>
      <c r="C110" s="3">
        <f>E110+F110+H110+D110+G110+I110</f>
        <v>399081.6</v>
      </c>
      <c r="D110" s="15">
        <f>D111+D112+D113</f>
        <v>66513.600000000006</v>
      </c>
      <c r="E110" s="15">
        <f t="shared" ref="E110:I110" si="63">E111+E112+E113</f>
        <v>66513.600000000006</v>
      </c>
      <c r="F110" s="15">
        <f t="shared" si="63"/>
        <v>66513.600000000006</v>
      </c>
      <c r="G110" s="15">
        <f t="shared" si="63"/>
        <v>66513.600000000006</v>
      </c>
      <c r="H110" s="15">
        <f t="shared" si="63"/>
        <v>66513.600000000006</v>
      </c>
      <c r="I110" s="15">
        <f t="shared" si="63"/>
        <v>66513.600000000006</v>
      </c>
      <c r="J110" s="29" t="s">
        <v>70</v>
      </c>
      <c r="K110" s="25" t="s">
        <v>33</v>
      </c>
      <c r="L110" s="25">
        <v>61</v>
      </c>
      <c r="M110" s="25">
        <v>61</v>
      </c>
      <c r="N110" s="25">
        <v>61</v>
      </c>
      <c r="O110" s="25">
        <v>61</v>
      </c>
      <c r="P110" s="25">
        <v>61</v>
      </c>
      <c r="Q110" s="25">
        <v>61</v>
      </c>
      <c r="R110" s="25">
        <v>61</v>
      </c>
      <c r="S110" s="5"/>
      <c r="T110" s="5"/>
      <c r="U110" s="5"/>
      <c r="V110" s="5"/>
    </row>
    <row r="111" spans="1:22" ht="17.25" customHeight="1" x14ac:dyDescent="0.25">
      <c r="A111" s="6" t="s">
        <v>4</v>
      </c>
      <c r="B111" s="28"/>
      <c r="C111" s="3">
        <f>E111+F111+H111+D111+G111+I111</f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30"/>
      <c r="K111" s="26"/>
      <c r="L111" s="26"/>
      <c r="M111" s="26"/>
      <c r="N111" s="26"/>
      <c r="O111" s="26"/>
      <c r="P111" s="26"/>
      <c r="Q111" s="26"/>
      <c r="R111" s="26"/>
      <c r="S111" s="5"/>
      <c r="T111" s="5"/>
      <c r="U111" s="5"/>
      <c r="V111" s="5"/>
    </row>
    <row r="112" spans="1:22" ht="15" customHeight="1" x14ac:dyDescent="0.25">
      <c r="A112" s="6" t="s">
        <v>12</v>
      </c>
      <c r="B112" s="28"/>
      <c r="C112" s="3">
        <f t="shared" ref="C112:C113" si="64">E112+F112+H112+D112+G112+I112</f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30"/>
      <c r="K112" s="26"/>
      <c r="L112" s="26"/>
      <c r="M112" s="26"/>
      <c r="N112" s="26"/>
      <c r="O112" s="26"/>
      <c r="P112" s="26"/>
      <c r="Q112" s="26"/>
      <c r="R112" s="26"/>
      <c r="S112" s="5"/>
      <c r="T112" s="5"/>
      <c r="U112" s="5"/>
      <c r="V112" s="5"/>
    </row>
    <row r="113" spans="1:22" ht="16.5" customHeight="1" x14ac:dyDescent="0.25">
      <c r="A113" s="6" t="s">
        <v>47</v>
      </c>
      <c r="B113" s="28"/>
      <c r="C113" s="3">
        <f t="shared" si="64"/>
        <v>399081.6</v>
      </c>
      <c r="D113" s="4">
        <v>66513.600000000006</v>
      </c>
      <c r="E113" s="4">
        <v>66513.600000000006</v>
      </c>
      <c r="F113" s="4">
        <v>66513.600000000006</v>
      </c>
      <c r="G113" s="4">
        <v>66513.600000000006</v>
      </c>
      <c r="H113" s="4">
        <v>66513.600000000006</v>
      </c>
      <c r="I113" s="4">
        <v>66513.600000000006</v>
      </c>
      <c r="J113" s="30"/>
      <c r="K113" s="26"/>
      <c r="L113" s="26"/>
      <c r="M113" s="26"/>
      <c r="N113" s="26"/>
      <c r="O113" s="26"/>
      <c r="P113" s="26"/>
      <c r="Q113" s="26"/>
      <c r="R113" s="26"/>
      <c r="S113" s="5"/>
      <c r="T113" s="5"/>
      <c r="U113" s="5"/>
      <c r="V113" s="5"/>
    </row>
    <row r="114" spans="1:22" ht="45.75" customHeight="1" x14ac:dyDescent="0.25">
      <c r="A114" s="19" t="s">
        <v>20</v>
      </c>
      <c r="B114" s="25" t="s">
        <v>142</v>
      </c>
      <c r="C114" s="3">
        <f>E114+F114+H114+D114+G114+I114</f>
        <v>0</v>
      </c>
      <c r="D114" s="15">
        <f>D115+D116+D117</f>
        <v>0</v>
      </c>
      <c r="E114" s="15">
        <f t="shared" ref="E114:I114" si="65">E115+E116+E117</f>
        <v>0</v>
      </c>
      <c r="F114" s="15">
        <f t="shared" si="65"/>
        <v>0</v>
      </c>
      <c r="G114" s="15">
        <f t="shared" si="65"/>
        <v>0</v>
      </c>
      <c r="H114" s="15">
        <f t="shared" si="65"/>
        <v>0</v>
      </c>
      <c r="I114" s="15">
        <f t="shared" si="65"/>
        <v>0</v>
      </c>
      <c r="J114" s="29" t="s">
        <v>130</v>
      </c>
      <c r="K114" s="25" t="s">
        <v>33</v>
      </c>
      <c r="L114" s="25">
        <v>85</v>
      </c>
      <c r="M114" s="25">
        <v>85</v>
      </c>
      <c r="N114" s="25">
        <v>85</v>
      </c>
      <c r="O114" s="25">
        <v>85</v>
      </c>
      <c r="P114" s="25">
        <v>85</v>
      </c>
      <c r="Q114" s="25">
        <v>85</v>
      </c>
      <c r="R114" s="25">
        <v>85</v>
      </c>
      <c r="S114" s="5"/>
      <c r="T114" s="5"/>
      <c r="U114" s="5"/>
      <c r="V114" s="5"/>
    </row>
    <row r="115" spans="1:22" ht="17.25" customHeight="1" x14ac:dyDescent="0.25">
      <c r="A115" s="6" t="s">
        <v>4</v>
      </c>
      <c r="B115" s="26"/>
      <c r="C115" s="3">
        <f>E115+F115+H115+D115+G115+I115</f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30"/>
      <c r="K115" s="26"/>
      <c r="L115" s="26"/>
      <c r="M115" s="26"/>
      <c r="N115" s="26"/>
      <c r="O115" s="26"/>
      <c r="P115" s="26"/>
      <c r="Q115" s="26"/>
      <c r="R115" s="26"/>
      <c r="S115" s="5"/>
      <c r="T115" s="5"/>
      <c r="U115" s="5"/>
      <c r="V115" s="5"/>
    </row>
    <row r="116" spans="1:22" ht="15" customHeight="1" x14ac:dyDescent="0.25">
      <c r="A116" s="6" t="s">
        <v>12</v>
      </c>
      <c r="B116" s="26"/>
      <c r="C116" s="3">
        <f t="shared" ref="C116:C117" si="66">E116+F116+H116+D116+G116+I116</f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30"/>
      <c r="K116" s="26"/>
      <c r="L116" s="26"/>
      <c r="M116" s="26"/>
      <c r="N116" s="26"/>
      <c r="O116" s="26"/>
      <c r="P116" s="26"/>
      <c r="Q116" s="26"/>
      <c r="R116" s="26"/>
      <c r="S116" s="5"/>
      <c r="T116" s="5"/>
      <c r="U116" s="5"/>
      <c r="V116" s="5"/>
    </row>
    <row r="117" spans="1:22" ht="16.5" customHeight="1" x14ac:dyDescent="0.25">
      <c r="A117" s="6" t="s">
        <v>47</v>
      </c>
      <c r="B117" s="26"/>
      <c r="C117" s="3">
        <f t="shared" si="66"/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30"/>
      <c r="K117" s="26"/>
      <c r="L117" s="26"/>
      <c r="M117" s="26"/>
      <c r="N117" s="26"/>
      <c r="O117" s="26"/>
      <c r="P117" s="26"/>
      <c r="Q117" s="26"/>
      <c r="R117" s="26"/>
      <c r="S117" s="5"/>
      <c r="T117" s="5"/>
      <c r="U117" s="5"/>
      <c r="V117" s="5"/>
    </row>
    <row r="118" spans="1:22" ht="48" customHeight="1" x14ac:dyDescent="0.25">
      <c r="A118" s="19" t="s">
        <v>71</v>
      </c>
      <c r="B118" s="25" t="s">
        <v>142</v>
      </c>
      <c r="C118" s="3">
        <f>E118+F118+H118+D118+G118+I118</f>
        <v>200</v>
      </c>
      <c r="D118" s="15">
        <f>D119+D120+D121</f>
        <v>200</v>
      </c>
      <c r="E118" s="15">
        <f t="shared" ref="E118:I118" si="67">E119+E120+E121</f>
        <v>0</v>
      </c>
      <c r="F118" s="15">
        <f t="shared" si="67"/>
        <v>0</v>
      </c>
      <c r="G118" s="15">
        <f t="shared" si="67"/>
        <v>0</v>
      </c>
      <c r="H118" s="15">
        <f t="shared" si="67"/>
        <v>0</v>
      </c>
      <c r="I118" s="15">
        <f t="shared" si="67"/>
        <v>0</v>
      </c>
      <c r="J118" s="29" t="s">
        <v>72</v>
      </c>
      <c r="K118" s="25" t="s">
        <v>34</v>
      </c>
      <c r="L118" s="22">
        <v>100</v>
      </c>
      <c r="M118" s="22">
        <v>110</v>
      </c>
      <c r="N118" s="22">
        <v>120</v>
      </c>
      <c r="O118" s="22">
        <v>130</v>
      </c>
      <c r="P118" s="22">
        <v>140</v>
      </c>
      <c r="Q118" s="22">
        <v>150</v>
      </c>
      <c r="R118" s="25">
        <v>160</v>
      </c>
      <c r="S118" s="5"/>
      <c r="T118" s="5"/>
      <c r="U118" s="5"/>
      <c r="V118" s="5"/>
    </row>
    <row r="119" spans="1:22" ht="17.25" customHeight="1" x14ac:dyDescent="0.25">
      <c r="A119" s="6" t="s">
        <v>4</v>
      </c>
      <c r="B119" s="26"/>
      <c r="C119" s="3">
        <f>E119+F119+H119+D119+G119+I119</f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30"/>
      <c r="K119" s="26"/>
      <c r="L119" s="23"/>
      <c r="M119" s="23"/>
      <c r="N119" s="23"/>
      <c r="O119" s="23"/>
      <c r="P119" s="23"/>
      <c r="Q119" s="23"/>
      <c r="R119" s="26"/>
      <c r="S119" s="5"/>
      <c r="T119" s="5"/>
      <c r="U119" s="5"/>
      <c r="V119" s="5"/>
    </row>
    <row r="120" spans="1:22" ht="15" customHeight="1" x14ac:dyDescent="0.25">
      <c r="A120" s="6" t="s">
        <v>12</v>
      </c>
      <c r="B120" s="26"/>
      <c r="C120" s="3">
        <f t="shared" ref="C120:C121" si="68">E120+F120+H120+D120+G120+I120</f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30"/>
      <c r="K120" s="26"/>
      <c r="L120" s="23"/>
      <c r="M120" s="23"/>
      <c r="N120" s="23"/>
      <c r="O120" s="23"/>
      <c r="P120" s="23"/>
      <c r="Q120" s="23"/>
      <c r="R120" s="26"/>
      <c r="S120" s="5"/>
      <c r="T120" s="5"/>
      <c r="U120" s="5"/>
      <c r="V120" s="5"/>
    </row>
    <row r="121" spans="1:22" ht="16.5" customHeight="1" x14ac:dyDescent="0.25">
      <c r="A121" s="6" t="s">
        <v>47</v>
      </c>
      <c r="B121" s="26"/>
      <c r="C121" s="3">
        <f t="shared" si="68"/>
        <v>200</v>
      </c>
      <c r="D121" s="4">
        <v>200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30"/>
      <c r="K121" s="26"/>
      <c r="L121" s="23"/>
      <c r="M121" s="23"/>
      <c r="N121" s="23"/>
      <c r="O121" s="23"/>
      <c r="P121" s="23"/>
      <c r="Q121" s="23"/>
      <c r="R121" s="26"/>
      <c r="S121" s="5"/>
      <c r="T121" s="5"/>
      <c r="U121" s="5"/>
      <c r="V121" s="5"/>
    </row>
    <row r="122" spans="1:22" ht="48" customHeight="1" x14ac:dyDescent="0.25">
      <c r="A122" s="19" t="s">
        <v>73</v>
      </c>
      <c r="B122" s="25" t="s">
        <v>141</v>
      </c>
      <c r="C122" s="3">
        <f>E122+F122+H122+D122+G122+I122</f>
        <v>200</v>
      </c>
      <c r="D122" s="15">
        <f>D123+D124+D125</f>
        <v>200</v>
      </c>
      <c r="E122" s="15">
        <f t="shared" ref="E122:I122" si="69">E123+E124+E125</f>
        <v>0</v>
      </c>
      <c r="F122" s="15">
        <f t="shared" si="69"/>
        <v>0</v>
      </c>
      <c r="G122" s="15">
        <f t="shared" si="69"/>
        <v>0</v>
      </c>
      <c r="H122" s="15">
        <f t="shared" si="69"/>
        <v>0</v>
      </c>
      <c r="I122" s="15">
        <f t="shared" si="69"/>
        <v>0</v>
      </c>
      <c r="J122" s="29" t="s">
        <v>74</v>
      </c>
      <c r="K122" s="25" t="s">
        <v>34</v>
      </c>
      <c r="L122" s="22">
        <v>0</v>
      </c>
      <c r="M122" s="22">
        <v>30</v>
      </c>
      <c r="N122" s="22">
        <v>30</v>
      </c>
      <c r="O122" s="22">
        <v>30</v>
      </c>
      <c r="P122" s="22">
        <v>30</v>
      </c>
      <c r="Q122" s="22">
        <v>30</v>
      </c>
      <c r="R122" s="25">
        <v>30</v>
      </c>
      <c r="S122" s="5"/>
      <c r="T122" s="5"/>
      <c r="U122" s="5"/>
      <c r="V122" s="5"/>
    </row>
    <row r="123" spans="1:22" ht="17.25" customHeight="1" x14ac:dyDescent="0.25">
      <c r="A123" s="6" t="s">
        <v>4</v>
      </c>
      <c r="B123" s="26"/>
      <c r="C123" s="3">
        <f>E123+F123+H123+D123+G123+I123</f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30"/>
      <c r="K123" s="26"/>
      <c r="L123" s="23"/>
      <c r="M123" s="23"/>
      <c r="N123" s="23"/>
      <c r="O123" s="23"/>
      <c r="P123" s="23"/>
      <c r="Q123" s="23"/>
      <c r="R123" s="26"/>
      <c r="S123" s="5"/>
      <c r="T123" s="5"/>
      <c r="U123" s="5"/>
      <c r="V123" s="5"/>
    </row>
    <row r="124" spans="1:22" ht="15" customHeight="1" x14ac:dyDescent="0.25">
      <c r="A124" s="6" t="s">
        <v>12</v>
      </c>
      <c r="B124" s="26"/>
      <c r="C124" s="3">
        <f t="shared" ref="C124:C181" si="70">E124+F124+H124+D124+G124+I124</f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30"/>
      <c r="K124" s="26"/>
      <c r="L124" s="23"/>
      <c r="M124" s="23"/>
      <c r="N124" s="23"/>
      <c r="O124" s="23"/>
      <c r="P124" s="23"/>
      <c r="Q124" s="23"/>
      <c r="R124" s="26"/>
      <c r="S124" s="5"/>
      <c r="T124" s="5"/>
      <c r="U124" s="5"/>
      <c r="V124" s="5"/>
    </row>
    <row r="125" spans="1:22" ht="16.5" customHeight="1" x14ac:dyDescent="0.25">
      <c r="A125" s="6" t="s">
        <v>47</v>
      </c>
      <c r="B125" s="26"/>
      <c r="C125" s="3">
        <f t="shared" si="70"/>
        <v>200</v>
      </c>
      <c r="D125" s="4">
        <v>200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30"/>
      <c r="K125" s="26"/>
      <c r="L125" s="23"/>
      <c r="M125" s="23"/>
      <c r="N125" s="23"/>
      <c r="O125" s="23"/>
      <c r="P125" s="23"/>
      <c r="Q125" s="23"/>
      <c r="R125" s="26"/>
      <c r="S125" s="5"/>
      <c r="T125" s="5"/>
      <c r="U125" s="5"/>
      <c r="V125" s="5"/>
    </row>
    <row r="126" spans="1:22" ht="38.25" customHeight="1" x14ac:dyDescent="0.25">
      <c r="A126" s="55" t="s">
        <v>106</v>
      </c>
      <c r="B126" s="56"/>
      <c r="C126" s="3">
        <f t="shared" ref="C126:C129" si="71">C130+C134+C138+C142+C146+C150</f>
        <v>2845</v>
      </c>
      <c r="D126" s="3">
        <f>D130+D134+D138+D142+D146+D150+D154</f>
        <v>1345</v>
      </c>
      <c r="E126" s="3">
        <f t="shared" ref="E126:I126" si="72">E130+E134+E138+E142+E146+E150+E154</f>
        <v>300</v>
      </c>
      <c r="F126" s="3">
        <f t="shared" si="72"/>
        <v>300</v>
      </c>
      <c r="G126" s="3">
        <f t="shared" si="72"/>
        <v>300</v>
      </c>
      <c r="H126" s="3">
        <f t="shared" si="72"/>
        <v>300</v>
      </c>
      <c r="I126" s="3">
        <f t="shared" si="72"/>
        <v>300</v>
      </c>
      <c r="J126" s="14"/>
      <c r="K126" s="18"/>
      <c r="L126" s="18"/>
      <c r="M126" s="18"/>
      <c r="N126" s="18"/>
      <c r="O126" s="18"/>
      <c r="P126" s="18"/>
      <c r="Q126" s="18"/>
      <c r="R126" s="18"/>
      <c r="S126" s="5"/>
      <c r="T126" s="5"/>
      <c r="U126" s="5"/>
      <c r="V126" s="5"/>
    </row>
    <row r="127" spans="1:22" ht="15.75" customHeight="1" x14ac:dyDescent="0.25">
      <c r="A127" s="53" t="s">
        <v>4</v>
      </c>
      <c r="B127" s="54"/>
      <c r="C127" s="3">
        <f t="shared" si="71"/>
        <v>0</v>
      </c>
      <c r="D127" s="3">
        <f t="shared" ref="D127:I127" si="73">D131+D135+D139+D143+D147+D151+D155</f>
        <v>0</v>
      </c>
      <c r="E127" s="3">
        <f t="shared" si="73"/>
        <v>0</v>
      </c>
      <c r="F127" s="3">
        <f t="shared" si="73"/>
        <v>0</v>
      </c>
      <c r="G127" s="3">
        <f t="shared" si="73"/>
        <v>0</v>
      </c>
      <c r="H127" s="3">
        <f t="shared" si="73"/>
        <v>0</v>
      </c>
      <c r="I127" s="3">
        <f t="shared" si="73"/>
        <v>0</v>
      </c>
      <c r="J127" s="14"/>
      <c r="K127" s="18"/>
      <c r="L127" s="18"/>
      <c r="M127" s="18"/>
      <c r="N127" s="18"/>
      <c r="O127" s="18"/>
      <c r="P127" s="18"/>
      <c r="Q127" s="18"/>
      <c r="R127" s="18"/>
      <c r="S127" s="5"/>
      <c r="T127" s="5"/>
      <c r="U127" s="5"/>
      <c r="V127" s="5"/>
    </row>
    <row r="128" spans="1:22" ht="15.75" customHeight="1" x14ac:dyDescent="0.25">
      <c r="A128" s="53" t="s">
        <v>12</v>
      </c>
      <c r="B128" s="54"/>
      <c r="C128" s="3">
        <f t="shared" si="71"/>
        <v>0</v>
      </c>
      <c r="D128" s="3">
        <f t="shared" ref="D128:I128" si="74">D132+D136+D140+D144+D148+D152+D156</f>
        <v>0</v>
      </c>
      <c r="E128" s="3">
        <f t="shared" si="74"/>
        <v>0</v>
      </c>
      <c r="F128" s="3">
        <f t="shared" si="74"/>
        <v>0</v>
      </c>
      <c r="G128" s="3">
        <f t="shared" si="74"/>
        <v>0</v>
      </c>
      <c r="H128" s="3">
        <f t="shared" si="74"/>
        <v>0</v>
      </c>
      <c r="I128" s="3">
        <f t="shared" si="74"/>
        <v>0</v>
      </c>
      <c r="J128" s="14"/>
      <c r="K128" s="18"/>
      <c r="L128" s="18"/>
      <c r="M128" s="18"/>
      <c r="N128" s="18"/>
      <c r="O128" s="18"/>
      <c r="P128" s="18"/>
      <c r="Q128" s="18"/>
      <c r="R128" s="18"/>
      <c r="S128" s="5"/>
      <c r="T128" s="5"/>
      <c r="U128" s="5"/>
      <c r="V128" s="5"/>
    </row>
    <row r="129" spans="1:22" ht="15.75" customHeight="1" x14ac:dyDescent="0.25">
      <c r="A129" s="53" t="s">
        <v>47</v>
      </c>
      <c r="B129" s="54"/>
      <c r="C129" s="3">
        <f t="shared" si="71"/>
        <v>2845</v>
      </c>
      <c r="D129" s="3">
        <f t="shared" ref="D129:I129" si="75">D133+D137+D141+D145+D149+D153+D157</f>
        <v>1345</v>
      </c>
      <c r="E129" s="3">
        <f t="shared" si="75"/>
        <v>300</v>
      </c>
      <c r="F129" s="3">
        <f t="shared" si="75"/>
        <v>300</v>
      </c>
      <c r="G129" s="3">
        <f t="shared" si="75"/>
        <v>300</v>
      </c>
      <c r="H129" s="3">
        <f t="shared" si="75"/>
        <v>300</v>
      </c>
      <c r="I129" s="3">
        <f t="shared" si="75"/>
        <v>300</v>
      </c>
      <c r="J129" s="14"/>
      <c r="K129" s="18"/>
      <c r="L129" s="18"/>
      <c r="M129" s="18"/>
      <c r="N129" s="18"/>
      <c r="O129" s="18"/>
      <c r="P129" s="18"/>
      <c r="Q129" s="18"/>
      <c r="R129" s="18"/>
      <c r="S129" s="5"/>
      <c r="T129" s="5"/>
      <c r="U129" s="5"/>
      <c r="V129" s="5"/>
    </row>
    <row r="130" spans="1:22" ht="122.25" customHeight="1" x14ac:dyDescent="0.25">
      <c r="A130" s="19" t="s">
        <v>107</v>
      </c>
      <c r="B130" s="25" t="s">
        <v>141</v>
      </c>
      <c r="C130" s="3">
        <f>E130+F130+H130+D130+G130+I130</f>
        <v>1800</v>
      </c>
      <c r="D130" s="15">
        <f>D131+D132+D133</f>
        <v>300</v>
      </c>
      <c r="E130" s="15">
        <f t="shared" ref="E130:I130" si="76">E131+E132+E133</f>
        <v>300</v>
      </c>
      <c r="F130" s="15">
        <f t="shared" si="76"/>
        <v>300</v>
      </c>
      <c r="G130" s="15">
        <f t="shared" si="76"/>
        <v>300</v>
      </c>
      <c r="H130" s="15">
        <f t="shared" si="76"/>
        <v>300</v>
      </c>
      <c r="I130" s="15">
        <f t="shared" si="76"/>
        <v>300</v>
      </c>
      <c r="J130" s="29" t="s">
        <v>108</v>
      </c>
      <c r="K130" s="25" t="s">
        <v>33</v>
      </c>
      <c r="L130" s="25">
        <v>70</v>
      </c>
      <c r="M130" s="25">
        <v>70</v>
      </c>
      <c r="N130" s="25">
        <v>70</v>
      </c>
      <c r="O130" s="25">
        <v>70</v>
      </c>
      <c r="P130" s="25">
        <v>70</v>
      </c>
      <c r="Q130" s="25">
        <v>70</v>
      </c>
      <c r="R130" s="25">
        <v>70</v>
      </c>
      <c r="S130" s="5"/>
      <c r="T130" s="5"/>
      <c r="U130" s="5"/>
      <c r="V130" s="5"/>
    </row>
    <row r="131" spans="1:22" ht="17.25" customHeight="1" x14ac:dyDescent="0.25">
      <c r="A131" s="6" t="s">
        <v>4</v>
      </c>
      <c r="B131" s="26"/>
      <c r="C131" s="3">
        <f>E131+F131+H131+D131+G131+I131</f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30"/>
      <c r="K131" s="26"/>
      <c r="L131" s="26"/>
      <c r="M131" s="26"/>
      <c r="N131" s="26"/>
      <c r="O131" s="26"/>
      <c r="P131" s="26"/>
      <c r="Q131" s="26"/>
      <c r="R131" s="26"/>
      <c r="S131" s="5"/>
      <c r="T131" s="5"/>
      <c r="U131" s="5"/>
      <c r="V131" s="5"/>
    </row>
    <row r="132" spans="1:22" ht="15" customHeight="1" x14ac:dyDescent="0.25">
      <c r="A132" s="6" t="s">
        <v>12</v>
      </c>
      <c r="B132" s="26"/>
      <c r="C132" s="3">
        <f t="shared" ref="C132:C133" si="77">E132+F132+H132+D132+G132+I132</f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30"/>
      <c r="K132" s="26"/>
      <c r="L132" s="26"/>
      <c r="M132" s="26"/>
      <c r="N132" s="26"/>
      <c r="O132" s="26"/>
      <c r="P132" s="26"/>
      <c r="Q132" s="26"/>
      <c r="R132" s="26"/>
      <c r="S132" s="5"/>
      <c r="T132" s="5"/>
      <c r="U132" s="5"/>
      <c r="V132" s="5"/>
    </row>
    <row r="133" spans="1:22" ht="16.5" customHeight="1" x14ac:dyDescent="0.25">
      <c r="A133" s="6" t="s">
        <v>47</v>
      </c>
      <c r="B133" s="26"/>
      <c r="C133" s="3">
        <f t="shared" si="77"/>
        <v>1800</v>
      </c>
      <c r="D133" s="4">
        <v>300</v>
      </c>
      <c r="E133" s="4">
        <v>300</v>
      </c>
      <c r="F133" s="4">
        <v>300</v>
      </c>
      <c r="G133" s="4">
        <v>300</v>
      </c>
      <c r="H133" s="4">
        <v>300</v>
      </c>
      <c r="I133" s="4">
        <v>300</v>
      </c>
      <c r="J133" s="30"/>
      <c r="K133" s="26"/>
      <c r="L133" s="26"/>
      <c r="M133" s="26"/>
      <c r="N133" s="26"/>
      <c r="O133" s="26"/>
      <c r="P133" s="26"/>
      <c r="Q133" s="26"/>
      <c r="R133" s="26"/>
      <c r="S133" s="5"/>
      <c r="T133" s="5"/>
      <c r="U133" s="5"/>
      <c r="V133" s="5"/>
    </row>
    <row r="134" spans="1:22" ht="88.5" customHeight="1" x14ac:dyDescent="0.25">
      <c r="A134" s="19" t="s">
        <v>109</v>
      </c>
      <c r="B134" s="25" t="s">
        <v>142</v>
      </c>
      <c r="C134" s="3">
        <f>E134+F134+H134+D134+G134+I134</f>
        <v>750</v>
      </c>
      <c r="D134" s="15">
        <f>D135+D136+D137</f>
        <v>750</v>
      </c>
      <c r="E134" s="15">
        <f t="shared" ref="E134:I134" si="78">E135+E136+E137</f>
        <v>0</v>
      </c>
      <c r="F134" s="15">
        <f t="shared" si="78"/>
        <v>0</v>
      </c>
      <c r="G134" s="15">
        <f t="shared" si="78"/>
        <v>0</v>
      </c>
      <c r="H134" s="15">
        <f t="shared" si="78"/>
        <v>0</v>
      </c>
      <c r="I134" s="15">
        <f t="shared" si="78"/>
        <v>0</v>
      </c>
      <c r="J134" s="29" t="s">
        <v>110</v>
      </c>
      <c r="K134" s="25" t="s">
        <v>33</v>
      </c>
      <c r="L134" s="25">
        <v>10</v>
      </c>
      <c r="M134" s="25">
        <v>10</v>
      </c>
      <c r="N134" s="25">
        <v>10</v>
      </c>
      <c r="O134" s="25">
        <v>10</v>
      </c>
      <c r="P134" s="25">
        <v>10</v>
      </c>
      <c r="Q134" s="25">
        <v>10</v>
      </c>
      <c r="R134" s="25">
        <v>10</v>
      </c>
      <c r="S134" s="5"/>
      <c r="T134" s="5"/>
      <c r="U134" s="5"/>
      <c r="V134" s="5"/>
    </row>
    <row r="135" spans="1:22" ht="17.25" customHeight="1" x14ac:dyDescent="0.25">
      <c r="A135" s="6" t="s">
        <v>4</v>
      </c>
      <c r="B135" s="26"/>
      <c r="C135" s="3">
        <f>E135+F135+H135+D135+G135+I135</f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30"/>
      <c r="K135" s="26"/>
      <c r="L135" s="26"/>
      <c r="M135" s="26"/>
      <c r="N135" s="26"/>
      <c r="O135" s="26"/>
      <c r="P135" s="26"/>
      <c r="Q135" s="26"/>
      <c r="R135" s="26"/>
      <c r="S135" s="5"/>
      <c r="T135" s="5"/>
      <c r="U135" s="5"/>
      <c r="V135" s="5"/>
    </row>
    <row r="136" spans="1:22" ht="15" customHeight="1" x14ac:dyDescent="0.25">
      <c r="A136" s="6" t="s">
        <v>12</v>
      </c>
      <c r="B136" s="26"/>
      <c r="C136" s="3">
        <f t="shared" ref="C136:C137" si="79">E136+F136+H136+D136+G136+I136</f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30"/>
      <c r="K136" s="26"/>
      <c r="L136" s="26"/>
      <c r="M136" s="26"/>
      <c r="N136" s="26"/>
      <c r="O136" s="26"/>
      <c r="P136" s="26"/>
      <c r="Q136" s="26"/>
      <c r="R136" s="26"/>
      <c r="S136" s="5"/>
      <c r="T136" s="5"/>
      <c r="U136" s="5"/>
      <c r="V136" s="5"/>
    </row>
    <row r="137" spans="1:22" ht="16.5" customHeight="1" x14ac:dyDescent="0.25">
      <c r="A137" s="6" t="s">
        <v>47</v>
      </c>
      <c r="B137" s="26"/>
      <c r="C137" s="3">
        <f t="shared" si="79"/>
        <v>750</v>
      </c>
      <c r="D137" s="4">
        <v>750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30"/>
      <c r="K137" s="26"/>
      <c r="L137" s="26"/>
      <c r="M137" s="26"/>
      <c r="N137" s="26"/>
      <c r="O137" s="26"/>
      <c r="P137" s="26"/>
      <c r="Q137" s="26"/>
      <c r="R137" s="26"/>
      <c r="S137" s="5"/>
      <c r="T137" s="5"/>
      <c r="U137" s="5"/>
      <c r="V137" s="5"/>
    </row>
    <row r="138" spans="1:22" ht="59.25" customHeight="1" x14ac:dyDescent="0.25">
      <c r="A138" s="19" t="s">
        <v>111</v>
      </c>
      <c r="B138" s="25" t="s">
        <v>141</v>
      </c>
      <c r="C138" s="3">
        <f>E138+F138+H138+D138+G138+I138</f>
        <v>100</v>
      </c>
      <c r="D138" s="15">
        <f>D139+D140+D141</f>
        <v>100</v>
      </c>
      <c r="E138" s="15">
        <f t="shared" ref="E138:I138" si="80">E139+E140+E141</f>
        <v>0</v>
      </c>
      <c r="F138" s="15">
        <f t="shared" si="80"/>
        <v>0</v>
      </c>
      <c r="G138" s="15">
        <f t="shared" si="80"/>
        <v>0</v>
      </c>
      <c r="H138" s="15">
        <f t="shared" si="80"/>
        <v>0</v>
      </c>
      <c r="I138" s="15">
        <f t="shared" si="80"/>
        <v>0</v>
      </c>
      <c r="J138" s="29" t="s">
        <v>112</v>
      </c>
      <c r="K138" s="59" t="s">
        <v>34</v>
      </c>
      <c r="L138" s="25">
        <v>70</v>
      </c>
      <c r="M138" s="25">
        <v>70</v>
      </c>
      <c r="N138" s="25">
        <v>70</v>
      </c>
      <c r="O138" s="25">
        <v>70</v>
      </c>
      <c r="P138" s="25">
        <v>70</v>
      </c>
      <c r="Q138" s="25">
        <v>70</v>
      </c>
      <c r="R138" s="25">
        <v>70</v>
      </c>
      <c r="S138" s="5"/>
      <c r="T138" s="5"/>
      <c r="U138" s="5"/>
      <c r="V138" s="5"/>
    </row>
    <row r="139" spans="1:22" ht="17.25" customHeight="1" x14ac:dyDescent="0.25">
      <c r="A139" s="6" t="s">
        <v>4</v>
      </c>
      <c r="B139" s="26"/>
      <c r="C139" s="3">
        <f>E139+F139+H139+D139+G139+I139</f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30"/>
      <c r="K139" s="60"/>
      <c r="L139" s="26"/>
      <c r="M139" s="26"/>
      <c r="N139" s="26"/>
      <c r="O139" s="26"/>
      <c r="P139" s="26"/>
      <c r="Q139" s="26"/>
      <c r="R139" s="26"/>
      <c r="S139" s="5"/>
      <c r="T139" s="5"/>
      <c r="U139" s="5"/>
      <c r="V139" s="5"/>
    </row>
    <row r="140" spans="1:22" ht="15" customHeight="1" x14ac:dyDescent="0.25">
      <c r="A140" s="6" t="s">
        <v>12</v>
      </c>
      <c r="B140" s="26"/>
      <c r="C140" s="3">
        <f t="shared" ref="C140:C141" si="81">E140+F140+H140+D140+G140+I140</f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30"/>
      <c r="K140" s="60"/>
      <c r="L140" s="26"/>
      <c r="M140" s="26"/>
      <c r="N140" s="26"/>
      <c r="O140" s="26"/>
      <c r="P140" s="26"/>
      <c r="Q140" s="26"/>
      <c r="R140" s="26"/>
      <c r="S140" s="5"/>
      <c r="T140" s="5"/>
      <c r="U140" s="5"/>
      <c r="V140" s="5"/>
    </row>
    <row r="141" spans="1:22" ht="16.5" customHeight="1" x14ac:dyDescent="0.25">
      <c r="A141" s="6" t="s">
        <v>47</v>
      </c>
      <c r="B141" s="26"/>
      <c r="C141" s="3">
        <f t="shared" si="81"/>
        <v>100</v>
      </c>
      <c r="D141" s="4">
        <v>100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30"/>
      <c r="K141" s="60"/>
      <c r="L141" s="26"/>
      <c r="M141" s="26"/>
      <c r="N141" s="26"/>
      <c r="O141" s="26"/>
      <c r="P141" s="26"/>
      <c r="Q141" s="26"/>
      <c r="R141" s="26"/>
      <c r="S141" s="5"/>
      <c r="T141" s="5"/>
      <c r="U141" s="5"/>
      <c r="V141" s="5"/>
    </row>
    <row r="142" spans="1:22" ht="59.25" customHeight="1" x14ac:dyDescent="0.25">
      <c r="A142" s="19" t="s">
        <v>113</v>
      </c>
      <c r="B142" s="25" t="s">
        <v>141</v>
      </c>
      <c r="C142" s="3">
        <f>E142+F142+H142+D142+G142+I142</f>
        <v>100</v>
      </c>
      <c r="D142" s="15">
        <f>D143+D144+D145</f>
        <v>100</v>
      </c>
      <c r="E142" s="15">
        <f t="shared" ref="E142:I142" si="82">E143+E144+E145</f>
        <v>0</v>
      </c>
      <c r="F142" s="15">
        <f t="shared" si="82"/>
        <v>0</v>
      </c>
      <c r="G142" s="15">
        <f t="shared" si="82"/>
        <v>0</v>
      </c>
      <c r="H142" s="15">
        <f t="shared" si="82"/>
        <v>0</v>
      </c>
      <c r="I142" s="15">
        <f t="shared" si="82"/>
        <v>0</v>
      </c>
      <c r="J142" s="29" t="s">
        <v>114</v>
      </c>
      <c r="K142" s="59" t="s">
        <v>34</v>
      </c>
      <c r="L142" s="25">
        <v>90</v>
      </c>
      <c r="M142" s="25">
        <v>90</v>
      </c>
      <c r="N142" s="25">
        <v>90</v>
      </c>
      <c r="O142" s="25">
        <v>90</v>
      </c>
      <c r="P142" s="25">
        <v>90</v>
      </c>
      <c r="Q142" s="25">
        <v>90</v>
      </c>
      <c r="R142" s="25">
        <v>90</v>
      </c>
      <c r="S142" s="5"/>
      <c r="T142" s="5"/>
      <c r="U142" s="5"/>
      <c r="V142" s="5"/>
    </row>
    <row r="143" spans="1:22" ht="17.25" customHeight="1" x14ac:dyDescent="0.25">
      <c r="A143" s="6" t="s">
        <v>4</v>
      </c>
      <c r="B143" s="26"/>
      <c r="C143" s="3">
        <f>E143+F143+H143+D143+G143+I143</f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30"/>
      <c r="K143" s="60"/>
      <c r="L143" s="26"/>
      <c r="M143" s="26"/>
      <c r="N143" s="26"/>
      <c r="O143" s="26"/>
      <c r="P143" s="26"/>
      <c r="Q143" s="26"/>
      <c r="R143" s="26"/>
      <c r="S143" s="5"/>
      <c r="T143" s="5"/>
      <c r="U143" s="5"/>
      <c r="V143" s="5"/>
    </row>
    <row r="144" spans="1:22" ht="15" customHeight="1" x14ac:dyDescent="0.25">
      <c r="A144" s="6" t="s">
        <v>12</v>
      </c>
      <c r="B144" s="26"/>
      <c r="C144" s="3">
        <f t="shared" ref="C144:C145" si="83">E144+F144+H144+D144+G144+I144</f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30"/>
      <c r="K144" s="60"/>
      <c r="L144" s="26"/>
      <c r="M144" s="26"/>
      <c r="N144" s="26"/>
      <c r="O144" s="26"/>
      <c r="P144" s="26"/>
      <c r="Q144" s="26"/>
      <c r="R144" s="26"/>
      <c r="S144" s="5"/>
      <c r="T144" s="5"/>
      <c r="U144" s="5"/>
      <c r="V144" s="5"/>
    </row>
    <row r="145" spans="1:22" ht="16.5" customHeight="1" x14ac:dyDescent="0.25">
      <c r="A145" s="6" t="s">
        <v>47</v>
      </c>
      <c r="B145" s="26"/>
      <c r="C145" s="3">
        <f t="shared" si="83"/>
        <v>100</v>
      </c>
      <c r="D145" s="4">
        <v>100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30"/>
      <c r="K145" s="60"/>
      <c r="L145" s="26"/>
      <c r="M145" s="26"/>
      <c r="N145" s="26"/>
      <c r="O145" s="26"/>
      <c r="P145" s="26"/>
      <c r="Q145" s="26"/>
      <c r="R145" s="26"/>
      <c r="S145" s="5"/>
      <c r="T145" s="5"/>
      <c r="U145" s="5"/>
      <c r="V145" s="5"/>
    </row>
    <row r="146" spans="1:22" ht="59.25" customHeight="1" x14ac:dyDescent="0.25">
      <c r="A146" s="19" t="s">
        <v>115</v>
      </c>
      <c r="B146" s="25" t="s">
        <v>142</v>
      </c>
      <c r="C146" s="3">
        <f>E146+F146+H146+D146+G146+I146</f>
        <v>50</v>
      </c>
      <c r="D146" s="15">
        <f>D147+D148+D149</f>
        <v>50</v>
      </c>
      <c r="E146" s="15">
        <f t="shared" ref="E146:I146" si="84">E147+E148+E149</f>
        <v>0</v>
      </c>
      <c r="F146" s="15">
        <f t="shared" si="84"/>
        <v>0</v>
      </c>
      <c r="G146" s="15">
        <f t="shared" si="84"/>
        <v>0</v>
      </c>
      <c r="H146" s="15">
        <f t="shared" si="84"/>
        <v>0</v>
      </c>
      <c r="I146" s="15">
        <f t="shared" si="84"/>
        <v>0</v>
      </c>
      <c r="J146" s="29" t="s">
        <v>116</v>
      </c>
      <c r="K146" s="59" t="s">
        <v>33</v>
      </c>
      <c r="L146" s="25">
        <v>5</v>
      </c>
      <c r="M146" s="25">
        <v>5</v>
      </c>
      <c r="N146" s="25">
        <v>5</v>
      </c>
      <c r="O146" s="25">
        <v>5</v>
      </c>
      <c r="P146" s="25">
        <v>5</v>
      </c>
      <c r="Q146" s="25">
        <v>5</v>
      </c>
      <c r="R146" s="25">
        <v>5</v>
      </c>
      <c r="S146" s="5"/>
      <c r="T146" s="5"/>
      <c r="U146" s="5"/>
      <c r="V146" s="5"/>
    </row>
    <row r="147" spans="1:22" ht="17.25" customHeight="1" x14ac:dyDescent="0.25">
      <c r="A147" s="6" t="s">
        <v>4</v>
      </c>
      <c r="B147" s="26"/>
      <c r="C147" s="3">
        <f>E147+F147+H147+D147+G147+I147</f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30"/>
      <c r="K147" s="60"/>
      <c r="L147" s="26"/>
      <c r="M147" s="26"/>
      <c r="N147" s="26"/>
      <c r="O147" s="26"/>
      <c r="P147" s="26"/>
      <c r="Q147" s="26"/>
      <c r="R147" s="26"/>
      <c r="S147" s="5"/>
      <c r="T147" s="5"/>
      <c r="U147" s="5"/>
      <c r="V147" s="5"/>
    </row>
    <row r="148" spans="1:22" ht="15" customHeight="1" x14ac:dyDescent="0.25">
      <c r="A148" s="6" t="s">
        <v>12</v>
      </c>
      <c r="B148" s="26"/>
      <c r="C148" s="3">
        <f t="shared" ref="C148:C149" si="85">E148+F148+H148+D148+G148+I148</f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30"/>
      <c r="K148" s="60"/>
      <c r="L148" s="26"/>
      <c r="M148" s="26"/>
      <c r="N148" s="26"/>
      <c r="O148" s="26"/>
      <c r="P148" s="26"/>
      <c r="Q148" s="26"/>
      <c r="R148" s="26"/>
      <c r="S148" s="5"/>
      <c r="T148" s="5"/>
      <c r="U148" s="5"/>
      <c r="V148" s="5"/>
    </row>
    <row r="149" spans="1:22" ht="16.5" customHeight="1" x14ac:dyDescent="0.25">
      <c r="A149" s="6" t="s">
        <v>47</v>
      </c>
      <c r="B149" s="26"/>
      <c r="C149" s="3">
        <f t="shared" si="85"/>
        <v>50</v>
      </c>
      <c r="D149" s="4">
        <v>50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30"/>
      <c r="K149" s="60"/>
      <c r="L149" s="26"/>
      <c r="M149" s="26"/>
      <c r="N149" s="26"/>
      <c r="O149" s="26"/>
      <c r="P149" s="26"/>
      <c r="Q149" s="26"/>
      <c r="R149" s="26"/>
      <c r="S149" s="5"/>
      <c r="T149" s="5"/>
      <c r="U149" s="5"/>
      <c r="V149" s="5"/>
    </row>
    <row r="150" spans="1:22" ht="42.75" customHeight="1" x14ac:dyDescent="0.25">
      <c r="A150" s="19" t="s">
        <v>117</v>
      </c>
      <c r="B150" s="25" t="s">
        <v>142</v>
      </c>
      <c r="C150" s="3">
        <f>E150+F150+H150+D150+G150+I150</f>
        <v>45</v>
      </c>
      <c r="D150" s="15">
        <f>D151+D152+D153</f>
        <v>45</v>
      </c>
      <c r="E150" s="15">
        <f t="shared" ref="E150:I150" si="86">E151+E152+E153</f>
        <v>0</v>
      </c>
      <c r="F150" s="15">
        <f t="shared" si="86"/>
        <v>0</v>
      </c>
      <c r="G150" s="15">
        <f t="shared" si="86"/>
        <v>0</v>
      </c>
      <c r="H150" s="15">
        <f t="shared" si="86"/>
        <v>0</v>
      </c>
      <c r="I150" s="15">
        <f t="shared" si="86"/>
        <v>0</v>
      </c>
      <c r="J150" s="29" t="s">
        <v>119</v>
      </c>
      <c r="K150" s="59" t="s">
        <v>34</v>
      </c>
      <c r="L150" s="25">
        <v>15</v>
      </c>
      <c r="M150" s="25">
        <v>15</v>
      </c>
      <c r="N150" s="25">
        <v>15</v>
      </c>
      <c r="O150" s="25">
        <v>15</v>
      </c>
      <c r="P150" s="25">
        <v>15</v>
      </c>
      <c r="Q150" s="25">
        <v>15</v>
      </c>
      <c r="R150" s="25">
        <v>15</v>
      </c>
      <c r="S150" s="5"/>
      <c r="T150" s="5"/>
      <c r="U150" s="5"/>
      <c r="V150" s="5"/>
    </row>
    <row r="151" spans="1:22" ht="17.25" customHeight="1" x14ac:dyDescent="0.25">
      <c r="A151" s="6" t="s">
        <v>4</v>
      </c>
      <c r="B151" s="26"/>
      <c r="C151" s="3">
        <f>E151+F151+H151+D151+G151+I151</f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30"/>
      <c r="K151" s="60"/>
      <c r="L151" s="26"/>
      <c r="M151" s="26"/>
      <c r="N151" s="26"/>
      <c r="O151" s="26"/>
      <c r="P151" s="26"/>
      <c r="Q151" s="26"/>
      <c r="R151" s="26"/>
      <c r="S151" s="5"/>
      <c r="T151" s="5"/>
      <c r="U151" s="5"/>
      <c r="V151" s="5"/>
    </row>
    <row r="152" spans="1:22" ht="15" customHeight="1" x14ac:dyDescent="0.25">
      <c r="A152" s="6" t="s">
        <v>12</v>
      </c>
      <c r="B152" s="26"/>
      <c r="C152" s="3">
        <f t="shared" ref="C152:C153" si="87">E152+F152+H152+D152+G152+I152</f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30"/>
      <c r="K152" s="60"/>
      <c r="L152" s="26"/>
      <c r="M152" s="26"/>
      <c r="N152" s="26"/>
      <c r="O152" s="26"/>
      <c r="P152" s="26"/>
      <c r="Q152" s="26"/>
      <c r="R152" s="26"/>
      <c r="S152" s="5"/>
      <c r="T152" s="5"/>
      <c r="U152" s="5"/>
      <c r="V152" s="5"/>
    </row>
    <row r="153" spans="1:22" ht="16.5" customHeight="1" x14ac:dyDescent="0.25">
      <c r="A153" s="6" t="s">
        <v>47</v>
      </c>
      <c r="B153" s="26"/>
      <c r="C153" s="3">
        <f t="shared" si="87"/>
        <v>45</v>
      </c>
      <c r="D153" s="4">
        <v>45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30"/>
      <c r="K153" s="60"/>
      <c r="L153" s="26"/>
      <c r="M153" s="26"/>
      <c r="N153" s="26"/>
      <c r="O153" s="26"/>
      <c r="P153" s="26"/>
      <c r="Q153" s="26"/>
      <c r="R153" s="26"/>
      <c r="S153" s="5"/>
      <c r="T153" s="5"/>
      <c r="U153" s="5"/>
      <c r="V153" s="5"/>
    </row>
    <row r="154" spans="1:22" ht="47.25" customHeight="1" x14ac:dyDescent="0.25">
      <c r="A154" s="19" t="s">
        <v>118</v>
      </c>
      <c r="B154" s="25" t="s">
        <v>141</v>
      </c>
      <c r="C154" s="3">
        <f>E154+F154+H154+D154+G154+I154</f>
        <v>0</v>
      </c>
      <c r="D154" s="15">
        <f>D155+D156+D157</f>
        <v>0</v>
      </c>
      <c r="E154" s="15">
        <f t="shared" ref="E154:I154" si="88">E155+E156+E157</f>
        <v>0</v>
      </c>
      <c r="F154" s="15">
        <f t="shared" si="88"/>
        <v>0</v>
      </c>
      <c r="G154" s="15">
        <f t="shared" si="88"/>
        <v>0</v>
      </c>
      <c r="H154" s="15">
        <f t="shared" si="88"/>
        <v>0</v>
      </c>
      <c r="I154" s="15">
        <f t="shared" si="88"/>
        <v>0</v>
      </c>
      <c r="J154" s="29" t="s">
        <v>144</v>
      </c>
      <c r="K154" s="59" t="s">
        <v>34</v>
      </c>
      <c r="L154" s="25">
        <v>12</v>
      </c>
      <c r="M154" s="25">
        <v>12</v>
      </c>
      <c r="N154" s="25">
        <v>12</v>
      </c>
      <c r="O154" s="25">
        <v>12</v>
      </c>
      <c r="P154" s="25">
        <v>12</v>
      </c>
      <c r="Q154" s="25">
        <v>12</v>
      </c>
      <c r="R154" s="25">
        <v>12</v>
      </c>
      <c r="S154" s="5"/>
      <c r="T154" s="5"/>
      <c r="U154" s="5"/>
      <c r="V154" s="5"/>
    </row>
    <row r="155" spans="1:22" ht="17.25" customHeight="1" x14ac:dyDescent="0.25">
      <c r="A155" s="6" t="s">
        <v>4</v>
      </c>
      <c r="B155" s="26"/>
      <c r="C155" s="3">
        <f>E155+F155+H155+D155+G155+I155</f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30"/>
      <c r="K155" s="60"/>
      <c r="L155" s="26"/>
      <c r="M155" s="26"/>
      <c r="N155" s="26"/>
      <c r="O155" s="26"/>
      <c r="P155" s="26"/>
      <c r="Q155" s="26"/>
      <c r="R155" s="26"/>
      <c r="S155" s="5"/>
      <c r="T155" s="5"/>
      <c r="U155" s="5"/>
      <c r="V155" s="5"/>
    </row>
    <row r="156" spans="1:22" ht="15" customHeight="1" x14ac:dyDescent="0.25">
      <c r="A156" s="6" t="s">
        <v>12</v>
      </c>
      <c r="B156" s="26"/>
      <c r="C156" s="3">
        <f t="shared" ref="C156:C157" si="89">E156+F156+H156+D156+G156+I156</f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30"/>
      <c r="K156" s="60"/>
      <c r="L156" s="26"/>
      <c r="M156" s="26"/>
      <c r="N156" s="26"/>
      <c r="O156" s="26"/>
      <c r="P156" s="26"/>
      <c r="Q156" s="26"/>
      <c r="R156" s="26"/>
      <c r="S156" s="5"/>
      <c r="T156" s="5"/>
      <c r="U156" s="5"/>
      <c r="V156" s="5"/>
    </row>
    <row r="157" spans="1:22" ht="16.5" customHeight="1" x14ac:dyDescent="0.25">
      <c r="A157" s="6" t="s">
        <v>47</v>
      </c>
      <c r="B157" s="26"/>
      <c r="C157" s="3">
        <f t="shared" si="89"/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30"/>
      <c r="K157" s="60"/>
      <c r="L157" s="26"/>
      <c r="M157" s="26"/>
      <c r="N157" s="26"/>
      <c r="O157" s="26"/>
      <c r="P157" s="26"/>
      <c r="Q157" s="26"/>
      <c r="R157" s="26"/>
      <c r="S157" s="5"/>
      <c r="T157" s="5"/>
      <c r="U157" s="5"/>
      <c r="V157" s="5"/>
    </row>
    <row r="158" spans="1:22" ht="38.25" customHeight="1" x14ac:dyDescent="0.25">
      <c r="A158" s="55" t="s">
        <v>120</v>
      </c>
      <c r="B158" s="56"/>
      <c r="C158" s="3">
        <f t="shared" ref="C158:I161" si="90">C162+C166+C170</f>
        <v>130</v>
      </c>
      <c r="D158" s="3">
        <f t="shared" si="90"/>
        <v>130</v>
      </c>
      <c r="E158" s="3">
        <f t="shared" si="90"/>
        <v>0</v>
      </c>
      <c r="F158" s="3">
        <f t="shared" si="90"/>
        <v>0</v>
      </c>
      <c r="G158" s="3">
        <f t="shared" si="90"/>
        <v>0</v>
      </c>
      <c r="H158" s="3">
        <f t="shared" si="90"/>
        <v>0</v>
      </c>
      <c r="I158" s="3">
        <f t="shared" si="90"/>
        <v>0</v>
      </c>
      <c r="J158" s="14"/>
      <c r="K158" s="18"/>
      <c r="L158" s="18"/>
      <c r="M158" s="18"/>
      <c r="N158" s="18"/>
      <c r="O158" s="18"/>
      <c r="P158" s="18"/>
      <c r="Q158" s="18"/>
      <c r="R158" s="18"/>
      <c r="S158" s="5"/>
      <c r="T158" s="5"/>
      <c r="U158" s="5"/>
      <c r="V158" s="5"/>
    </row>
    <row r="159" spans="1:22" ht="15.75" customHeight="1" x14ac:dyDescent="0.25">
      <c r="A159" s="53" t="s">
        <v>4</v>
      </c>
      <c r="B159" s="54"/>
      <c r="C159" s="3">
        <f t="shared" si="90"/>
        <v>0</v>
      </c>
      <c r="D159" s="3">
        <f t="shared" si="90"/>
        <v>0</v>
      </c>
      <c r="E159" s="3">
        <f t="shared" si="90"/>
        <v>0</v>
      </c>
      <c r="F159" s="3">
        <f t="shared" si="90"/>
        <v>0</v>
      </c>
      <c r="G159" s="3">
        <f t="shared" si="90"/>
        <v>0</v>
      </c>
      <c r="H159" s="3">
        <f t="shared" si="90"/>
        <v>0</v>
      </c>
      <c r="I159" s="3">
        <f t="shared" si="90"/>
        <v>0</v>
      </c>
      <c r="J159" s="14"/>
      <c r="K159" s="18"/>
      <c r="L159" s="18"/>
      <c r="M159" s="18"/>
      <c r="N159" s="18"/>
      <c r="O159" s="18"/>
      <c r="P159" s="18"/>
      <c r="Q159" s="18"/>
      <c r="R159" s="18"/>
      <c r="S159" s="5"/>
      <c r="T159" s="5"/>
      <c r="U159" s="5"/>
      <c r="V159" s="5"/>
    </row>
    <row r="160" spans="1:22" ht="15.75" customHeight="1" x14ac:dyDescent="0.25">
      <c r="A160" s="53" t="s">
        <v>12</v>
      </c>
      <c r="B160" s="54"/>
      <c r="C160" s="3">
        <f t="shared" si="90"/>
        <v>0</v>
      </c>
      <c r="D160" s="3">
        <f t="shared" si="90"/>
        <v>0</v>
      </c>
      <c r="E160" s="3">
        <f t="shared" si="90"/>
        <v>0</v>
      </c>
      <c r="F160" s="3">
        <f t="shared" si="90"/>
        <v>0</v>
      </c>
      <c r="G160" s="3">
        <f t="shared" si="90"/>
        <v>0</v>
      </c>
      <c r="H160" s="3">
        <f t="shared" si="90"/>
        <v>0</v>
      </c>
      <c r="I160" s="3">
        <f t="shared" si="90"/>
        <v>0</v>
      </c>
      <c r="J160" s="14"/>
      <c r="K160" s="18"/>
      <c r="L160" s="18"/>
      <c r="M160" s="18"/>
      <c r="N160" s="18"/>
      <c r="O160" s="18"/>
      <c r="P160" s="18"/>
      <c r="Q160" s="18"/>
      <c r="R160" s="18"/>
      <c r="S160" s="5"/>
      <c r="T160" s="5"/>
      <c r="U160" s="5"/>
      <c r="V160" s="5"/>
    </row>
    <row r="161" spans="1:22" ht="15.75" customHeight="1" x14ac:dyDescent="0.25">
      <c r="A161" s="53" t="s">
        <v>47</v>
      </c>
      <c r="B161" s="54"/>
      <c r="C161" s="3">
        <f t="shared" si="90"/>
        <v>130</v>
      </c>
      <c r="D161" s="3">
        <f t="shared" si="90"/>
        <v>130</v>
      </c>
      <c r="E161" s="3">
        <f t="shared" si="90"/>
        <v>0</v>
      </c>
      <c r="F161" s="3">
        <f t="shared" si="90"/>
        <v>0</v>
      </c>
      <c r="G161" s="3">
        <f t="shared" si="90"/>
        <v>0</v>
      </c>
      <c r="H161" s="3">
        <f t="shared" si="90"/>
        <v>0</v>
      </c>
      <c r="I161" s="3">
        <f t="shared" si="90"/>
        <v>0</v>
      </c>
      <c r="J161" s="14"/>
      <c r="K161" s="18"/>
      <c r="L161" s="18"/>
      <c r="M161" s="18"/>
      <c r="N161" s="18"/>
      <c r="O161" s="18"/>
      <c r="P161" s="18"/>
      <c r="Q161" s="18"/>
      <c r="R161" s="18"/>
      <c r="S161" s="5"/>
      <c r="T161" s="5"/>
      <c r="U161" s="5"/>
      <c r="V161" s="5"/>
    </row>
    <row r="162" spans="1:22" ht="36.75" customHeight="1" x14ac:dyDescent="0.25">
      <c r="A162" s="19" t="s">
        <v>121</v>
      </c>
      <c r="B162" s="25" t="s">
        <v>141</v>
      </c>
      <c r="C162" s="3">
        <f>E162+F162+H162+D162+G162+I162</f>
        <v>100</v>
      </c>
      <c r="D162" s="15">
        <f>D163+D164+D165</f>
        <v>100</v>
      </c>
      <c r="E162" s="15">
        <f t="shared" ref="E162:I162" si="91">E163+E164+E165</f>
        <v>0</v>
      </c>
      <c r="F162" s="15">
        <f t="shared" si="91"/>
        <v>0</v>
      </c>
      <c r="G162" s="15">
        <f t="shared" si="91"/>
        <v>0</v>
      </c>
      <c r="H162" s="15">
        <f t="shared" si="91"/>
        <v>0</v>
      </c>
      <c r="I162" s="15">
        <f t="shared" si="91"/>
        <v>0</v>
      </c>
      <c r="J162" s="29" t="s">
        <v>122</v>
      </c>
      <c r="K162" s="25" t="s">
        <v>33</v>
      </c>
      <c r="L162" s="25">
        <v>40</v>
      </c>
      <c r="M162" s="25">
        <v>42</v>
      </c>
      <c r="N162" s="25">
        <v>45</v>
      </c>
      <c r="O162" s="25">
        <v>47</v>
      </c>
      <c r="P162" s="25">
        <v>50</v>
      </c>
      <c r="Q162" s="25">
        <v>52</v>
      </c>
      <c r="R162" s="25">
        <v>55</v>
      </c>
      <c r="S162" s="5"/>
      <c r="T162" s="5"/>
      <c r="U162" s="5"/>
      <c r="V162" s="5"/>
    </row>
    <row r="163" spans="1:22" ht="17.25" customHeight="1" x14ac:dyDescent="0.25">
      <c r="A163" s="6" t="s">
        <v>4</v>
      </c>
      <c r="B163" s="26"/>
      <c r="C163" s="3">
        <f>E163+F163+H163+D163+G163+I163</f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30"/>
      <c r="K163" s="26"/>
      <c r="L163" s="26"/>
      <c r="M163" s="26"/>
      <c r="N163" s="26"/>
      <c r="O163" s="26"/>
      <c r="P163" s="26"/>
      <c r="Q163" s="26"/>
      <c r="R163" s="26"/>
      <c r="S163" s="5"/>
      <c r="T163" s="5"/>
      <c r="U163" s="5"/>
      <c r="V163" s="5"/>
    </row>
    <row r="164" spans="1:22" ht="15" customHeight="1" x14ac:dyDescent="0.25">
      <c r="A164" s="6" t="s">
        <v>12</v>
      </c>
      <c r="B164" s="26"/>
      <c r="C164" s="3">
        <f t="shared" ref="C164:C165" si="92">E164+F164+H164+D164+G164+I164</f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30"/>
      <c r="K164" s="26"/>
      <c r="L164" s="26"/>
      <c r="M164" s="26"/>
      <c r="N164" s="26"/>
      <c r="O164" s="26"/>
      <c r="P164" s="26"/>
      <c r="Q164" s="26"/>
      <c r="R164" s="26"/>
      <c r="S164" s="5"/>
      <c r="T164" s="5"/>
      <c r="U164" s="5"/>
      <c r="V164" s="5"/>
    </row>
    <row r="165" spans="1:22" ht="16.5" customHeight="1" x14ac:dyDescent="0.25">
      <c r="A165" s="6" t="s">
        <v>47</v>
      </c>
      <c r="B165" s="26"/>
      <c r="C165" s="3">
        <f t="shared" si="92"/>
        <v>100</v>
      </c>
      <c r="D165" s="4">
        <v>100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30"/>
      <c r="K165" s="26"/>
      <c r="L165" s="26"/>
      <c r="M165" s="26"/>
      <c r="N165" s="26"/>
      <c r="O165" s="26"/>
      <c r="P165" s="26"/>
      <c r="Q165" s="26"/>
      <c r="R165" s="26"/>
      <c r="S165" s="5"/>
      <c r="T165" s="5"/>
      <c r="U165" s="5"/>
      <c r="V165" s="5"/>
    </row>
    <row r="166" spans="1:22" ht="36.75" customHeight="1" x14ac:dyDescent="0.25">
      <c r="A166" s="19" t="s">
        <v>123</v>
      </c>
      <c r="B166" s="25" t="s">
        <v>141</v>
      </c>
      <c r="C166" s="3">
        <f>E166+F166+H166+D166+G166+I166</f>
        <v>15</v>
      </c>
      <c r="D166" s="15">
        <f>D167+D168+D169</f>
        <v>15</v>
      </c>
      <c r="E166" s="15">
        <f t="shared" ref="E166:I166" si="93">E167+E168+E169</f>
        <v>0</v>
      </c>
      <c r="F166" s="15">
        <f t="shared" si="93"/>
        <v>0</v>
      </c>
      <c r="G166" s="15">
        <f t="shared" si="93"/>
        <v>0</v>
      </c>
      <c r="H166" s="15">
        <f t="shared" si="93"/>
        <v>0</v>
      </c>
      <c r="I166" s="15">
        <f t="shared" si="93"/>
        <v>0</v>
      </c>
      <c r="J166" s="29" t="s">
        <v>124</v>
      </c>
      <c r="K166" s="25" t="s">
        <v>33</v>
      </c>
      <c r="L166" s="25">
        <v>25</v>
      </c>
      <c r="M166" s="25">
        <v>30</v>
      </c>
      <c r="N166" s="25">
        <v>35</v>
      </c>
      <c r="O166" s="25">
        <v>40</v>
      </c>
      <c r="P166" s="25">
        <v>45</v>
      </c>
      <c r="Q166" s="25">
        <v>50</v>
      </c>
      <c r="R166" s="25">
        <v>50</v>
      </c>
      <c r="S166" s="5"/>
      <c r="T166" s="5"/>
      <c r="U166" s="5"/>
      <c r="V166" s="5"/>
    </row>
    <row r="167" spans="1:22" ht="17.25" customHeight="1" x14ac:dyDescent="0.25">
      <c r="A167" s="6" t="s">
        <v>4</v>
      </c>
      <c r="B167" s="26"/>
      <c r="C167" s="3">
        <f>E167+F167+H167+D167+G167+I167</f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30"/>
      <c r="K167" s="26"/>
      <c r="L167" s="26"/>
      <c r="M167" s="26"/>
      <c r="N167" s="26"/>
      <c r="O167" s="26"/>
      <c r="P167" s="26"/>
      <c r="Q167" s="26"/>
      <c r="R167" s="26"/>
      <c r="S167" s="5"/>
      <c r="T167" s="5"/>
      <c r="U167" s="5"/>
      <c r="V167" s="5"/>
    </row>
    <row r="168" spans="1:22" ht="15" customHeight="1" x14ac:dyDescent="0.25">
      <c r="A168" s="6" t="s">
        <v>12</v>
      </c>
      <c r="B168" s="26"/>
      <c r="C168" s="3">
        <f t="shared" ref="C168:C169" si="94">E168+F168+H168+D168+G168+I168</f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30"/>
      <c r="K168" s="26"/>
      <c r="L168" s="26"/>
      <c r="M168" s="26"/>
      <c r="N168" s="26"/>
      <c r="O168" s="26"/>
      <c r="P168" s="26"/>
      <c r="Q168" s="26"/>
      <c r="R168" s="26"/>
      <c r="S168" s="5"/>
      <c r="T168" s="5"/>
      <c r="U168" s="5"/>
      <c r="V168" s="5"/>
    </row>
    <row r="169" spans="1:22" ht="16.5" customHeight="1" x14ac:dyDescent="0.25">
      <c r="A169" s="6" t="s">
        <v>47</v>
      </c>
      <c r="B169" s="26"/>
      <c r="C169" s="3">
        <f t="shared" si="94"/>
        <v>15</v>
      </c>
      <c r="D169" s="4">
        <v>15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30"/>
      <c r="K169" s="26"/>
      <c r="L169" s="26"/>
      <c r="M169" s="26"/>
      <c r="N169" s="26"/>
      <c r="O169" s="26"/>
      <c r="P169" s="26"/>
      <c r="Q169" s="26"/>
      <c r="R169" s="26"/>
      <c r="S169" s="5"/>
      <c r="T169" s="5"/>
      <c r="U169" s="5"/>
      <c r="V169" s="5"/>
    </row>
    <row r="170" spans="1:22" ht="69" customHeight="1" x14ac:dyDescent="0.25">
      <c r="A170" s="19" t="s">
        <v>125</v>
      </c>
      <c r="B170" s="25" t="s">
        <v>142</v>
      </c>
      <c r="C170" s="3">
        <f>E170+F170+H170+D170+G170+I170</f>
        <v>15</v>
      </c>
      <c r="D170" s="15">
        <f>D171+D172+D173</f>
        <v>15</v>
      </c>
      <c r="E170" s="15">
        <f t="shared" ref="E170:I170" si="95">E171+E172+E173</f>
        <v>0</v>
      </c>
      <c r="F170" s="15">
        <f t="shared" si="95"/>
        <v>0</v>
      </c>
      <c r="G170" s="15">
        <f t="shared" si="95"/>
        <v>0</v>
      </c>
      <c r="H170" s="15">
        <f t="shared" si="95"/>
        <v>0</v>
      </c>
      <c r="I170" s="15">
        <f t="shared" si="95"/>
        <v>0</v>
      </c>
      <c r="J170" s="29" t="s">
        <v>126</v>
      </c>
      <c r="K170" s="25" t="s">
        <v>33</v>
      </c>
      <c r="L170" s="25">
        <v>20</v>
      </c>
      <c r="M170" s="25">
        <v>30</v>
      </c>
      <c r="N170" s="25">
        <v>40</v>
      </c>
      <c r="O170" s="25">
        <v>50</v>
      </c>
      <c r="P170" s="25">
        <v>60</v>
      </c>
      <c r="Q170" s="25">
        <v>75</v>
      </c>
      <c r="R170" s="25">
        <v>80</v>
      </c>
      <c r="S170" s="5"/>
      <c r="T170" s="5"/>
      <c r="U170" s="5"/>
      <c r="V170" s="5"/>
    </row>
    <row r="171" spans="1:22" ht="17.25" customHeight="1" x14ac:dyDescent="0.25">
      <c r="A171" s="6" t="s">
        <v>4</v>
      </c>
      <c r="B171" s="26"/>
      <c r="C171" s="3">
        <f>E171+F171+H171+D171+G171+I171</f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30"/>
      <c r="K171" s="26"/>
      <c r="L171" s="26"/>
      <c r="M171" s="26"/>
      <c r="N171" s="26"/>
      <c r="O171" s="26"/>
      <c r="P171" s="26"/>
      <c r="Q171" s="26"/>
      <c r="R171" s="26"/>
      <c r="S171" s="5"/>
      <c r="T171" s="5"/>
      <c r="U171" s="5"/>
      <c r="V171" s="5"/>
    </row>
    <row r="172" spans="1:22" ht="15" customHeight="1" x14ac:dyDescent="0.25">
      <c r="A172" s="6" t="s">
        <v>12</v>
      </c>
      <c r="B172" s="26"/>
      <c r="C172" s="3">
        <f t="shared" ref="C172:C173" si="96">E172+F172+H172+D172+G172+I172</f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30"/>
      <c r="K172" s="26"/>
      <c r="L172" s="26"/>
      <c r="M172" s="26"/>
      <c r="N172" s="26"/>
      <c r="O172" s="26"/>
      <c r="P172" s="26"/>
      <c r="Q172" s="26"/>
      <c r="R172" s="26"/>
      <c r="S172" s="5"/>
      <c r="T172" s="5"/>
      <c r="U172" s="5"/>
      <c r="V172" s="5"/>
    </row>
    <row r="173" spans="1:22" ht="16.5" customHeight="1" x14ac:dyDescent="0.25">
      <c r="A173" s="6" t="s">
        <v>47</v>
      </c>
      <c r="B173" s="26"/>
      <c r="C173" s="3">
        <f t="shared" si="96"/>
        <v>15</v>
      </c>
      <c r="D173" s="4">
        <v>15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30"/>
      <c r="K173" s="26"/>
      <c r="L173" s="26"/>
      <c r="M173" s="26"/>
      <c r="N173" s="26"/>
      <c r="O173" s="26"/>
      <c r="P173" s="26"/>
      <c r="Q173" s="26"/>
      <c r="R173" s="26"/>
      <c r="S173" s="5"/>
      <c r="T173" s="5"/>
      <c r="U173" s="5"/>
      <c r="V173" s="5"/>
    </row>
    <row r="174" spans="1:22" ht="36.75" customHeight="1" x14ac:dyDescent="0.25">
      <c r="A174" s="51" t="s">
        <v>22</v>
      </c>
      <c r="B174" s="52"/>
      <c r="C174" s="3">
        <f t="shared" si="70"/>
        <v>73996.2</v>
      </c>
      <c r="D174" s="3">
        <f t="shared" ref="D174:I177" si="97">D178+D186+D194</f>
        <v>12332.7</v>
      </c>
      <c r="E174" s="3">
        <f t="shared" si="97"/>
        <v>12332.7</v>
      </c>
      <c r="F174" s="3">
        <f t="shared" si="97"/>
        <v>12332.7</v>
      </c>
      <c r="G174" s="3">
        <f t="shared" si="97"/>
        <v>12332.7</v>
      </c>
      <c r="H174" s="3">
        <f t="shared" si="97"/>
        <v>12332.7</v>
      </c>
      <c r="I174" s="3">
        <f t="shared" si="97"/>
        <v>12332.7</v>
      </c>
      <c r="J174" s="14"/>
      <c r="K174" s="18"/>
      <c r="L174" s="18"/>
      <c r="M174" s="18"/>
      <c r="N174" s="18"/>
      <c r="O174" s="18"/>
      <c r="P174" s="18"/>
      <c r="Q174" s="18"/>
      <c r="R174" s="18"/>
      <c r="S174" s="5"/>
      <c r="T174" s="5"/>
      <c r="U174" s="5"/>
      <c r="V174" s="5"/>
    </row>
    <row r="175" spans="1:22" ht="15.75" customHeight="1" x14ac:dyDescent="0.25">
      <c r="A175" s="53" t="s">
        <v>4</v>
      </c>
      <c r="B175" s="54"/>
      <c r="C175" s="3">
        <f t="shared" si="70"/>
        <v>0</v>
      </c>
      <c r="D175" s="3">
        <f t="shared" si="97"/>
        <v>0</v>
      </c>
      <c r="E175" s="3">
        <f t="shared" si="97"/>
        <v>0</v>
      </c>
      <c r="F175" s="3">
        <f t="shared" si="97"/>
        <v>0</v>
      </c>
      <c r="G175" s="3">
        <f t="shared" si="97"/>
        <v>0</v>
      </c>
      <c r="H175" s="3">
        <f t="shared" si="97"/>
        <v>0</v>
      </c>
      <c r="I175" s="3">
        <f t="shared" si="97"/>
        <v>0</v>
      </c>
      <c r="J175" s="14"/>
      <c r="K175" s="18"/>
      <c r="L175" s="18"/>
      <c r="M175" s="18"/>
      <c r="N175" s="18"/>
      <c r="O175" s="18"/>
      <c r="P175" s="18"/>
      <c r="Q175" s="18"/>
      <c r="R175" s="18"/>
      <c r="S175" s="5"/>
      <c r="T175" s="5"/>
      <c r="U175" s="5"/>
      <c r="V175" s="5"/>
    </row>
    <row r="176" spans="1:22" ht="15.75" customHeight="1" x14ac:dyDescent="0.25">
      <c r="A176" s="53" t="s">
        <v>12</v>
      </c>
      <c r="B176" s="54"/>
      <c r="C176" s="3">
        <f t="shared" si="70"/>
        <v>53976.6</v>
      </c>
      <c r="D176" s="3">
        <f t="shared" si="97"/>
        <v>8996.1</v>
      </c>
      <c r="E176" s="3">
        <f t="shared" si="97"/>
        <v>8996.1</v>
      </c>
      <c r="F176" s="3">
        <f t="shared" si="97"/>
        <v>8996.1</v>
      </c>
      <c r="G176" s="3">
        <f t="shared" si="97"/>
        <v>8996.1</v>
      </c>
      <c r="H176" s="3">
        <f t="shared" si="97"/>
        <v>8996.1</v>
      </c>
      <c r="I176" s="3">
        <f t="shared" si="97"/>
        <v>8996.1</v>
      </c>
      <c r="J176" s="14"/>
      <c r="K176" s="18"/>
      <c r="L176" s="18"/>
      <c r="M176" s="18"/>
      <c r="N176" s="18"/>
      <c r="O176" s="18"/>
      <c r="P176" s="18"/>
      <c r="Q176" s="18"/>
      <c r="R176" s="18"/>
      <c r="S176" s="5"/>
      <c r="T176" s="5"/>
      <c r="U176" s="5"/>
      <c r="V176" s="5"/>
    </row>
    <row r="177" spans="1:22" ht="15.75" customHeight="1" x14ac:dyDescent="0.25">
      <c r="A177" s="53" t="s">
        <v>47</v>
      </c>
      <c r="B177" s="54"/>
      <c r="C177" s="3">
        <f t="shared" si="70"/>
        <v>20019.599999999999</v>
      </c>
      <c r="D177" s="3">
        <f t="shared" si="97"/>
        <v>3336.6</v>
      </c>
      <c r="E177" s="3">
        <f t="shared" si="97"/>
        <v>3336.6</v>
      </c>
      <c r="F177" s="3">
        <f t="shared" si="97"/>
        <v>3336.6</v>
      </c>
      <c r="G177" s="3">
        <f t="shared" si="97"/>
        <v>3336.6</v>
      </c>
      <c r="H177" s="3">
        <f t="shared" si="97"/>
        <v>3336.6</v>
      </c>
      <c r="I177" s="3">
        <f t="shared" si="97"/>
        <v>3336.6</v>
      </c>
      <c r="J177" s="14"/>
      <c r="K177" s="18"/>
      <c r="L177" s="18"/>
      <c r="M177" s="18"/>
      <c r="N177" s="18"/>
      <c r="O177" s="18"/>
      <c r="P177" s="18"/>
      <c r="Q177" s="18"/>
      <c r="R177" s="18"/>
      <c r="S177" s="5"/>
      <c r="T177" s="5"/>
      <c r="U177" s="5"/>
      <c r="V177" s="5"/>
    </row>
    <row r="178" spans="1:22" ht="53.25" customHeight="1" x14ac:dyDescent="0.25">
      <c r="A178" s="55" t="s">
        <v>157</v>
      </c>
      <c r="B178" s="56"/>
      <c r="C178" s="3">
        <f t="shared" si="70"/>
        <v>45229.2</v>
      </c>
      <c r="D178" s="3">
        <f>D182</f>
        <v>7538.2000000000007</v>
      </c>
      <c r="E178" s="3">
        <f t="shared" ref="E178:I178" si="98">E182</f>
        <v>7538.2000000000007</v>
      </c>
      <c r="F178" s="3">
        <f t="shared" si="98"/>
        <v>7538.2000000000007</v>
      </c>
      <c r="G178" s="3">
        <f t="shared" si="98"/>
        <v>7538.2000000000007</v>
      </c>
      <c r="H178" s="3">
        <f t="shared" si="98"/>
        <v>7538.2000000000007</v>
      </c>
      <c r="I178" s="3">
        <f t="shared" si="98"/>
        <v>7538.2000000000007</v>
      </c>
      <c r="J178" s="14"/>
      <c r="K178" s="18"/>
      <c r="L178" s="18"/>
      <c r="M178" s="18"/>
      <c r="N178" s="18"/>
      <c r="O178" s="18"/>
      <c r="P178" s="18"/>
      <c r="Q178" s="18"/>
      <c r="R178" s="18"/>
      <c r="S178" s="5"/>
      <c r="T178" s="5"/>
      <c r="U178" s="5"/>
      <c r="V178" s="5"/>
    </row>
    <row r="179" spans="1:22" ht="15.75" customHeight="1" x14ac:dyDescent="0.25">
      <c r="A179" s="53" t="s">
        <v>4</v>
      </c>
      <c r="B179" s="54"/>
      <c r="C179" s="3">
        <f t="shared" si="70"/>
        <v>0</v>
      </c>
      <c r="D179" s="3">
        <f>D183</f>
        <v>0</v>
      </c>
      <c r="E179" s="3">
        <f t="shared" ref="E179:I179" si="99">E183</f>
        <v>0</v>
      </c>
      <c r="F179" s="3">
        <f t="shared" si="99"/>
        <v>0</v>
      </c>
      <c r="G179" s="3">
        <f t="shared" si="99"/>
        <v>0</v>
      </c>
      <c r="H179" s="3">
        <f t="shared" si="99"/>
        <v>0</v>
      </c>
      <c r="I179" s="3">
        <f t="shared" si="99"/>
        <v>0</v>
      </c>
      <c r="J179" s="14"/>
      <c r="K179" s="18"/>
      <c r="L179" s="18"/>
      <c r="M179" s="18"/>
      <c r="N179" s="18"/>
      <c r="O179" s="18"/>
      <c r="P179" s="18"/>
      <c r="Q179" s="18"/>
      <c r="R179" s="18"/>
      <c r="S179" s="5"/>
      <c r="T179" s="5"/>
      <c r="U179" s="5"/>
      <c r="V179" s="5"/>
    </row>
    <row r="180" spans="1:22" ht="15.75" customHeight="1" x14ac:dyDescent="0.25">
      <c r="A180" s="53" t="s">
        <v>12</v>
      </c>
      <c r="B180" s="54"/>
      <c r="C180" s="3">
        <f t="shared" si="70"/>
        <v>25209.599999999999</v>
      </c>
      <c r="D180" s="3">
        <f t="shared" ref="D180:I180" si="100">D184</f>
        <v>4201.6000000000004</v>
      </c>
      <c r="E180" s="3">
        <f t="shared" si="100"/>
        <v>4201.6000000000004</v>
      </c>
      <c r="F180" s="3">
        <f t="shared" si="100"/>
        <v>4201.6000000000004</v>
      </c>
      <c r="G180" s="3">
        <f t="shared" si="100"/>
        <v>4201.6000000000004</v>
      </c>
      <c r="H180" s="3">
        <f t="shared" si="100"/>
        <v>4201.6000000000004</v>
      </c>
      <c r="I180" s="3">
        <f t="shared" si="100"/>
        <v>4201.6000000000004</v>
      </c>
      <c r="J180" s="14"/>
      <c r="K180" s="18"/>
      <c r="L180" s="18"/>
      <c r="M180" s="18"/>
      <c r="N180" s="18"/>
      <c r="O180" s="18"/>
      <c r="P180" s="18"/>
      <c r="Q180" s="18"/>
      <c r="R180" s="18"/>
      <c r="S180" s="5"/>
      <c r="T180" s="5"/>
      <c r="U180" s="5"/>
      <c r="V180" s="5"/>
    </row>
    <row r="181" spans="1:22" ht="15.75" customHeight="1" x14ac:dyDescent="0.25">
      <c r="A181" s="53" t="s">
        <v>47</v>
      </c>
      <c r="B181" s="54"/>
      <c r="C181" s="3">
        <f t="shared" si="70"/>
        <v>20019.599999999999</v>
      </c>
      <c r="D181" s="3">
        <f t="shared" ref="D181:I181" si="101">D185</f>
        <v>3336.6</v>
      </c>
      <c r="E181" s="3">
        <f t="shared" si="101"/>
        <v>3336.6</v>
      </c>
      <c r="F181" s="3">
        <f t="shared" si="101"/>
        <v>3336.6</v>
      </c>
      <c r="G181" s="3">
        <f t="shared" si="101"/>
        <v>3336.6</v>
      </c>
      <c r="H181" s="3">
        <f t="shared" si="101"/>
        <v>3336.6</v>
      </c>
      <c r="I181" s="3">
        <f t="shared" si="101"/>
        <v>3336.6</v>
      </c>
      <c r="J181" s="14"/>
      <c r="K181" s="18"/>
      <c r="L181" s="18"/>
      <c r="M181" s="18"/>
      <c r="N181" s="18"/>
      <c r="O181" s="18"/>
      <c r="P181" s="18"/>
      <c r="Q181" s="18"/>
      <c r="R181" s="18"/>
      <c r="S181" s="5"/>
      <c r="T181" s="5"/>
      <c r="U181" s="5"/>
      <c r="V181" s="5"/>
    </row>
    <row r="182" spans="1:22" ht="93" customHeight="1" x14ac:dyDescent="0.25">
      <c r="A182" s="19" t="s">
        <v>23</v>
      </c>
      <c r="B182" s="25" t="s">
        <v>142</v>
      </c>
      <c r="C182" s="3">
        <f>E182+F182+H182+D182+G182+I182</f>
        <v>45229.2</v>
      </c>
      <c r="D182" s="15">
        <f>D183+D184+D185</f>
        <v>7538.2000000000007</v>
      </c>
      <c r="E182" s="15">
        <f t="shared" ref="E182:I182" si="102">E183+E184+E185</f>
        <v>7538.2000000000007</v>
      </c>
      <c r="F182" s="15">
        <f t="shared" si="102"/>
        <v>7538.2000000000007</v>
      </c>
      <c r="G182" s="15">
        <f t="shared" si="102"/>
        <v>7538.2000000000007</v>
      </c>
      <c r="H182" s="15">
        <f t="shared" si="102"/>
        <v>7538.2000000000007</v>
      </c>
      <c r="I182" s="15">
        <f t="shared" si="102"/>
        <v>7538.2000000000007</v>
      </c>
      <c r="J182" s="29" t="s">
        <v>145</v>
      </c>
      <c r="K182" s="25" t="s">
        <v>33</v>
      </c>
      <c r="L182" s="25">
        <v>80</v>
      </c>
      <c r="M182" s="25">
        <v>90</v>
      </c>
      <c r="N182" s="25">
        <v>90</v>
      </c>
      <c r="O182" s="25">
        <v>90</v>
      </c>
      <c r="P182" s="25">
        <v>90</v>
      </c>
      <c r="Q182" s="25">
        <v>90</v>
      </c>
      <c r="R182" s="28">
        <v>90</v>
      </c>
      <c r="S182" s="5"/>
      <c r="T182" s="5"/>
      <c r="U182" s="5"/>
      <c r="V182" s="5"/>
    </row>
    <row r="183" spans="1:22" ht="17.25" customHeight="1" x14ac:dyDescent="0.25">
      <c r="A183" s="6" t="s">
        <v>4</v>
      </c>
      <c r="B183" s="26"/>
      <c r="C183" s="3">
        <f>E183+F183+H183+D183+G183+I183</f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30"/>
      <c r="K183" s="26"/>
      <c r="L183" s="26"/>
      <c r="M183" s="26"/>
      <c r="N183" s="26"/>
      <c r="O183" s="26"/>
      <c r="P183" s="26"/>
      <c r="Q183" s="26"/>
      <c r="R183" s="28"/>
      <c r="S183" s="5"/>
      <c r="T183" s="5"/>
      <c r="U183" s="5"/>
      <c r="V183" s="5"/>
    </row>
    <row r="184" spans="1:22" ht="15" customHeight="1" x14ac:dyDescent="0.25">
      <c r="A184" s="6" t="s">
        <v>12</v>
      </c>
      <c r="B184" s="26"/>
      <c r="C184" s="3">
        <f t="shared" ref="C184:C185" si="103">E184+F184+H184+D184+G184+I184</f>
        <v>25209.599999999999</v>
      </c>
      <c r="D184" s="4">
        <v>4201.6000000000004</v>
      </c>
      <c r="E184" s="4">
        <v>4201.6000000000004</v>
      </c>
      <c r="F184" s="4">
        <v>4201.6000000000004</v>
      </c>
      <c r="G184" s="4">
        <v>4201.6000000000004</v>
      </c>
      <c r="H184" s="4">
        <v>4201.6000000000004</v>
      </c>
      <c r="I184" s="4">
        <v>4201.6000000000004</v>
      </c>
      <c r="J184" s="30"/>
      <c r="K184" s="26"/>
      <c r="L184" s="26"/>
      <c r="M184" s="26"/>
      <c r="N184" s="26"/>
      <c r="O184" s="26"/>
      <c r="P184" s="26"/>
      <c r="Q184" s="26"/>
      <c r="R184" s="28"/>
      <c r="S184" s="5"/>
      <c r="T184" s="5"/>
      <c r="U184" s="5"/>
      <c r="V184" s="5"/>
    </row>
    <row r="185" spans="1:22" ht="16.5" customHeight="1" x14ac:dyDescent="0.25">
      <c r="A185" s="6" t="s">
        <v>47</v>
      </c>
      <c r="B185" s="26"/>
      <c r="C185" s="3">
        <f t="shared" si="103"/>
        <v>20019.599999999999</v>
      </c>
      <c r="D185" s="4">
        <v>3336.6</v>
      </c>
      <c r="E185" s="4">
        <v>3336.6</v>
      </c>
      <c r="F185" s="4">
        <v>3336.6</v>
      </c>
      <c r="G185" s="4">
        <v>3336.6</v>
      </c>
      <c r="H185" s="4">
        <v>3336.6</v>
      </c>
      <c r="I185" s="4">
        <v>3336.6</v>
      </c>
      <c r="J185" s="30"/>
      <c r="K185" s="26"/>
      <c r="L185" s="26"/>
      <c r="M185" s="26"/>
      <c r="N185" s="26"/>
      <c r="O185" s="26"/>
      <c r="P185" s="26"/>
      <c r="Q185" s="26"/>
      <c r="R185" s="28"/>
      <c r="S185" s="5"/>
      <c r="T185" s="5"/>
      <c r="U185" s="5"/>
      <c r="V185" s="5"/>
    </row>
    <row r="186" spans="1:22" ht="53.25" customHeight="1" x14ac:dyDescent="0.25">
      <c r="A186" s="55" t="s">
        <v>75</v>
      </c>
      <c r="B186" s="56"/>
      <c r="C186" s="3">
        <f t="shared" ref="C186:C189" si="104">E186+F186+H186+D186+G186+I186</f>
        <v>27687</v>
      </c>
      <c r="D186" s="3">
        <f>D190</f>
        <v>4614.5</v>
      </c>
      <c r="E186" s="3">
        <f t="shared" ref="E186:I186" si="105">E190</f>
        <v>4614.5</v>
      </c>
      <c r="F186" s="3">
        <f t="shared" si="105"/>
        <v>4614.5</v>
      </c>
      <c r="G186" s="3">
        <f t="shared" si="105"/>
        <v>4614.5</v>
      </c>
      <c r="H186" s="3">
        <f t="shared" si="105"/>
        <v>4614.5</v>
      </c>
      <c r="I186" s="3">
        <f t="shared" si="105"/>
        <v>4614.5</v>
      </c>
      <c r="J186" s="14"/>
      <c r="K186" s="18"/>
      <c r="L186" s="18"/>
      <c r="M186" s="18"/>
      <c r="N186" s="18"/>
      <c r="O186" s="18"/>
      <c r="P186" s="18"/>
      <c r="Q186" s="18"/>
      <c r="R186" s="18"/>
      <c r="S186" s="5"/>
      <c r="T186" s="5"/>
      <c r="U186" s="5"/>
      <c r="V186" s="5"/>
    </row>
    <row r="187" spans="1:22" ht="15.75" customHeight="1" x14ac:dyDescent="0.25">
      <c r="A187" s="53" t="s">
        <v>4</v>
      </c>
      <c r="B187" s="54"/>
      <c r="C187" s="3">
        <f t="shared" si="104"/>
        <v>0</v>
      </c>
      <c r="D187" s="3">
        <f t="shared" ref="D187:I187" si="106">D191</f>
        <v>0</v>
      </c>
      <c r="E187" s="3">
        <f t="shared" si="106"/>
        <v>0</v>
      </c>
      <c r="F187" s="3">
        <f t="shared" si="106"/>
        <v>0</v>
      </c>
      <c r="G187" s="3">
        <f t="shared" si="106"/>
        <v>0</v>
      </c>
      <c r="H187" s="3">
        <f t="shared" si="106"/>
        <v>0</v>
      </c>
      <c r="I187" s="3">
        <f t="shared" si="106"/>
        <v>0</v>
      </c>
      <c r="J187" s="14"/>
      <c r="K187" s="18"/>
      <c r="L187" s="18"/>
      <c r="M187" s="18"/>
      <c r="N187" s="18"/>
      <c r="O187" s="18"/>
      <c r="P187" s="18"/>
      <c r="Q187" s="18"/>
      <c r="R187" s="18"/>
      <c r="S187" s="5"/>
      <c r="T187" s="5"/>
      <c r="U187" s="5"/>
      <c r="V187" s="5"/>
    </row>
    <row r="188" spans="1:22" ht="15.75" customHeight="1" x14ac:dyDescent="0.25">
      <c r="A188" s="53" t="s">
        <v>12</v>
      </c>
      <c r="B188" s="54"/>
      <c r="C188" s="3">
        <f t="shared" si="104"/>
        <v>27687</v>
      </c>
      <c r="D188" s="3">
        <f t="shared" ref="D188:I188" si="107">D192</f>
        <v>4614.5</v>
      </c>
      <c r="E188" s="3">
        <f t="shared" si="107"/>
        <v>4614.5</v>
      </c>
      <c r="F188" s="3">
        <f t="shared" si="107"/>
        <v>4614.5</v>
      </c>
      <c r="G188" s="3">
        <f t="shared" si="107"/>
        <v>4614.5</v>
      </c>
      <c r="H188" s="3">
        <f t="shared" si="107"/>
        <v>4614.5</v>
      </c>
      <c r="I188" s="3">
        <f t="shared" si="107"/>
        <v>4614.5</v>
      </c>
      <c r="J188" s="14"/>
      <c r="K188" s="18"/>
      <c r="L188" s="18"/>
      <c r="M188" s="18"/>
      <c r="N188" s="18"/>
      <c r="O188" s="18"/>
      <c r="P188" s="18"/>
      <c r="Q188" s="18"/>
      <c r="R188" s="18"/>
      <c r="S188" s="5"/>
      <c r="T188" s="5"/>
      <c r="U188" s="5"/>
      <c r="V188" s="5"/>
    </row>
    <row r="189" spans="1:22" ht="15.75" customHeight="1" x14ac:dyDescent="0.25">
      <c r="A189" s="53" t="s">
        <v>47</v>
      </c>
      <c r="B189" s="54"/>
      <c r="C189" s="3">
        <f t="shared" si="104"/>
        <v>0</v>
      </c>
      <c r="D189" s="3">
        <f t="shared" ref="D189:I189" si="108">D193</f>
        <v>0</v>
      </c>
      <c r="E189" s="3">
        <f t="shared" si="108"/>
        <v>0</v>
      </c>
      <c r="F189" s="3">
        <f t="shared" si="108"/>
        <v>0</v>
      </c>
      <c r="G189" s="3">
        <f t="shared" si="108"/>
        <v>0</v>
      </c>
      <c r="H189" s="3">
        <f t="shared" si="108"/>
        <v>0</v>
      </c>
      <c r="I189" s="3">
        <f t="shared" si="108"/>
        <v>0</v>
      </c>
      <c r="J189" s="14"/>
      <c r="K189" s="18"/>
      <c r="L189" s="18"/>
      <c r="M189" s="18"/>
      <c r="N189" s="18"/>
      <c r="O189" s="18"/>
      <c r="P189" s="18"/>
      <c r="Q189" s="18"/>
      <c r="R189" s="18"/>
      <c r="S189" s="5"/>
      <c r="T189" s="5"/>
      <c r="U189" s="5"/>
      <c r="V189" s="5"/>
    </row>
    <row r="190" spans="1:22" ht="81.75" customHeight="1" x14ac:dyDescent="0.25">
      <c r="A190" s="19" t="s">
        <v>76</v>
      </c>
      <c r="B190" s="25" t="s">
        <v>141</v>
      </c>
      <c r="C190" s="3">
        <f>E190+F190+H190+D190+G190+I190</f>
        <v>27687</v>
      </c>
      <c r="D190" s="15">
        <f>D191+D192+D193</f>
        <v>4614.5</v>
      </c>
      <c r="E190" s="15">
        <f t="shared" ref="E190:I190" si="109">E191+E192+E193</f>
        <v>4614.5</v>
      </c>
      <c r="F190" s="15">
        <f t="shared" si="109"/>
        <v>4614.5</v>
      </c>
      <c r="G190" s="15">
        <f t="shared" si="109"/>
        <v>4614.5</v>
      </c>
      <c r="H190" s="15">
        <f t="shared" si="109"/>
        <v>4614.5</v>
      </c>
      <c r="I190" s="15">
        <f t="shared" si="109"/>
        <v>4614.5</v>
      </c>
      <c r="J190" s="29" t="s">
        <v>146</v>
      </c>
      <c r="K190" s="25" t="s">
        <v>33</v>
      </c>
      <c r="L190" s="25">
        <v>80</v>
      </c>
      <c r="M190" s="25">
        <v>90</v>
      </c>
      <c r="N190" s="25">
        <v>90</v>
      </c>
      <c r="O190" s="25">
        <v>90</v>
      </c>
      <c r="P190" s="25">
        <v>90</v>
      </c>
      <c r="Q190" s="25">
        <v>90</v>
      </c>
      <c r="R190" s="28">
        <v>90</v>
      </c>
      <c r="S190" s="5"/>
      <c r="T190" s="5"/>
      <c r="U190" s="5"/>
      <c r="V190" s="5"/>
    </row>
    <row r="191" spans="1:22" ht="17.25" customHeight="1" x14ac:dyDescent="0.25">
      <c r="A191" s="6" t="s">
        <v>4</v>
      </c>
      <c r="B191" s="26"/>
      <c r="C191" s="3">
        <f>E191+F191+H191+D191+G191+I191</f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30"/>
      <c r="K191" s="26"/>
      <c r="L191" s="26"/>
      <c r="M191" s="26"/>
      <c r="N191" s="26"/>
      <c r="O191" s="26"/>
      <c r="P191" s="26"/>
      <c r="Q191" s="26"/>
      <c r="R191" s="28"/>
      <c r="S191" s="5"/>
      <c r="T191" s="5"/>
      <c r="U191" s="5"/>
      <c r="V191" s="5"/>
    </row>
    <row r="192" spans="1:22" ht="15" customHeight="1" x14ac:dyDescent="0.25">
      <c r="A192" s="6" t="s">
        <v>12</v>
      </c>
      <c r="B192" s="26"/>
      <c r="C192" s="3">
        <f t="shared" ref="C192:C197" si="110">E192+F192+H192+D192+G192+I192</f>
        <v>27687</v>
      </c>
      <c r="D192" s="4">
        <v>4614.5</v>
      </c>
      <c r="E192" s="4">
        <v>4614.5</v>
      </c>
      <c r="F192" s="4">
        <v>4614.5</v>
      </c>
      <c r="G192" s="4">
        <v>4614.5</v>
      </c>
      <c r="H192" s="4">
        <v>4614.5</v>
      </c>
      <c r="I192" s="4">
        <v>4614.5</v>
      </c>
      <c r="J192" s="30"/>
      <c r="K192" s="26"/>
      <c r="L192" s="26"/>
      <c r="M192" s="26"/>
      <c r="N192" s="26"/>
      <c r="O192" s="26"/>
      <c r="P192" s="26"/>
      <c r="Q192" s="26"/>
      <c r="R192" s="28"/>
      <c r="S192" s="5"/>
      <c r="T192" s="5"/>
      <c r="U192" s="5"/>
      <c r="V192" s="5"/>
    </row>
    <row r="193" spans="1:22" ht="16.5" customHeight="1" x14ac:dyDescent="0.25">
      <c r="A193" s="6" t="s">
        <v>47</v>
      </c>
      <c r="B193" s="26"/>
      <c r="C193" s="3">
        <f t="shared" si="110"/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30"/>
      <c r="K193" s="26"/>
      <c r="L193" s="26"/>
      <c r="M193" s="26"/>
      <c r="N193" s="26"/>
      <c r="O193" s="26"/>
      <c r="P193" s="26"/>
      <c r="Q193" s="26"/>
      <c r="R193" s="28"/>
      <c r="S193" s="5"/>
      <c r="T193" s="5"/>
      <c r="U193" s="5"/>
      <c r="V193" s="5"/>
    </row>
    <row r="194" spans="1:22" ht="53.25" customHeight="1" x14ac:dyDescent="0.25">
      <c r="A194" s="55" t="s">
        <v>147</v>
      </c>
      <c r="B194" s="56"/>
      <c r="C194" s="3">
        <f t="shared" si="110"/>
        <v>1080</v>
      </c>
      <c r="D194" s="3">
        <f>D198</f>
        <v>180</v>
      </c>
      <c r="E194" s="3">
        <f t="shared" ref="E194:I194" si="111">E198</f>
        <v>180</v>
      </c>
      <c r="F194" s="3">
        <f t="shared" si="111"/>
        <v>180</v>
      </c>
      <c r="G194" s="3">
        <f t="shared" si="111"/>
        <v>180</v>
      </c>
      <c r="H194" s="3">
        <f t="shared" si="111"/>
        <v>180</v>
      </c>
      <c r="I194" s="3">
        <f t="shared" si="111"/>
        <v>180</v>
      </c>
      <c r="J194" s="14"/>
      <c r="K194" s="18"/>
      <c r="L194" s="18"/>
      <c r="M194" s="18"/>
      <c r="N194" s="18"/>
      <c r="O194" s="18"/>
      <c r="P194" s="18"/>
      <c r="Q194" s="18"/>
      <c r="R194" s="18"/>
      <c r="S194" s="5"/>
      <c r="T194" s="5"/>
      <c r="U194" s="5"/>
      <c r="V194" s="5"/>
    </row>
    <row r="195" spans="1:22" ht="15.75" customHeight="1" x14ac:dyDescent="0.25">
      <c r="A195" s="53" t="s">
        <v>4</v>
      </c>
      <c r="B195" s="54"/>
      <c r="C195" s="3">
        <f t="shared" si="110"/>
        <v>0</v>
      </c>
      <c r="D195" s="3">
        <f t="shared" ref="D195:I195" si="112">D199</f>
        <v>0</v>
      </c>
      <c r="E195" s="3">
        <f t="shared" si="112"/>
        <v>0</v>
      </c>
      <c r="F195" s="3">
        <f t="shared" si="112"/>
        <v>0</v>
      </c>
      <c r="G195" s="3">
        <f t="shared" si="112"/>
        <v>0</v>
      </c>
      <c r="H195" s="3">
        <f t="shared" si="112"/>
        <v>0</v>
      </c>
      <c r="I195" s="3">
        <f t="shared" si="112"/>
        <v>0</v>
      </c>
      <c r="J195" s="14"/>
      <c r="K195" s="18"/>
      <c r="L195" s="18"/>
      <c r="M195" s="18"/>
      <c r="N195" s="18"/>
      <c r="O195" s="18"/>
      <c r="P195" s="18"/>
      <c r="Q195" s="18"/>
      <c r="R195" s="18"/>
      <c r="S195" s="5"/>
      <c r="T195" s="5"/>
      <c r="U195" s="5"/>
      <c r="V195" s="5"/>
    </row>
    <row r="196" spans="1:22" ht="15.75" customHeight="1" x14ac:dyDescent="0.25">
      <c r="A196" s="53" t="s">
        <v>12</v>
      </c>
      <c r="B196" s="54"/>
      <c r="C196" s="3">
        <f t="shared" si="110"/>
        <v>1080</v>
      </c>
      <c r="D196" s="3">
        <f t="shared" ref="D196:I196" si="113">D200</f>
        <v>180</v>
      </c>
      <c r="E196" s="3">
        <f t="shared" si="113"/>
        <v>180</v>
      </c>
      <c r="F196" s="3">
        <f t="shared" si="113"/>
        <v>180</v>
      </c>
      <c r="G196" s="3">
        <f t="shared" si="113"/>
        <v>180</v>
      </c>
      <c r="H196" s="3">
        <f t="shared" si="113"/>
        <v>180</v>
      </c>
      <c r="I196" s="3">
        <f t="shared" si="113"/>
        <v>180</v>
      </c>
      <c r="J196" s="14"/>
      <c r="K196" s="18"/>
      <c r="L196" s="18"/>
      <c r="M196" s="18"/>
      <c r="N196" s="18"/>
      <c r="O196" s="18"/>
      <c r="P196" s="18"/>
      <c r="Q196" s="18"/>
      <c r="R196" s="18"/>
      <c r="S196" s="5"/>
      <c r="T196" s="5"/>
      <c r="U196" s="5"/>
      <c r="V196" s="5"/>
    </row>
    <row r="197" spans="1:22" ht="15.75" customHeight="1" x14ac:dyDescent="0.25">
      <c r="A197" s="53" t="s">
        <v>47</v>
      </c>
      <c r="B197" s="54"/>
      <c r="C197" s="3">
        <f t="shared" si="110"/>
        <v>0</v>
      </c>
      <c r="D197" s="3">
        <f t="shared" ref="D197:I197" si="114">D201</f>
        <v>0</v>
      </c>
      <c r="E197" s="3">
        <f t="shared" si="114"/>
        <v>0</v>
      </c>
      <c r="F197" s="3">
        <f t="shared" si="114"/>
        <v>0</v>
      </c>
      <c r="G197" s="3">
        <f t="shared" si="114"/>
        <v>0</v>
      </c>
      <c r="H197" s="3">
        <f t="shared" si="114"/>
        <v>0</v>
      </c>
      <c r="I197" s="3">
        <f t="shared" si="114"/>
        <v>0</v>
      </c>
      <c r="J197" s="14"/>
      <c r="K197" s="18"/>
      <c r="L197" s="18"/>
      <c r="M197" s="18"/>
      <c r="N197" s="18"/>
      <c r="O197" s="18"/>
      <c r="P197" s="18"/>
      <c r="Q197" s="18"/>
      <c r="R197" s="18"/>
      <c r="S197" s="5"/>
      <c r="T197" s="5"/>
      <c r="U197" s="5"/>
      <c r="V197" s="5"/>
    </row>
    <row r="198" spans="1:22" ht="81.75" customHeight="1" x14ac:dyDescent="0.25">
      <c r="A198" s="19" t="s">
        <v>140</v>
      </c>
      <c r="B198" s="25" t="s">
        <v>141</v>
      </c>
      <c r="C198" s="3">
        <f>E198+F198+H198+D198+G198+I198</f>
        <v>1080</v>
      </c>
      <c r="D198" s="15">
        <f>D199+D200+D201</f>
        <v>180</v>
      </c>
      <c r="E198" s="15">
        <f t="shared" ref="E198:I198" si="115">E199+E200+E201</f>
        <v>180</v>
      </c>
      <c r="F198" s="15">
        <f t="shared" si="115"/>
        <v>180</v>
      </c>
      <c r="G198" s="15">
        <f t="shared" si="115"/>
        <v>180</v>
      </c>
      <c r="H198" s="15">
        <f t="shared" si="115"/>
        <v>180</v>
      </c>
      <c r="I198" s="15">
        <f t="shared" si="115"/>
        <v>180</v>
      </c>
      <c r="J198" s="29" t="s">
        <v>148</v>
      </c>
      <c r="K198" s="25" t="s">
        <v>33</v>
      </c>
      <c r="L198" s="25">
        <v>80</v>
      </c>
      <c r="M198" s="25">
        <v>90</v>
      </c>
      <c r="N198" s="25">
        <v>90</v>
      </c>
      <c r="O198" s="25">
        <v>90</v>
      </c>
      <c r="P198" s="25">
        <v>90</v>
      </c>
      <c r="Q198" s="25">
        <v>90</v>
      </c>
      <c r="R198" s="28">
        <v>90</v>
      </c>
      <c r="S198" s="5"/>
      <c r="T198" s="5"/>
      <c r="U198" s="5"/>
      <c r="V198" s="5"/>
    </row>
    <row r="199" spans="1:22" ht="17.25" customHeight="1" x14ac:dyDescent="0.25">
      <c r="A199" s="6" t="s">
        <v>4</v>
      </c>
      <c r="B199" s="26"/>
      <c r="C199" s="3">
        <f>E199+F199+H199+D199+G199+I199</f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30"/>
      <c r="K199" s="26"/>
      <c r="L199" s="26"/>
      <c r="M199" s="26"/>
      <c r="N199" s="26"/>
      <c r="O199" s="26"/>
      <c r="P199" s="26"/>
      <c r="Q199" s="26"/>
      <c r="R199" s="28"/>
      <c r="S199" s="5"/>
      <c r="T199" s="5"/>
      <c r="U199" s="5"/>
      <c r="V199" s="5"/>
    </row>
    <row r="200" spans="1:22" ht="15" customHeight="1" x14ac:dyDescent="0.25">
      <c r="A200" s="6" t="s">
        <v>12</v>
      </c>
      <c r="B200" s="26"/>
      <c r="C200" s="3">
        <f t="shared" ref="C200:C201" si="116">E200+F200+H200+D200+G200+I200</f>
        <v>1080</v>
      </c>
      <c r="D200" s="4">
        <v>180</v>
      </c>
      <c r="E200" s="4">
        <v>180</v>
      </c>
      <c r="F200" s="4">
        <v>180</v>
      </c>
      <c r="G200" s="4">
        <v>180</v>
      </c>
      <c r="H200" s="4">
        <v>180</v>
      </c>
      <c r="I200" s="4">
        <v>180</v>
      </c>
      <c r="J200" s="30"/>
      <c r="K200" s="26"/>
      <c r="L200" s="26"/>
      <c r="M200" s="26"/>
      <c r="N200" s="26"/>
      <c r="O200" s="26"/>
      <c r="P200" s="26"/>
      <c r="Q200" s="26"/>
      <c r="R200" s="28"/>
      <c r="S200" s="5"/>
      <c r="T200" s="5"/>
      <c r="U200" s="5"/>
      <c r="V200" s="5"/>
    </row>
    <row r="201" spans="1:22" ht="16.5" customHeight="1" x14ac:dyDescent="0.25">
      <c r="A201" s="6" t="s">
        <v>47</v>
      </c>
      <c r="B201" s="26"/>
      <c r="C201" s="3">
        <f t="shared" si="116"/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30"/>
      <c r="K201" s="26"/>
      <c r="L201" s="26"/>
      <c r="M201" s="26"/>
      <c r="N201" s="26"/>
      <c r="O201" s="26"/>
      <c r="P201" s="26"/>
      <c r="Q201" s="26"/>
      <c r="R201" s="28"/>
      <c r="S201" s="5"/>
      <c r="T201" s="5"/>
      <c r="U201" s="5"/>
      <c r="V201" s="5"/>
    </row>
    <row r="202" spans="1:22" ht="36.75" customHeight="1" x14ac:dyDescent="0.25">
      <c r="A202" s="51" t="s">
        <v>24</v>
      </c>
      <c r="B202" s="52"/>
      <c r="C202" s="3">
        <f t="shared" ref="C202:I205" si="117">C206+C240</f>
        <v>113486.49999999999</v>
      </c>
      <c r="D202" s="3">
        <f t="shared" si="117"/>
        <v>20360.3</v>
      </c>
      <c r="E202" s="3">
        <f t="shared" si="117"/>
        <v>18701</v>
      </c>
      <c r="F202" s="3">
        <f t="shared" si="117"/>
        <v>18606.3</v>
      </c>
      <c r="G202" s="3">
        <f t="shared" si="117"/>
        <v>18606.3</v>
      </c>
      <c r="H202" s="3">
        <f t="shared" si="117"/>
        <v>18606.3</v>
      </c>
      <c r="I202" s="3">
        <f t="shared" si="117"/>
        <v>18606.3</v>
      </c>
      <c r="J202" s="14"/>
      <c r="K202" s="18"/>
      <c r="L202" s="18"/>
      <c r="M202" s="18"/>
      <c r="N202" s="18"/>
      <c r="O202" s="18"/>
      <c r="P202" s="18"/>
      <c r="Q202" s="18"/>
      <c r="R202" s="18"/>
      <c r="S202" s="5"/>
      <c r="T202" s="5"/>
      <c r="U202" s="5"/>
      <c r="V202" s="5"/>
    </row>
    <row r="203" spans="1:22" ht="15.75" customHeight="1" x14ac:dyDescent="0.25">
      <c r="A203" s="53" t="s">
        <v>4</v>
      </c>
      <c r="B203" s="54"/>
      <c r="C203" s="3">
        <f t="shared" si="117"/>
        <v>0</v>
      </c>
      <c r="D203" s="3">
        <f t="shared" si="117"/>
        <v>0</v>
      </c>
      <c r="E203" s="3">
        <f t="shared" si="117"/>
        <v>0</v>
      </c>
      <c r="F203" s="3">
        <f t="shared" si="117"/>
        <v>0</v>
      </c>
      <c r="G203" s="3">
        <f t="shared" si="117"/>
        <v>0</v>
      </c>
      <c r="H203" s="3">
        <f t="shared" si="117"/>
        <v>0</v>
      </c>
      <c r="I203" s="3">
        <f t="shared" si="117"/>
        <v>0</v>
      </c>
      <c r="J203" s="14"/>
      <c r="K203" s="18"/>
      <c r="L203" s="18"/>
      <c r="M203" s="18"/>
      <c r="N203" s="18"/>
      <c r="O203" s="18"/>
      <c r="P203" s="18"/>
      <c r="Q203" s="18"/>
      <c r="R203" s="18"/>
      <c r="S203" s="5"/>
      <c r="T203" s="5"/>
      <c r="U203" s="5"/>
      <c r="V203" s="5"/>
    </row>
    <row r="204" spans="1:22" ht="15.75" customHeight="1" x14ac:dyDescent="0.25">
      <c r="A204" s="53" t="s">
        <v>12</v>
      </c>
      <c r="B204" s="54"/>
      <c r="C204" s="3">
        <f t="shared" si="117"/>
        <v>110828.1</v>
      </c>
      <c r="D204" s="3">
        <f t="shared" si="117"/>
        <v>18583.899999999998</v>
      </c>
      <c r="E204" s="3">
        <f t="shared" si="117"/>
        <v>18524.599999999999</v>
      </c>
      <c r="F204" s="3">
        <f t="shared" si="117"/>
        <v>18429.900000000001</v>
      </c>
      <c r="G204" s="3">
        <f t="shared" si="117"/>
        <v>18429.900000000001</v>
      </c>
      <c r="H204" s="3">
        <f t="shared" si="117"/>
        <v>18429.900000000001</v>
      </c>
      <c r="I204" s="3">
        <f t="shared" si="117"/>
        <v>18429.900000000001</v>
      </c>
      <c r="J204" s="14"/>
      <c r="K204" s="18"/>
      <c r="L204" s="18"/>
      <c r="M204" s="18"/>
      <c r="N204" s="18"/>
      <c r="O204" s="18"/>
      <c r="P204" s="18"/>
      <c r="Q204" s="18"/>
      <c r="R204" s="18"/>
      <c r="S204" s="5"/>
      <c r="T204" s="5"/>
      <c r="U204" s="5"/>
      <c r="V204" s="5"/>
    </row>
    <row r="205" spans="1:22" ht="15.75" customHeight="1" x14ac:dyDescent="0.25">
      <c r="A205" s="53" t="s">
        <v>47</v>
      </c>
      <c r="B205" s="54"/>
      <c r="C205" s="3">
        <f t="shared" si="117"/>
        <v>2658.4</v>
      </c>
      <c r="D205" s="3">
        <f t="shared" si="117"/>
        <v>1776.4</v>
      </c>
      <c r="E205" s="3">
        <f t="shared" si="117"/>
        <v>176.4</v>
      </c>
      <c r="F205" s="3">
        <f t="shared" si="117"/>
        <v>176.4</v>
      </c>
      <c r="G205" s="3">
        <f t="shared" si="117"/>
        <v>176.4</v>
      </c>
      <c r="H205" s="3">
        <f t="shared" si="117"/>
        <v>176.4</v>
      </c>
      <c r="I205" s="3">
        <f t="shared" si="117"/>
        <v>176.4</v>
      </c>
      <c r="J205" s="14"/>
      <c r="K205" s="18"/>
      <c r="L205" s="18"/>
      <c r="M205" s="18"/>
      <c r="N205" s="18"/>
      <c r="O205" s="18"/>
      <c r="P205" s="18"/>
      <c r="Q205" s="18"/>
      <c r="R205" s="18"/>
      <c r="S205" s="5"/>
      <c r="T205" s="5"/>
      <c r="U205" s="5"/>
      <c r="V205" s="5"/>
    </row>
    <row r="206" spans="1:22" ht="37.5" customHeight="1" x14ac:dyDescent="0.25">
      <c r="A206" s="55" t="s">
        <v>77</v>
      </c>
      <c r="B206" s="56"/>
      <c r="C206" s="3">
        <f t="shared" ref="C206:I206" si="118">C210+C217+C224+C228+C232+C236</f>
        <v>111886.49999999999</v>
      </c>
      <c r="D206" s="3">
        <f t="shared" si="118"/>
        <v>18760.3</v>
      </c>
      <c r="E206" s="3">
        <f t="shared" si="118"/>
        <v>18701</v>
      </c>
      <c r="F206" s="3">
        <f t="shared" si="118"/>
        <v>18606.3</v>
      </c>
      <c r="G206" s="3">
        <f t="shared" si="118"/>
        <v>18606.3</v>
      </c>
      <c r="H206" s="3">
        <f t="shared" si="118"/>
        <v>18606.3</v>
      </c>
      <c r="I206" s="3">
        <f t="shared" si="118"/>
        <v>18606.3</v>
      </c>
      <c r="J206" s="14"/>
      <c r="K206" s="18"/>
      <c r="L206" s="18"/>
      <c r="M206" s="18"/>
      <c r="N206" s="18"/>
      <c r="O206" s="18"/>
      <c r="P206" s="18"/>
      <c r="Q206" s="18"/>
      <c r="R206" s="18"/>
      <c r="S206" s="5"/>
      <c r="T206" s="5"/>
      <c r="U206" s="5"/>
      <c r="V206" s="5"/>
    </row>
    <row r="207" spans="1:22" ht="15.75" customHeight="1" x14ac:dyDescent="0.25">
      <c r="A207" s="53" t="s">
        <v>4</v>
      </c>
      <c r="B207" s="54"/>
      <c r="C207" s="3">
        <f>C211+C218+C225+C229+C233+C237</f>
        <v>0</v>
      </c>
      <c r="D207" s="3">
        <f>D211+D218+D225+D229+D233+D237+D214+D221</f>
        <v>0</v>
      </c>
      <c r="E207" s="3">
        <f t="shared" ref="E207:I207" si="119">E211+E218+E225+E229+E233+E237+E214+E221</f>
        <v>0</v>
      </c>
      <c r="F207" s="3">
        <f t="shared" si="119"/>
        <v>0</v>
      </c>
      <c r="G207" s="3">
        <f t="shared" si="119"/>
        <v>0</v>
      </c>
      <c r="H207" s="3">
        <f t="shared" si="119"/>
        <v>0</v>
      </c>
      <c r="I207" s="3">
        <f t="shared" si="119"/>
        <v>0</v>
      </c>
      <c r="J207" s="14"/>
      <c r="K207" s="18"/>
      <c r="L207" s="18"/>
      <c r="M207" s="18"/>
      <c r="N207" s="18"/>
      <c r="O207" s="18"/>
      <c r="P207" s="18"/>
      <c r="Q207" s="18"/>
      <c r="R207" s="18"/>
      <c r="S207" s="5"/>
      <c r="T207" s="5"/>
      <c r="U207" s="5"/>
      <c r="V207" s="5"/>
    </row>
    <row r="208" spans="1:22" ht="15.75" customHeight="1" x14ac:dyDescent="0.25">
      <c r="A208" s="53" t="s">
        <v>12</v>
      </c>
      <c r="B208" s="54"/>
      <c r="C208" s="3">
        <f>C212+C219+C226+C230+C234+C238+C215+C222</f>
        <v>110828.1</v>
      </c>
      <c r="D208" s="3">
        <f t="shared" ref="D208:I208" si="120">D212+D219+D226+D230+D234+D238+D215+D222</f>
        <v>18583.899999999998</v>
      </c>
      <c r="E208" s="3">
        <f t="shared" si="120"/>
        <v>18524.599999999999</v>
      </c>
      <c r="F208" s="3">
        <f t="shared" si="120"/>
        <v>18429.900000000001</v>
      </c>
      <c r="G208" s="3">
        <f t="shared" si="120"/>
        <v>18429.900000000001</v>
      </c>
      <c r="H208" s="3">
        <f t="shared" si="120"/>
        <v>18429.900000000001</v>
      </c>
      <c r="I208" s="3">
        <f t="shared" si="120"/>
        <v>18429.900000000001</v>
      </c>
      <c r="J208" s="14"/>
      <c r="K208" s="18"/>
      <c r="L208" s="18"/>
      <c r="M208" s="18"/>
      <c r="N208" s="18"/>
      <c r="O208" s="18"/>
      <c r="P208" s="18"/>
      <c r="Q208" s="18"/>
      <c r="R208" s="18"/>
      <c r="S208" s="5"/>
      <c r="T208" s="5"/>
      <c r="U208" s="5"/>
      <c r="V208" s="5"/>
    </row>
    <row r="209" spans="1:22" ht="15.75" customHeight="1" x14ac:dyDescent="0.25">
      <c r="A209" s="53" t="s">
        <v>47</v>
      </c>
      <c r="B209" s="54"/>
      <c r="C209" s="3">
        <f>C213+C220+C227+C231+C235+C239</f>
        <v>1058.4000000000001</v>
      </c>
      <c r="D209" s="3">
        <f t="shared" ref="D209:I209" si="121">D213+D220+D227+D231+D235+D239+D216+D223</f>
        <v>176.4</v>
      </c>
      <c r="E209" s="3">
        <f t="shared" si="121"/>
        <v>176.4</v>
      </c>
      <c r="F209" s="3">
        <f t="shared" si="121"/>
        <v>176.4</v>
      </c>
      <c r="G209" s="3">
        <f t="shared" si="121"/>
        <v>176.4</v>
      </c>
      <c r="H209" s="3">
        <f t="shared" si="121"/>
        <v>176.4</v>
      </c>
      <c r="I209" s="3">
        <f t="shared" si="121"/>
        <v>176.4</v>
      </c>
      <c r="J209" s="14"/>
      <c r="K209" s="18"/>
      <c r="L209" s="18"/>
      <c r="M209" s="18"/>
      <c r="N209" s="18"/>
      <c r="O209" s="18"/>
      <c r="P209" s="18"/>
      <c r="Q209" s="18"/>
      <c r="R209" s="18"/>
      <c r="S209" s="5"/>
      <c r="T209" s="5"/>
      <c r="U209" s="5"/>
      <c r="V209" s="5"/>
    </row>
    <row r="210" spans="1:22" ht="76.5" customHeight="1" x14ac:dyDescent="0.25">
      <c r="A210" s="32" t="s">
        <v>78</v>
      </c>
      <c r="B210" s="33"/>
      <c r="C210" s="3">
        <f>E210+F210+H210+D210+G210+I210</f>
        <v>53502.899999999994</v>
      </c>
      <c r="D210" s="15">
        <f>D211+D212+D213+D214+D215+D216</f>
        <v>9029.7000000000007</v>
      </c>
      <c r="E210" s="15">
        <f t="shared" ref="E210:I210" si="122">E211+E212+E213+E214+E215+E216</f>
        <v>8970.4</v>
      </c>
      <c r="F210" s="15">
        <f t="shared" si="122"/>
        <v>8875.7000000000007</v>
      </c>
      <c r="G210" s="15">
        <f t="shared" si="122"/>
        <v>8875.7000000000007</v>
      </c>
      <c r="H210" s="15">
        <f t="shared" si="122"/>
        <v>8875.7000000000007</v>
      </c>
      <c r="I210" s="15">
        <f t="shared" si="122"/>
        <v>8875.7000000000007</v>
      </c>
      <c r="J210" s="29" t="s">
        <v>79</v>
      </c>
      <c r="K210" s="22" t="s">
        <v>34</v>
      </c>
      <c r="L210" s="22">
        <v>196</v>
      </c>
      <c r="M210" s="22">
        <v>198</v>
      </c>
      <c r="N210" s="22">
        <v>200</v>
      </c>
      <c r="O210" s="22">
        <v>202</v>
      </c>
      <c r="P210" s="22">
        <v>204</v>
      </c>
      <c r="Q210" s="22">
        <v>206</v>
      </c>
      <c r="R210" s="25">
        <v>208</v>
      </c>
      <c r="S210" s="5"/>
      <c r="T210" s="5"/>
      <c r="U210" s="5"/>
      <c r="V210" s="5"/>
    </row>
    <row r="211" spans="1:22" ht="17.25" customHeight="1" x14ac:dyDescent="0.25">
      <c r="A211" s="6" t="s">
        <v>4</v>
      </c>
      <c r="B211" s="28" t="s">
        <v>142</v>
      </c>
      <c r="C211" s="3">
        <f>E211+F211+H211+D211+G211+I211</f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30"/>
      <c r="K211" s="23"/>
      <c r="L211" s="23"/>
      <c r="M211" s="23"/>
      <c r="N211" s="23"/>
      <c r="O211" s="23"/>
      <c r="P211" s="23"/>
      <c r="Q211" s="23"/>
      <c r="R211" s="26"/>
      <c r="S211" s="5"/>
      <c r="T211" s="5"/>
      <c r="U211" s="5"/>
      <c r="V211" s="5"/>
    </row>
    <row r="212" spans="1:22" ht="15" customHeight="1" x14ac:dyDescent="0.25">
      <c r="A212" s="6" t="s">
        <v>12</v>
      </c>
      <c r="B212" s="28"/>
      <c r="C212" s="3">
        <f t="shared" ref="C212:C213" si="123">E212+F212+H212+D212+G212+I212</f>
        <v>52713.399999999994</v>
      </c>
      <c r="D212" s="4">
        <v>8896.5</v>
      </c>
      <c r="E212" s="4">
        <v>8838.1</v>
      </c>
      <c r="F212" s="4">
        <v>8744.7000000000007</v>
      </c>
      <c r="G212" s="4">
        <v>8744.7000000000007</v>
      </c>
      <c r="H212" s="4">
        <v>8744.7000000000007</v>
      </c>
      <c r="I212" s="4">
        <v>8744.7000000000007</v>
      </c>
      <c r="J212" s="30"/>
      <c r="K212" s="23"/>
      <c r="L212" s="23"/>
      <c r="M212" s="23"/>
      <c r="N212" s="23"/>
      <c r="O212" s="23"/>
      <c r="P212" s="23"/>
      <c r="Q212" s="23"/>
      <c r="R212" s="26"/>
      <c r="S212" s="5"/>
      <c r="T212" s="5"/>
      <c r="U212" s="5"/>
      <c r="V212" s="5"/>
    </row>
    <row r="213" spans="1:22" ht="16.5" customHeight="1" x14ac:dyDescent="0.25">
      <c r="A213" s="6" t="s">
        <v>47</v>
      </c>
      <c r="B213" s="28"/>
      <c r="C213" s="3">
        <f t="shared" si="123"/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30"/>
      <c r="K213" s="23"/>
      <c r="L213" s="23"/>
      <c r="M213" s="23"/>
      <c r="N213" s="23"/>
      <c r="O213" s="23"/>
      <c r="P213" s="23"/>
      <c r="Q213" s="23"/>
      <c r="R213" s="26"/>
      <c r="S213" s="5"/>
      <c r="T213" s="5"/>
      <c r="U213" s="5"/>
      <c r="V213" s="5"/>
    </row>
    <row r="214" spans="1:22" ht="24.75" customHeight="1" x14ac:dyDescent="0.25">
      <c r="A214" s="6" t="s">
        <v>4</v>
      </c>
      <c r="B214" s="28" t="s">
        <v>156</v>
      </c>
      <c r="C214" s="3">
        <f>E214+F214+H214+D214+G214+I214</f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30"/>
      <c r="K214" s="23"/>
      <c r="L214" s="23"/>
      <c r="M214" s="23"/>
      <c r="N214" s="23"/>
      <c r="O214" s="23"/>
      <c r="P214" s="23"/>
      <c r="Q214" s="23"/>
      <c r="R214" s="26"/>
      <c r="S214" s="5"/>
      <c r="T214" s="5"/>
      <c r="U214" s="5"/>
      <c r="V214" s="5"/>
    </row>
    <row r="215" spans="1:22" ht="24.75" customHeight="1" x14ac:dyDescent="0.25">
      <c r="A215" s="6" t="s">
        <v>12</v>
      </c>
      <c r="B215" s="28"/>
      <c r="C215" s="3">
        <f t="shared" ref="C215:C216" si="124">E215+F215+H215+D215+G215+I215</f>
        <v>789.5</v>
      </c>
      <c r="D215" s="4">
        <v>133.19999999999999</v>
      </c>
      <c r="E215" s="4">
        <v>132.30000000000001</v>
      </c>
      <c r="F215" s="4">
        <v>131</v>
      </c>
      <c r="G215" s="4">
        <v>131</v>
      </c>
      <c r="H215" s="4">
        <v>131</v>
      </c>
      <c r="I215" s="4">
        <v>131</v>
      </c>
      <c r="J215" s="30"/>
      <c r="K215" s="23"/>
      <c r="L215" s="23"/>
      <c r="M215" s="23"/>
      <c r="N215" s="23"/>
      <c r="O215" s="23"/>
      <c r="P215" s="23"/>
      <c r="Q215" s="23"/>
      <c r="R215" s="26"/>
      <c r="S215" s="5"/>
      <c r="T215" s="5"/>
      <c r="U215" s="5"/>
      <c r="V215" s="5"/>
    </row>
    <row r="216" spans="1:22" ht="24.75" customHeight="1" x14ac:dyDescent="0.25">
      <c r="A216" s="6" t="s">
        <v>47</v>
      </c>
      <c r="B216" s="28"/>
      <c r="C216" s="3">
        <f t="shared" si="124"/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31"/>
      <c r="K216" s="24"/>
      <c r="L216" s="24"/>
      <c r="M216" s="24"/>
      <c r="N216" s="24"/>
      <c r="O216" s="24"/>
      <c r="P216" s="24"/>
      <c r="Q216" s="24"/>
      <c r="R216" s="27"/>
      <c r="S216" s="5"/>
      <c r="T216" s="5"/>
      <c r="U216" s="5"/>
      <c r="V216" s="5"/>
    </row>
    <row r="217" spans="1:22" ht="75" customHeight="1" x14ac:dyDescent="0.25">
      <c r="A217" s="19" t="s">
        <v>80</v>
      </c>
      <c r="B217" s="25" t="s">
        <v>141</v>
      </c>
      <c r="C217" s="3">
        <f>E217+F217+H217+D217+G217+I217</f>
        <v>730.8</v>
      </c>
      <c r="D217" s="15">
        <f>D218+D219+D220+D221+D222+D223</f>
        <v>121.8</v>
      </c>
      <c r="E217" s="15">
        <f t="shared" ref="E217:I217" si="125">E218+E219+E220+E221+E222+E223</f>
        <v>121.8</v>
      </c>
      <c r="F217" s="15">
        <f t="shared" si="125"/>
        <v>121.8</v>
      </c>
      <c r="G217" s="15">
        <f t="shared" si="125"/>
        <v>121.8</v>
      </c>
      <c r="H217" s="15">
        <f t="shared" si="125"/>
        <v>121.8</v>
      </c>
      <c r="I217" s="15">
        <f t="shared" si="125"/>
        <v>121.8</v>
      </c>
      <c r="J217" s="29" t="s">
        <v>81</v>
      </c>
      <c r="K217" s="25" t="s">
        <v>34</v>
      </c>
      <c r="L217" s="25">
        <v>1</v>
      </c>
      <c r="M217" s="25">
        <v>1</v>
      </c>
      <c r="N217" s="25">
        <v>1</v>
      </c>
      <c r="O217" s="25">
        <v>1</v>
      </c>
      <c r="P217" s="25">
        <v>1</v>
      </c>
      <c r="Q217" s="25">
        <v>1</v>
      </c>
      <c r="R217" s="25">
        <v>1</v>
      </c>
      <c r="S217" s="5"/>
      <c r="T217" s="5"/>
      <c r="U217" s="5"/>
      <c r="V217" s="5"/>
    </row>
    <row r="218" spans="1:22" ht="17.25" customHeight="1" x14ac:dyDescent="0.25">
      <c r="A218" s="6" t="s">
        <v>4</v>
      </c>
      <c r="B218" s="26"/>
      <c r="C218" s="3">
        <f>E218+F218+H218+D218+G218+I218</f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30"/>
      <c r="K218" s="26"/>
      <c r="L218" s="26"/>
      <c r="M218" s="26"/>
      <c r="N218" s="26"/>
      <c r="O218" s="26"/>
      <c r="P218" s="26"/>
      <c r="Q218" s="26"/>
      <c r="R218" s="26"/>
      <c r="S218" s="5"/>
      <c r="T218" s="5"/>
      <c r="U218" s="5"/>
      <c r="V218" s="5"/>
    </row>
    <row r="219" spans="1:22" ht="15" customHeight="1" x14ac:dyDescent="0.25">
      <c r="A219" s="6" t="s">
        <v>12</v>
      </c>
      <c r="B219" s="26"/>
      <c r="C219" s="3">
        <f t="shared" ref="C219:C220" si="126">E219+F219+H219+D219+G219+I219</f>
        <v>720</v>
      </c>
      <c r="D219" s="4">
        <v>120</v>
      </c>
      <c r="E219" s="4">
        <v>120</v>
      </c>
      <c r="F219" s="4">
        <v>120</v>
      </c>
      <c r="G219" s="4">
        <v>120</v>
      </c>
      <c r="H219" s="4">
        <v>120</v>
      </c>
      <c r="I219" s="4">
        <v>120</v>
      </c>
      <c r="J219" s="30"/>
      <c r="K219" s="26"/>
      <c r="L219" s="26"/>
      <c r="M219" s="26"/>
      <c r="N219" s="26"/>
      <c r="O219" s="26"/>
      <c r="P219" s="26"/>
      <c r="Q219" s="26"/>
      <c r="R219" s="26"/>
      <c r="S219" s="5"/>
      <c r="T219" s="5"/>
      <c r="U219" s="5"/>
      <c r="V219" s="5"/>
    </row>
    <row r="220" spans="1:22" ht="16.5" customHeight="1" x14ac:dyDescent="0.25">
      <c r="A220" s="6" t="s">
        <v>47</v>
      </c>
      <c r="B220" s="26"/>
      <c r="C220" s="3">
        <f t="shared" si="126"/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30"/>
      <c r="K220" s="26"/>
      <c r="L220" s="26"/>
      <c r="M220" s="26"/>
      <c r="N220" s="26"/>
      <c r="O220" s="26"/>
      <c r="P220" s="26"/>
      <c r="Q220" s="26"/>
      <c r="R220" s="26"/>
      <c r="S220" s="5"/>
      <c r="T220" s="5"/>
      <c r="U220" s="5"/>
      <c r="V220" s="5"/>
    </row>
    <row r="221" spans="1:22" ht="24.75" customHeight="1" x14ac:dyDescent="0.25">
      <c r="A221" s="6" t="s">
        <v>4</v>
      </c>
      <c r="B221" s="28" t="s">
        <v>156</v>
      </c>
      <c r="C221" s="3">
        <f>E221+F221+H221+D221+G221+I221</f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30"/>
      <c r="K221" s="26"/>
      <c r="L221" s="26"/>
      <c r="M221" s="26"/>
      <c r="N221" s="26"/>
      <c r="O221" s="26"/>
      <c r="P221" s="26"/>
      <c r="Q221" s="26"/>
      <c r="R221" s="26"/>
      <c r="S221" s="5"/>
      <c r="T221" s="5"/>
      <c r="U221" s="5"/>
      <c r="V221" s="5"/>
    </row>
    <row r="222" spans="1:22" ht="24.75" customHeight="1" x14ac:dyDescent="0.25">
      <c r="A222" s="6" t="s">
        <v>12</v>
      </c>
      <c r="B222" s="28"/>
      <c r="C222" s="3">
        <f t="shared" ref="C222:C223" si="127">E222+F222+H222+D222+G222+I222</f>
        <v>10.8</v>
      </c>
      <c r="D222" s="4">
        <v>1.8</v>
      </c>
      <c r="E222" s="4">
        <v>1.8</v>
      </c>
      <c r="F222" s="4">
        <v>1.8</v>
      </c>
      <c r="G222" s="4">
        <v>1.8</v>
      </c>
      <c r="H222" s="4">
        <v>1.8</v>
      </c>
      <c r="I222" s="4">
        <v>1.8</v>
      </c>
      <c r="J222" s="30"/>
      <c r="K222" s="26"/>
      <c r="L222" s="26"/>
      <c r="M222" s="26"/>
      <c r="N222" s="26"/>
      <c r="O222" s="26"/>
      <c r="P222" s="26"/>
      <c r="Q222" s="26"/>
      <c r="R222" s="26"/>
      <c r="S222" s="5"/>
      <c r="T222" s="5"/>
      <c r="U222" s="5"/>
      <c r="V222" s="5"/>
    </row>
    <row r="223" spans="1:22" ht="24.75" customHeight="1" x14ac:dyDescent="0.25">
      <c r="A223" s="6" t="s">
        <v>47</v>
      </c>
      <c r="B223" s="28"/>
      <c r="C223" s="3">
        <f t="shared" si="127"/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31"/>
      <c r="K223" s="27"/>
      <c r="L223" s="27"/>
      <c r="M223" s="27"/>
      <c r="N223" s="27"/>
      <c r="O223" s="27"/>
      <c r="P223" s="27"/>
      <c r="Q223" s="27"/>
      <c r="R223" s="27"/>
      <c r="S223" s="5"/>
      <c r="T223" s="5"/>
      <c r="U223" s="5"/>
      <c r="V223" s="5"/>
    </row>
    <row r="224" spans="1:22" ht="87.75" customHeight="1" x14ac:dyDescent="0.25">
      <c r="A224" s="19" t="s">
        <v>136</v>
      </c>
      <c r="B224" s="25" t="s">
        <v>142</v>
      </c>
      <c r="C224" s="3">
        <f>E224+F224+H224+D224+G224+I224</f>
        <v>54927.6</v>
      </c>
      <c r="D224" s="15">
        <f>D225+D226+D227</f>
        <v>9154.6</v>
      </c>
      <c r="E224" s="15">
        <f t="shared" ref="E224:I224" si="128">E225+E226+E227</f>
        <v>9154.6</v>
      </c>
      <c r="F224" s="15">
        <f t="shared" si="128"/>
        <v>9154.6</v>
      </c>
      <c r="G224" s="15">
        <f t="shared" si="128"/>
        <v>9154.6</v>
      </c>
      <c r="H224" s="15">
        <f t="shared" si="128"/>
        <v>9154.6</v>
      </c>
      <c r="I224" s="15">
        <f t="shared" si="128"/>
        <v>9154.6</v>
      </c>
      <c r="J224" s="29" t="s">
        <v>149</v>
      </c>
      <c r="K224" s="25" t="s">
        <v>34</v>
      </c>
      <c r="L224" s="25">
        <v>470</v>
      </c>
      <c r="M224" s="25">
        <v>475</v>
      </c>
      <c r="N224" s="25">
        <v>475</v>
      </c>
      <c r="O224" s="25">
        <v>477</v>
      </c>
      <c r="P224" s="25">
        <v>477</v>
      </c>
      <c r="Q224" s="25">
        <v>480</v>
      </c>
      <c r="R224" s="25">
        <v>480</v>
      </c>
      <c r="S224" s="5"/>
      <c r="T224" s="5"/>
      <c r="U224" s="5"/>
      <c r="V224" s="5"/>
    </row>
    <row r="225" spans="1:22" ht="17.25" customHeight="1" x14ac:dyDescent="0.25">
      <c r="A225" s="6" t="s">
        <v>4</v>
      </c>
      <c r="B225" s="26"/>
      <c r="C225" s="3">
        <f>E225+F225+H225+D225+G225+I225</f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30"/>
      <c r="K225" s="26"/>
      <c r="L225" s="26"/>
      <c r="M225" s="26"/>
      <c r="N225" s="26"/>
      <c r="O225" s="26"/>
      <c r="P225" s="26"/>
      <c r="Q225" s="26"/>
      <c r="R225" s="26"/>
      <c r="S225" s="5"/>
      <c r="T225" s="5"/>
      <c r="U225" s="5"/>
      <c r="V225" s="5"/>
    </row>
    <row r="226" spans="1:22" ht="15" customHeight="1" x14ac:dyDescent="0.25">
      <c r="A226" s="6" t="s">
        <v>12</v>
      </c>
      <c r="B226" s="26"/>
      <c r="C226" s="3">
        <f t="shared" ref="C226:C227" si="129">E226+F226+H226+D226+G226+I226</f>
        <v>54927.6</v>
      </c>
      <c r="D226" s="4">
        <v>9154.6</v>
      </c>
      <c r="E226" s="4">
        <v>9154.6</v>
      </c>
      <c r="F226" s="4">
        <v>9154.6</v>
      </c>
      <c r="G226" s="4">
        <v>9154.6</v>
      </c>
      <c r="H226" s="4">
        <v>9154.6</v>
      </c>
      <c r="I226" s="4">
        <v>9154.6</v>
      </c>
      <c r="J226" s="30"/>
      <c r="K226" s="26"/>
      <c r="L226" s="26"/>
      <c r="M226" s="26"/>
      <c r="N226" s="26"/>
      <c r="O226" s="26"/>
      <c r="P226" s="26"/>
      <c r="Q226" s="26"/>
      <c r="R226" s="26"/>
      <c r="S226" s="5"/>
      <c r="T226" s="5"/>
      <c r="U226" s="5"/>
      <c r="V226" s="5"/>
    </row>
    <row r="227" spans="1:22" ht="16.5" customHeight="1" x14ac:dyDescent="0.25">
      <c r="A227" s="6" t="s">
        <v>47</v>
      </c>
      <c r="B227" s="26"/>
      <c r="C227" s="3">
        <f t="shared" si="129"/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30"/>
      <c r="K227" s="26"/>
      <c r="L227" s="26"/>
      <c r="M227" s="26"/>
      <c r="N227" s="26"/>
      <c r="O227" s="26"/>
      <c r="P227" s="26"/>
      <c r="Q227" s="26"/>
      <c r="R227" s="26"/>
      <c r="S227" s="5"/>
      <c r="T227" s="5"/>
      <c r="U227" s="5"/>
      <c r="V227" s="5"/>
    </row>
    <row r="228" spans="1:22" ht="57.75" customHeight="1" x14ac:dyDescent="0.25">
      <c r="A228" s="19" t="s">
        <v>137</v>
      </c>
      <c r="B228" s="25" t="s">
        <v>142</v>
      </c>
      <c r="C228" s="3">
        <f t="shared" ref="C228:C231" si="130">E228+F228+H228+D228+G228+I228</f>
        <v>2725.2</v>
      </c>
      <c r="D228" s="15">
        <f>D229+D230+D231</f>
        <v>454.20000000000005</v>
      </c>
      <c r="E228" s="15">
        <f t="shared" ref="E228:I228" si="131">E229+E230+E231</f>
        <v>454.20000000000005</v>
      </c>
      <c r="F228" s="15">
        <f t="shared" si="131"/>
        <v>454.20000000000005</v>
      </c>
      <c r="G228" s="15">
        <f t="shared" si="131"/>
        <v>454.20000000000005</v>
      </c>
      <c r="H228" s="15">
        <f t="shared" si="131"/>
        <v>454.20000000000005</v>
      </c>
      <c r="I228" s="15">
        <f t="shared" si="131"/>
        <v>454.20000000000005</v>
      </c>
      <c r="J228" s="29" t="s">
        <v>138</v>
      </c>
      <c r="K228" s="28" t="s">
        <v>34</v>
      </c>
      <c r="L228" s="28">
        <v>28</v>
      </c>
      <c r="M228" s="28">
        <v>30</v>
      </c>
      <c r="N228" s="28">
        <v>30</v>
      </c>
      <c r="O228" s="28">
        <v>30</v>
      </c>
      <c r="P228" s="28">
        <v>30</v>
      </c>
      <c r="Q228" s="28">
        <v>30</v>
      </c>
      <c r="R228" s="28">
        <v>30</v>
      </c>
      <c r="S228" s="5"/>
      <c r="T228" s="5"/>
      <c r="U228" s="5"/>
      <c r="V228" s="5"/>
    </row>
    <row r="229" spans="1:22" ht="17.25" customHeight="1" x14ac:dyDescent="0.25">
      <c r="A229" s="6" t="s">
        <v>4</v>
      </c>
      <c r="B229" s="26"/>
      <c r="C229" s="3">
        <f t="shared" si="130"/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30"/>
      <c r="K229" s="28"/>
      <c r="L229" s="28"/>
      <c r="M229" s="28"/>
      <c r="N229" s="28"/>
      <c r="O229" s="28"/>
      <c r="P229" s="28"/>
      <c r="Q229" s="28"/>
      <c r="R229" s="28"/>
      <c r="S229" s="5"/>
      <c r="T229" s="5"/>
      <c r="U229" s="5"/>
      <c r="V229" s="5"/>
    </row>
    <row r="230" spans="1:22" ht="15" customHeight="1" x14ac:dyDescent="0.25">
      <c r="A230" s="6" t="s">
        <v>12</v>
      </c>
      <c r="B230" s="26"/>
      <c r="C230" s="3">
        <f t="shared" si="130"/>
        <v>1666.8</v>
      </c>
      <c r="D230" s="4">
        <v>277.8</v>
      </c>
      <c r="E230" s="4">
        <v>277.8</v>
      </c>
      <c r="F230" s="4">
        <v>277.8</v>
      </c>
      <c r="G230" s="4">
        <v>277.8</v>
      </c>
      <c r="H230" s="4">
        <v>277.8</v>
      </c>
      <c r="I230" s="4">
        <v>277.8</v>
      </c>
      <c r="J230" s="30"/>
      <c r="K230" s="28"/>
      <c r="L230" s="28"/>
      <c r="M230" s="28"/>
      <c r="N230" s="28"/>
      <c r="O230" s="28"/>
      <c r="P230" s="28"/>
      <c r="Q230" s="28"/>
      <c r="R230" s="28"/>
      <c r="S230" s="5"/>
      <c r="T230" s="5"/>
      <c r="U230" s="5"/>
      <c r="V230" s="5"/>
    </row>
    <row r="231" spans="1:22" ht="16.5" customHeight="1" x14ac:dyDescent="0.25">
      <c r="A231" s="6" t="s">
        <v>47</v>
      </c>
      <c r="B231" s="26"/>
      <c r="C231" s="3">
        <f t="shared" si="130"/>
        <v>1058.4000000000001</v>
      </c>
      <c r="D231" s="4">
        <v>176.4</v>
      </c>
      <c r="E231" s="4">
        <v>176.4</v>
      </c>
      <c r="F231" s="4">
        <v>176.4</v>
      </c>
      <c r="G231" s="4">
        <v>176.4</v>
      </c>
      <c r="H231" s="4">
        <v>176.4</v>
      </c>
      <c r="I231" s="4">
        <v>176.4</v>
      </c>
      <c r="J231" s="30"/>
      <c r="K231" s="28"/>
      <c r="L231" s="28"/>
      <c r="M231" s="28"/>
      <c r="N231" s="28"/>
      <c r="O231" s="28"/>
      <c r="P231" s="28"/>
      <c r="Q231" s="28"/>
      <c r="R231" s="28"/>
      <c r="S231" s="5"/>
      <c r="T231" s="5"/>
      <c r="U231" s="5"/>
      <c r="V231" s="5"/>
    </row>
    <row r="232" spans="1:22" ht="42" customHeight="1" x14ac:dyDescent="0.25">
      <c r="A232" s="19" t="s">
        <v>25</v>
      </c>
      <c r="B232" s="25" t="s">
        <v>142</v>
      </c>
      <c r="C232" s="3">
        <f>E232+F232+H232+D232+G232+I232</f>
        <v>0</v>
      </c>
      <c r="D232" s="15">
        <f>D233+D234+D235</f>
        <v>0</v>
      </c>
      <c r="E232" s="15">
        <f t="shared" ref="E232:I232" si="132">E233+E234+E235</f>
        <v>0</v>
      </c>
      <c r="F232" s="15">
        <f t="shared" si="132"/>
        <v>0</v>
      </c>
      <c r="G232" s="15">
        <f t="shared" si="132"/>
        <v>0</v>
      </c>
      <c r="H232" s="15">
        <f t="shared" si="132"/>
        <v>0</v>
      </c>
      <c r="I232" s="15">
        <f t="shared" si="132"/>
        <v>0</v>
      </c>
      <c r="J232" s="29" t="s">
        <v>82</v>
      </c>
      <c r="K232" s="25" t="s">
        <v>34</v>
      </c>
      <c r="L232" s="25">
        <v>58</v>
      </c>
      <c r="M232" s="25">
        <v>60</v>
      </c>
      <c r="N232" s="25">
        <v>61</v>
      </c>
      <c r="O232" s="25">
        <v>62</v>
      </c>
      <c r="P232" s="25">
        <v>63</v>
      </c>
      <c r="Q232" s="25">
        <v>64</v>
      </c>
      <c r="R232" s="25">
        <v>65</v>
      </c>
      <c r="S232" s="5"/>
      <c r="T232" s="5"/>
      <c r="U232" s="5"/>
      <c r="V232" s="5"/>
    </row>
    <row r="233" spans="1:22" ht="17.25" customHeight="1" x14ac:dyDescent="0.25">
      <c r="A233" s="6" t="s">
        <v>4</v>
      </c>
      <c r="B233" s="26"/>
      <c r="C233" s="3">
        <f>E233+F233+H233+D233+G233+I233</f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30"/>
      <c r="K233" s="26"/>
      <c r="L233" s="26"/>
      <c r="M233" s="26"/>
      <c r="N233" s="26"/>
      <c r="O233" s="26"/>
      <c r="P233" s="26"/>
      <c r="Q233" s="26"/>
      <c r="R233" s="26"/>
      <c r="S233" s="5"/>
      <c r="T233" s="5"/>
      <c r="U233" s="5"/>
      <c r="V233" s="5"/>
    </row>
    <row r="234" spans="1:22" ht="15" customHeight="1" x14ac:dyDescent="0.25">
      <c r="A234" s="6" t="s">
        <v>12</v>
      </c>
      <c r="B234" s="26"/>
      <c r="C234" s="3">
        <f t="shared" ref="C234:C235" si="133">E234+F234+H234+D234+G234+I234</f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30"/>
      <c r="K234" s="26"/>
      <c r="L234" s="26"/>
      <c r="M234" s="26"/>
      <c r="N234" s="26"/>
      <c r="O234" s="26"/>
      <c r="P234" s="26"/>
      <c r="Q234" s="26"/>
      <c r="R234" s="26"/>
      <c r="S234" s="5"/>
      <c r="T234" s="5"/>
      <c r="U234" s="5"/>
      <c r="V234" s="5"/>
    </row>
    <row r="235" spans="1:22" ht="16.5" customHeight="1" x14ac:dyDescent="0.25">
      <c r="A235" s="6" t="s">
        <v>47</v>
      </c>
      <c r="B235" s="26"/>
      <c r="C235" s="3">
        <f t="shared" si="133"/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30"/>
      <c r="K235" s="26"/>
      <c r="L235" s="26"/>
      <c r="M235" s="26"/>
      <c r="N235" s="26"/>
      <c r="O235" s="26"/>
      <c r="P235" s="26"/>
      <c r="Q235" s="26"/>
      <c r="R235" s="26"/>
      <c r="S235" s="5"/>
      <c r="T235" s="5"/>
      <c r="U235" s="5"/>
      <c r="V235" s="5"/>
    </row>
    <row r="236" spans="1:22" ht="60.75" customHeight="1" x14ac:dyDescent="0.25">
      <c r="A236" s="19" t="s">
        <v>26</v>
      </c>
      <c r="B236" s="25" t="s">
        <v>142</v>
      </c>
      <c r="C236" s="3">
        <f>E236+F236+H236+D236+G236+I236</f>
        <v>0</v>
      </c>
      <c r="D236" s="15">
        <f>D237+D238+D239</f>
        <v>0</v>
      </c>
      <c r="E236" s="15">
        <f t="shared" ref="E236:I236" si="134">E237+E238+E239</f>
        <v>0</v>
      </c>
      <c r="F236" s="15">
        <f t="shared" si="134"/>
        <v>0</v>
      </c>
      <c r="G236" s="15">
        <f t="shared" si="134"/>
        <v>0</v>
      </c>
      <c r="H236" s="15">
        <f t="shared" si="134"/>
        <v>0</v>
      </c>
      <c r="I236" s="15">
        <f t="shared" si="134"/>
        <v>0</v>
      </c>
      <c r="J236" s="29" t="s">
        <v>83</v>
      </c>
      <c r="K236" s="25" t="s">
        <v>34</v>
      </c>
      <c r="L236" s="25">
        <v>2</v>
      </c>
      <c r="M236" s="25">
        <v>3</v>
      </c>
      <c r="N236" s="25">
        <v>3</v>
      </c>
      <c r="O236" s="25">
        <v>4</v>
      </c>
      <c r="P236" s="25">
        <v>4</v>
      </c>
      <c r="Q236" s="25">
        <v>5</v>
      </c>
      <c r="R236" s="25">
        <v>5</v>
      </c>
      <c r="S236" s="5"/>
      <c r="T236" s="5"/>
      <c r="U236" s="5"/>
      <c r="V236" s="5"/>
    </row>
    <row r="237" spans="1:22" ht="17.25" customHeight="1" x14ac:dyDescent="0.25">
      <c r="A237" s="6" t="s">
        <v>4</v>
      </c>
      <c r="B237" s="26"/>
      <c r="C237" s="3">
        <f>E237+F237+H237+D237+G237+I237</f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30"/>
      <c r="K237" s="26"/>
      <c r="L237" s="26"/>
      <c r="M237" s="26"/>
      <c r="N237" s="26"/>
      <c r="O237" s="26"/>
      <c r="P237" s="26"/>
      <c r="Q237" s="26"/>
      <c r="R237" s="26"/>
      <c r="S237" s="5"/>
      <c r="T237" s="5"/>
      <c r="U237" s="5"/>
      <c r="V237" s="5"/>
    </row>
    <row r="238" spans="1:22" ht="15" customHeight="1" x14ac:dyDescent="0.25">
      <c r="A238" s="6" t="s">
        <v>12</v>
      </c>
      <c r="B238" s="26"/>
      <c r="C238" s="3">
        <f t="shared" ref="C238:C243" si="135">E238+F238+H238+D238+G238+I238</f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30"/>
      <c r="K238" s="26"/>
      <c r="L238" s="26"/>
      <c r="M238" s="26"/>
      <c r="N238" s="26"/>
      <c r="O238" s="26"/>
      <c r="P238" s="26"/>
      <c r="Q238" s="26"/>
      <c r="R238" s="26"/>
      <c r="S238" s="5"/>
      <c r="T238" s="5"/>
      <c r="U238" s="5"/>
      <c r="V238" s="5"/>
    </row>
    <row r="239" spans="1:22" ht="16.5" customHeight="1" x14ac:dyDescent="0.25">
      <c r="A239" s="6" t="s">
        <v>47</v>
      </c>
      <c r="B239" s="26"/>
      <c r="C239" s="3">
        <f t="shared" si="135"/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30"/>
      <c r="K239" s="26"/>
      <c r="L239" s="26"/>
      <c r="M239" s="26"/>
      <c r="N239" s="26"/>
      <c r="O239" s="26"/>
      <c r="P239" s="26"/>
      <c r="Q239" s="26"/>
      <c r="R239" s="26"/>
      <c r="S239" s="5"/>
      <c r="T239" s="5"/>
      <c r="U239" s="5"/>
      <c r="V239" s="5"/>
    </row>
    <row r="240" spans="1:22" ht="37.5" customHeight="1" x14ac:dyDescent="0.25">
      <c r="A240" s="55" t="s">
        <v>139</v>
      </c>
      <c r="B240" s="56"/>
      <c r="C240" s="3">
        <f t="shared" si="135"/>
        <v>1600</v>
      </c>
      <c r="D240" s="3">
        <f>D244+D248+D252+D256+D260</f>
        <v>1600</v>
      </c>
      <c r="E240" s="3">
        <f t="shared" ref="E240:I240" si="136">E244+E248+E252+E256+E260</f>
        <v>0</v>
      </c>
      <c r="F240" s="3">
        <f t="shared" si="136"/>
        <v>0</v>
      </c>
      <c r="G240" s="3">
        <f t="shared" si="136"/>
        <v>0</v>
      </c>
      <c r="H240" s="3">
        <f t="shared" si="136"/>
        <v>0</v>
      </c>
      <c r="I240" s="3">
        <f t="shared" si="136"/>
        <v>0</v>
      </c>
      <c r="J240" s="14"/>
      <c r="K240" s="18"/>
      <c r="L240" s="18"/>
      <c r="M240" s="18"/>
      <c r="N240" s="18"/>
      <c r="O240" s="18"/>
      <c r="P240" s="18"/>
      <c r="Q240" s="18"/>
      <c r="R240" s="18"/>
      <c r="S240" s="5"/>
      <c r="T240" s="5"/>
      <c r="U240" s="5"/>
      <c r="V240" s="5"/>
    </row>
    <row r="241" spans="1:22" ht="15.75" customHeight="1" x14ac:dyDescent="0.25">
      <c r="A241" s="53" t="s">
        <v>4</v>
      </c>
      <c r="B241" s="54"/>
      <c r="C241" s="3">
        <f t="shared" si="135"/>
        <v>0</v>
      </c>
      <c r="D241" s="3">
        <f t="shared" ref="D241:I241" si="137">D245+D249+D253+D257+D261</f>
        <v>0</v>
      </c>
      <c r="E241" s="3">
        <f t="shared" si="137"/>
        <v>0</v>
      </c>
      <c r="F241" s="3">
        <f t="shared" si="137"/>
        <v>0</v>
      </c>
      <c r="G241" s="3">
        <f t="shared" si="137"/>
        <v>0</v>
      </c>
      <c r="H241" s="3">
        <f t="shared" si="137"/>
        <v>0</v>
      </c>
      <c r="I241" s="3">
        <f t="shared" si="137"/>
        <v>0</v>
      </c>
      <c r="J241" s="14"/>
      <c r="K241" s="18"/>
      <c r="L241" s="18"/>
      <c r="M241" s="18"/>
      <c r="N241" s="18"/>
      <c r="O241" s="18"/>
      <c r="P241" s="18"/>
      <c r="Q241" s="18"/>
      <c r="R241" s="18"/>
      <c r="S241" s="5"/>
      <c r="T241" s="5"/>
      <c r="U241" s="5"/>
      <c r="V241" s="5"/>
    </row>
    <row r="242" spans="1:22" ht="15.75" customHeight="1" x14ac:dyDescent="0.25">
      <c r="A242" s="53" t="s">
        <v>12</v>
      </c>
      <c r="B242" s="54"/>
      <c r="C242" s="3">
        <f t="shared" si="135"/>
        <v>0</v>
      </c>
      <c r="D242" s="3">
        <f t="shared" ref="D242:I242" si="138">D246+D250+D254+D258+D262</f>
        <v>0</v>
      </c>
      <c r="E242" s="3">
        <f t="shared" si="138"/>
        <v>0</v>
      </c>
      <c r="F242" s="3">
        <f t="shared" si="138"/>
        <v>0</v>
      </c>
      <c r="G242" s="3">
        <f t="shared" si="138"/>
        <v>0</v>
      </c>
      <c r="H242" s="3">
        <f t="shared" si="138"/>
        <v>0</v>
      </c>
      <c r="I242" s="3">
        <f t="shared" si="138"/>
        <v>0</v>
      </c>
      <c r="J242" s="14"/>
      <c r="K242" s="18"/>
      <c r="L242" s="18"/>
      <c r="M242" s="18"/>
      <c r="N242" s="18"/>
      <c r="O242" s="18"/>
      <c r="P242" s="18"/>
      <c r="Q242" s="18"/>
      <c r="R242" s="18"/>
      <c r="S242" s="5"/>
      <c r="T242" s="5"/>
      <c r="U242" s="5"/>
      <c r="V242" s="5"/>
    </row>
    <row r="243" spans="1:22" ht="15.75" customHeight="1" x14ac:dyDescent="0.25">
      <c r="A243" s="53" t="s">
        <v>47</v>
      </c>
      <c r="B243" s="54"/>
      <c r="C243" s="3">
        <f t="shared" si="135"/>
        <v>1600</v>
      </c>
      <c r="D243" s="3">
        <f t="shared" ref="D243:I243" si="139">D247+D251+D255+D259+D263</f>
        <v>1600</v>
      </c>
      <c r="E243" s="3">
        <f t="shared" si="139"/>
        <v>0</v>
      </c>
      <c r="F243" s="3">
        <f t="shared" si="139"/>
        <v>0</v>
      </c>
      <c r="G243" s="3">
        <f t="shared" si="139"/>
        <v>0</v>
      </c>
      <c r="H243" s="3">
        <f t="shared" si="139"/>
        <v>0</v>
      </c>
      <c r="I243" s="3">
        <f t="shared" si="139"/>
        <v>0</v>
      </c>
      <c r="J243" s="14"/>
      <c r="K243" s="18"/>
      <c r="L243" s="18"/>
      <c r="M243" s="18"/>
      <c r="N243" s="18"/>
      <c r="O243" s="18"/>
      <c r="P243" s="18"/>
      <c r="Q243" s="18"/>
      <c r="R243" s="18"/>
      <c r="S243" s="5"/>
      <c r="T243" s="5"/>
      <c r="U243" s="5"/>
      <c r="V243" s="5"/>
    </row>
    <row r="244" spans="1:22" ht="39" customHeight="1" x14ac:dyDescent="0.25">
      <c r="A244" s="19" t="s">
        <v>39</v>
      </c>
      <c r="B244" s="25" t="s">
        <v>141</v>
      </c>
      <c r="C244" s="3">
        <f>E244+F244+H244+D244+G244+I244</f>
        <v>300</v>
      </c>
      <c r="D244" s="15">
        <f>D245+D246+D247</f>
        <v>300</v>
      </c>
      <c r="E244" s="15">
        <f t="shared" ref="E244:I244" si="140">E245+E246+E247</f>
        <v>0</v>
      </c>
      <c r="F244" s="15">
        <f t="shared" si="140"/>
        <v>0</v>
      </c>
      <c r="G244" s="15">
        <f t="shared" si="140"/>
        <v>0</v>
      </c>
      <c r="H244" s="15">
        <f t="shared" si="140"/>
        <v>0</v>
      </c>
      <c r="I244" s="15">
        <f t="shared" si="140"/>
        <v>0</v>
      </c>
      <c r="J244" s="29" t="s">
        <v>84</v>
      </c>
      <c r="K244" s="25" t="s">
        <v>38</v>
      </c>
      <c r="L244" s="25">
        <v>1</v>
      </c>
      <c r="M244" s="25">
        <v>1</v>
      </c>
      <c r="N244" s="25">
        <v>1</v>
      </c>
      <c r="O244" s="25">
        <v>1</v>
      </c>
      <c r="P244" s="25">
        <v>1</v>
      </c>
      <c r="Q244" s="25">
        <v>1</v>
      </c>
      <c r="R244" s="25">
        <v>1</v>
      </c>
      <c r="S244" s="5"/>
      <c r="T244" s="5"/>
      <c r="U244" s="5"/>
      <c r="V244" s="5"/>
    </row>
    <row r="245" spans="1:22" ht="17.25" customHeight="1" x14ac:dyDescent="0.25">
      <c r="A245" s="6" t="s">
        <v>4</v>
      </c>
      <c r="B245" s="26"/>
      <c r="C245" s="3">
        <f>E245+F245+H245+D245+G245+I245</f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30"/>
      <c r="K245" s="26"/>
      <c r="L245" s="26"/>
      <c r="M245" s="26"/>
      <c r="N245" s="26"/>
      <c r="O245" s="26"/>
      <c r="P245" s="26"/>
      <c r="Q245" s="26"/>
      <c r="R245" s="26"/>
      <c r="S245" s="5"/>
      <c r="T245" s="5"/>
      <c r="U245" s="5"/>
      <c r="V245" s="5"/>
    </row>
    <row r="246" spans="1:22" ht="15" customHeight="1" x14ac:dyDescent="0.25">
      <c r="A246" s="6" t="s">
        <v>12</v>
      </c>
      <c r="B246" s="26"/>
      <c r="C246" s="3">
        <f t="shared" ref="C246:C247" si="141">E246+F246+H246+D246+G246+I246</f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30"/>
      <c r="K246" s="26"/>
      <c r="L246" s="26"/>
      <c r="M246" s="26"/>
      <c r="N246" s="26"/>
      <c r="O246" s="26"/>
      <c r="P246" s="26"/>
      <c r="Q246" s="26"/>
      <c r="R246" s="26"/>
      <c r="S246" s="5"/>
      <c r="T246" s="5"/>
      <c r="U246" s="5"/>
      <c r="V246" s="5"/>
    </row>
    <row r="247" spans="1:22" ht="16.5" customHeight="1" x14ac:dyDescent="0.25">
      <c r="A247" s="6" t="s">
        <v>47</v>
      </c>
      <c r="B247" s="26"/>
      <c r="C247" s="3">
        <f t="shared" si="141"/>
        <v>300</v>
      </c>
      <c r="D247" s="4">
        <v>300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30"/>
      <c r="K247" s="26"/>
      <c r="L247" s="26"/>
      <c r="M247" s="26"/>
      <c r="N247" s="26"/>
      <c r="O247" s="26"/>
      <c r="P247" s="26"/>
      <c r="Q247" s="26"/>
      <c r="R247" s="26"/>
      <c r="S247" s="5"/>
      <c r="T247" s="5"/>
      <c r="U247" s="5"/>
      <c r="V247" s="5"/>
    </row>
    <row r="248" spans="1:22" ht="66.75" customHeight="1" x14ac:dyDescent="0.25">
      <c r="A248" s="19" t="s">
        <v>40</v>
      </c>
      <c r="B248" s="25" t="s">
        <v>141</v>
      </c>
      <c r="C248" s="3">
        <f>E248+F248+H248+D248+G248+I248</f>
        <v>100</v>
      </c>
      <c r="D248" s="15">
        <f>D249+D250+D251</f>
        <v>100</v>
      </c>
      <c r="E248" s="15">
        <f t="shared" ref="E248:I248" si="142">E249+E250+E251</f>
        <v>0</v>
      </c>
      <c r="F248" s="15">
        <f t="shared" si="142"/>
        <v>0</v>
      </c>
      <c r="G248" s="15">
        <f t="shared" si="142"/>
        <v>0</v>
      </c>
      <c r="H248" s="15">
        <f t="shared" si="142"/>
        <v>0</v>
      </c>
      <c r="I248" s="15">
        <f t="shared" si="142"/>
        <v>0</v>
      </c>
      <c r="J248" s="29" t="s">
        <v>85</v>
      </c>
      <c r="K248" s="25" t="s">
        <v>34</v>
      </c>
      <c r="L248" s="25">
        <v>75</v>
      </c>
      <c r="M248" s="25">
        <v>75</v>
      </c>
      <c r="N248" s="25">
        <v>75</v>
      </c>
      <c r="O248" s="25">
        <v>75</v>
      </c>
      <c r="P248" s="25">
        <v>75</v>
      </c>
      <c r="Q248" s="25">
        <v>75</v>
      </c>
      <c r="R248" s="25">
        <v>75</v>
      </c>
      <c r="S248" s="5"/>
      <c r="T248" s="5"/>
      <c r="U248" s="5"/>
      <c r="V248" s="5"/>
    </row>
    <row r="249" spans="1:22" ht="17.25" customHeight="1" x14ac:dyDescent="0.25">
      <c r="A249" s="6" t="s">
        <v>4</v>
      </c>
      <c r="B249" s="26"/>
      <c r="C249" s="3">
        <f>E249+F249+H249+D249+G249+I249</f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30"/>
      <c r="K249" s="26"/>
      <c r="L249" s="26"/>
      <c r="M249" s="26"/>
      <c r="N249" s="26"/>
      <c r="O249" s="26"/>
      <c r="P249" s="26"/>
      <c r="Q249" s="26"/>
      <c r="R249" s="26"/>
      <c r="S249" s="5"/>
      <c r="T249" s="5"/>
      <c r="U249" s="5"/>
      <c r="V249" s="5"/>
    </row>
    <row r="250" spans="1:22" ht="15" customHeight="1" x14ac:dyDescent="0.25">
      <c r="A250" s="6" t="s">
        <v>12</v>
      </c>
      <c r="B250" s="26"/>
      <c r="C250" s="3">
        <f t="shared" ref="C250:C251" si="143">E250+F250+H250+D250+G250+I250</f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30"/>
      <c r="K250" s="26"/>
      <c r="L250" s="26"/>
      <c r="M250" s="26"/>
      <c r="N250" s="26"/>
      <c r="O250" s="26"/>
      <c r="P250" s="26"/>
      <c r="Q250" s="26"/>
      <c r="R250" s="26"/>
      <c r="S250" s="5"/>
      <c r="T250" s="5"/>
      <c r="U250" s="5"/>
      <c r="V250" s="5"/>
    </row>
    <row r="251" spans="1:22" ht="16.5" customHeight="1" x14ac:dyDescent="0.25">
      <c r="A251" s="6" t="s">
        <v>47</v>
      </c>
      <c r="B251" s="26"/>
      <c r="C251" s="3">
        <f t="shared" si="143"/>
        <v>100</v>
      </c>
      <c r="D251" s="4">
        <v>100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30"/>
      <c r="K251" s="26"/>
      <c r="L251" s="26"/>
      <c r="M251" s="26"/>
      <c r="N251" s="26"/>
      <c r="O251" s="26"/>
      <c r="P251" s="26"/>
      <c r="Q251" s="26"/>
      <c r="R251" s="26"/>
      <c r="S251" s="5"/>
      <c r="T251" s="5"/>
      <c r="U251" s="5"/>
      <c r="V251" s="5"/>
    </row>
    <row r="252" spans="1:22" ht="51.75" customHeight="1" x14ac:dyDescent="0.25">
      <c r="A252" s="19" t="s">
        <v>86</v>
      </c>
      <c r="B252" s="25" t="s">
        <v>142</v>
      </c>
      <c r="C252" s="3">
        <f>E252+F252+H252+D252+G252+I252</f>
        <v>1000</v>
      </c>
      <c r="D252" s="15">
        <f>D253+D254+D255</f>
        <v>1000</v>
      </c>
      <c r="E252" s="15">
        <f t="shared" ref="E252:I252" si="144">E253+E254+E255</f>
        <v>0</v>
      </c>
      <c r="F252" s="15">
        <f t="shared" si="144"/>
        <v>0</v>
      </c>
      <c r="G252" s="15">
        <f t="shared" si="144"/>
        <v>0</v>
      </c>
      <c r="H252" s="15">
        <f t="shared" si="144"/>
        <v>0</v>
      </c>
      <c r="I252" s="15">
        <f t="shared" si="144"/>
        <v>0</v>
      </c>
      <c r="J252" s="29" t="s">
        <v>87</v>
      </c>
      <c r="K252" s="25" t="s">
        <v>34</v>
      </c>
      <c r="L252" s="25">
        <v>1850</v>
      </c>
      <c r="M252" s="25">
        <v>1850</v>
      </c>
      <c r="N252" s="25">
        <v>1850</v>
      </c>
      <c r="O252" s="25">
        <v>1850</v>
      </c>
      <c r="P252" s="25">
        <v>1850</v>
      </c>
      <c r="Q252" s="25">
        <v>1850</v>
      </c>
      <c r="R252" s="25">
        <v>1850</v>
      </c>
      <c r="S252" s="5"/>
      <c r="T252" s="5"/>
      <c r="U252" s="5"/>
      <c r="V252" s="5"/>
    </row>
    <row r="253" spans="1:22" ht="17.25" customHeight="1" x14ac:dyDescent="0.25">
      <c r="A253" s="6" t="s">
        <v>4</v>
      </c>
      <c r="B253" s="26"/>
      <c r="C253" s="3">
        <f>E253+F253+H253+D253+G253+I253</f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30"/>
      <c r="K253" s="26"/>
      <c r="L253" s="26"/>
      <c r="M253" s="26"/>
      <c r="N253" s="26"/>
      <c r="O253" s="26"/>
      <c r="P253" s="26"/>
      <c r="Q253" s="26"/>
      <c r="R253" s="26"/>
      <c r="S253" s="5"/>
      <c r="T253" s="5"/>
      <c r="U253" s="5"/>
      <c r="V253" s="5"/>
    </row>
    <row r="254" spans="1:22" ht="15" customHeight="1" x14ac:dyDescent="0.25">
      <c r="A254" s="6" t="s">
        <v>12</v>
      </c>
      <c r="B254" s="26"/>
      <c r="C254" s="3">
        <f t="shared" ref="C254:C255" si="145">E254+F254+H254+D254+G254+I254</f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30"/>
      <c r="K254" s="26"/>
      <c r="L254" s="26"/>
      <c r="M254" s="26"/>
      <c r="N254" s="26"/>
      <c r="O254" s="26"/>
      <c r="P254" s="26"/>
      <c r="Q254" s="26"/>
      <c r="R254" s="26"/>
      <c r="S254" s="5"/>
      <c r="T254" s="5"/>
      <c r="U254" s="5"/>
      <c r="V254" s="5"/>
    </row>
    <row r="255" spans="1:22" ht="16.5" customHeight="1" x14ac:dyDescent="0.25">
      <c r="A255" s="6" t="s">
        <v>47</v>
      </c>
      <c r="B255" s="26"/>
      <c r="C255" s="3">
        <f t="shared" si="145"/>
        <v>1000</v>
      </c>
      <c r="D255" s="4">
        <v>1000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30"/>
      <c r="K255" s="26"/>
      <c r="L255" s="26"/>
      <c r="M255" s="26"/>
      <c r="N255" s="26"/>
      <c r="O255" s="26"/>
      <c r="P255" s="26"/>
      <c r="Q255" s="26"/>
      <c r="R255" s="26"/>
      <c r="S255" s="5"/>
      <c r="T255" s="5"/>
      <c r="U255" s="5"/>
      <c r="V255" s="5"/>
    </row>
    <row r="256" spans="1:22" ht="96.75" customHeight="1" x14ac:dyDescent="0.25">
      <c r="A256" s="19" t="s">
        <v>27</v>
      </c>
      <c r="B256" s="25" t="s">
        <v>142</v>
      </c>
      <c r="C256" s="3">
        <f>E256+F256+H256+D256+G256+I256</f>
        <v>200</v>
      </c>
      <c r="D256" s="15">
        <f>D257+D258+D259</f>
        <v>200</v>
      </c>
      <c r="E256" s="15">
        <f t="shared" ref="E256:I256" si="146">E257+E258+E259</f>
        <v>0</v>
      </c>
      <c r="F256" s="15">
        <f t="shared" si="146"/>
        <v>0</v>
      </c>
      <c r="G256" s="15">
        <f t="shared" si="146"/>
        <v>0</v>
      </c>
      <c r="H256" s="15">
        <f t="shared" si="146"/>
        <v>0</v>
      </c>
      <c r="I256" s="15">
        <f t="shared" si="146"/>
        <v>0</v>
      </c>
      <c r="J256" s="29" t="s">
        <v>35</v>
      </c>
      <c r="K256" s="25" t="s">
        <v>34</v>
      </c>
      <c r="L256" s="25">
        <v>70</v>
      </c>
      <c r="M256" s="25">
        <v>70</v>
      </c>
      <c r="N256" s="25">
        <v>70</v>
      </c>
      <c r="O256" s="25">
        <v>70</v>
      </c>
      <c r="P256" s="25">
        <v>70</v>
      </c>
      <c r="Q256" s="25">
        <v>70</v>
      </c>
      <c r="R256" s="25">
        <v>70</v>
      </c>
      <c r="S256" s="5"/>
      <c r="T256" s="5"/>
      <c r="U256" s="5"/>
      <c r="V256" s="5"/>
    </row>
    <row r="257" spans="1:22" ht="17.25" customHeight="1" x14ac:dyDescent="0.25">
      <c r="A257" s="6" t="s">
        <v>4</v>
      </c>
      <c r="B257" s="26"/>
      <c r="C257" s="3">
        <f>E257+F257+H257+D257+G257+I257</f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30"/>
      <c r="K257" s="26"/>
      <c r="L257" s="26"/>
      <c r="M257" s="26"/>
      <c r="N257" s="26"/>
      <c r="O257" s="26"/>
      <c r="P257" s="26"/>
      <c r="Q257" s="26"/>
      <c r="R257" s="26"/>
      <c r="S257" s="5"/>
      <c r="T257" s="5"/>
      <c r="U257" s="5"/>
      <c r="V257" s="5"/>
    </row>
    <row r="258" spans="1:22" ht="15" customHeight="1" x14ac:dyDescent="0.25">
      <c r="A258" s="6" t="s">
        <v>12</v>
      </c>
      <c r="B258" s="26"/>
      <c r="C258" s="3">
        <f t="shared" ref="C258:C259" si="147">E258+F258+H258+D258+G258+I258</f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30"/>
      <c r="K258" s="26"/>
      <c r="L258" s="26"/>
      <c r="M258" s="26"/>
      <c r="N258" s="26"/>
      <c r="O258" s="26"/>
      <c r="P258" s="26"/>
      <c r="Q258" s="26"/>
      <c r="R258" s="26"/>
      <c r="S258" s="5"/>
      <c r="T258" s="5"/>
      <c r="U258" s="5"/>
      <c r="V258" s="5"/>
    </row>
    <row r="259" spans="1:22" ht="16.5" customHeight="1" x14ac:dyDescent="0.25">
      <c r="A259" s="6" t="s">
        <v>47</v>
      </c>
      <c r="B259" s="26"/>
      <c r="C259" s="3">
        <f t="shared" si="147"/>
        <v>200</v>
      </c>
      <c r="D259" s="4">
        <v>200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30"/>
      <c r="K259" s="26"/>
      <c r="L259" s="26"/>
      <c r="M259" s="26"/>
      <c r="N259" s="26"/>
      <c r="O259" s="26"/>
      <c r="P259" s="26"/>
      <c r="Q259" s="26"/>
      <c r="R259" s="26"/>
      <c r="S259" s="5"/>
      <c r="T259" s="5"/>
      <c r="U259" s="5"/>
      <c r="V259" s="5"/>
    </row>
    <row r="260" spans="1:22" ht="42" customHeight="1" x14ac:dyDescent="0.25">
      <c r="A260" s="19" t="s">
        <v>88</v>
      </c>
      <c r="B260" s="25" t="s">
        <v>141</v>
      </c>
      <c r="C260" s="3">
        <f>E260+F260+H260+D260+G260+I260</f>
        <v>0</v>
      </c>
      <c r="D260" s="15">
        <f>D261+D262+D263</f>
        <v>0</v>
      </c>
      <c r="E260" s="15">
        <f t="shared" ref="E260:I260" si="148">E261+E262+E263</f>
        <v>0</v>
      </c>
      <c r="F260" s="15">
        <f t="shared" si="148"/>
        <v>0</v>
      </c>
      <c r="G260" s="15">
        <f t="shared" si="148"/>
        <v>0</v>
      </c>
      <c r="H260" s="15">
        <f t="shared" si="148"/>
        <v>0</v>
      </c>
      <c r="I260" s="15">
        <f t="shared" si="148"/>
        <v>0</v>
      </c>
      <c r="J260" s="29" t="s">
        <v>89</v>
      </c>
      <c r="K260" s="25" t="s">
        <v>33</v>
      </c>
      <c r="L260" s="25">
        <v>90</v>
      </c>
      <c r="M260" s="25">
        <v>98</v>
      </c>
      <c r="N260" s="25">
        <v>100</v>
      </c>
      <c r="O260" s="25">
        <v>100</v>
      </c>
      <c r="P260" s="25">
        <v>100</v>
      </c>
      <c r="Q260" s="25">
        <v>100</v>
      </c>
      <c r="R260" s="25">
        <v>100</v>
      </c>
      <c r="S260" s="5"/>
      <c r="T260" s="5"/>
      <c r="U260" s="5"/>
      <c r="V260" s="5"/>
    </row>
    <row r="261" spans="1:22" ht="17.25" customHeight="1" x14ac:dyDescent="0.25">
      <c r="A261" s="6" t="s">
        <v>4</v>
      </c>
      <c r="B261" s="26"/>
      <c r="C261" s="3">
        <f>E261+F261+H261+D261+G261+I261</f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30"/>
      <c r="K261" s="26"/>
      <c r="L261" s="26"/>
      <c r="M261" s="26"/>
      <c r="N261" s="26"/>
      <c r="O261" s="26"/>
      <c r="P261" s="26"/>
      <c r="Q261" s="26"/>
      <c r="R261" s="26"/>
      <c r="S261" s="5"/>
      <c r="T261" s="5"/>
      <c r="U261" s="5"/>
      <c r="V261" s="5"/>
    </row>
    <row r="262" spans="1:22" ht="15" customHeight="1" x14ac:dyDescent="0.25">
      <c r="A262" s="6" t="s">
        <v>12</v>
      </c>
      <c r="B262" s="26"/>
      <c r="C262" s="3">
        <f t="shared" ref="C262:C263" si="149">E262+F262+H262+D262+G262+I262</f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30"/>
      <c r="K262" s="26"/>
      <c r="L262" s="26"/>
      <c r="M262" s="26"/>
      <c r="N262" s="26"/>
      <c r="O262" s="26"/>
      <c r="P262" s="26"/>
      <c r="Q262" s="26"/>
      <c r="R262" s="26"/>
      <c r="S262" s="5"/>
      <c r="T262" s="5"/>
      <c r="U262" s="5"/>
      <c r="V262" s="5"/>
    </row>
    <row r="263" spans="1:22" ht="16.5" customHeight="1" x14ac:dyDescent="0.25">
      <c r="A263" s="6" t="s">
        <v>47</v>
      </c>
      <c r="B263" s="26"/>
      <c r="C263" s="3">
        <f t="shared" si="149"/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30"/>
      <c r="K263" s="26"/>
      <c r="L263" s="26"/>
      <c r="M263" s="26"/>
      <c r="N263" s="26"/>
      <c r="O263" s="26"/>
      <c r="P263" s="26"/>
      <c r="Q263" s="26"/>
      <c r="R263" s="26"/>
      <c r="S263" s="5"/>
      <c r="T263" s="5"/>
      <c r="U263" s="5"/>
      <c r="V263" s="5"/>
    </row>
    <row r="264" spans="1:22" ht="36.75" customHeight="1" x14ac:dyDescent="0.25">
      <c r="A264" s="51" t="s">
        <v>90</v>
      </c>
      <c r="B264" s="52"/>
      <c r="C264" s="3">
        <f t="shared" ref="C264:C271" si="150">E264+F264+H264+D264+G264+I264</f>
        <v>311040.59999999998</v>
      </c>
      <c r="D264" s="3">
        <f>D268+D280</f>
        <v>270849.59999999998</v>
      </c>
      <c r="E264" s="3">
        <f t="shared" ref="E264:I264" si="151">E268+E280</f>
        <v>0</v>
      </c>
      <c r="F264" s="3">
        <f t="shared" si="151"/>
        <v>40191</v>
      </c>
      <c r="G264" s="3">
        <f t="shared" si="151"/>
        <v>0</v>
      </c>
      <c r="H264" s="3">
        <f t="shared" si="151"/>
        <v>0</v>
      </c>
      <c r="I264" s="3">
        <f t="shared" si="151"/>
        <v>0</v>
      </c>
      <c r="J264" s="14"/>
      <c r="K264" s="18"/>
      <c r="L264" s="18"/>
      <c r="M264" s="18"/>
      <c r="N264" s="18"/>
      <c r="O264" s="18"/>
      <c r="P264" s="18"/>
      <c r="Q264" s="18"/>
      <c r="R264" s="18"/>
      <c r="S264" s="5"/>
      <c r="T264" s="5"/>
      <c r="U264" s="5"/>
      <c r="V264" s="5"/>
    </row>
    <row r="265" spans="1:22" ht="15.75" customHeight="1" x14ac:dyDescent="0.25">
      <c r="A265" s="53" t="s">
        <v>4</v>
      </c>
      <c r="B265" s="54"/>
      <c r="C265" s="3">
        <f t="shared" si="150"/>
        <v>0</v>
      </c>
      <c r="D265" s="3">
        <f t="shared" ref="D265:I265" si="152">D269+D281</f>
        <v>0</v>
      </c>
      <c r="E265" s="3">
        <f t="shared" si="152"/>
        <v>0</v>
      </c>
      <c r="F265" s="3">
        <f t="shared" si="152"/>
        <v>0</v>
      </c>
      <c r="G265" s="3">
        <f t="shared" si="152"/>
        <v>0</v>
      </c>
      <c r="H265" s="3">
        <f t="shared" si="152"/>
        <v>0</v>
      </c>
      <c r="I265" s="3">
        <f t="shared" si="152"/>
        <v>0</v>
      </c>
      <c r="J265" s="14"/>
      <c r="K265" s="18"/>
      <c r="L265" s="18"/>
      <c r="M265" s="18"/>
      <c r="N265" s="18"/>
      <c r="O265" s="18"/>
      <c r="P265" s="18"/>
      <c r="Q265" s="18"/>
      <c r="R265" s="18"/>
      <c r="S265" s="5"/>
      <c r="T265" s="5"/>
      <c r="U265" s="5"/>
      <c r="V265" s="5"/>
    </row>
    <row r="266" spans="1:22" ht="15.75" customHeight="1" x14ac:dyDescent="0.25">
      <c r="A266" s="53" t="s">
        <v>12</v>
      </c>
      <c r="B266" s="54"/>
      <c r="C266" s="3">
        <f t="shared" si="150"/>
        <v>300164.3</v>
      </c>
      <c r="D266" s="3">
        <f t="shared" ref="D266:I266" si="153">D270+D282</f>
        <v>266779.89999999997</v>
      </c>
      <c r="E266" s="3">
        <f t="shared" si="153"/>
        <v>0</v>
      </c>
      <c r="F266" s="3">
        <f t="shared" si="153"/>
        <v>33384.400000000001</v>
      </c>
      <c r="G266" s="3">
        <f t="shared" si="153"/>
        <v>0</v>
      </c>
      <c r="H266" s="3">
        <f t="shared" si="153"/>
        <v>0</v>
      </c>
      <c r="I266" s="3">
        <f t="shared" si="153"/>
        <v>0</v>
      </c>
      <c r="J266" s="14"/>
      <c r="K266" s="18"/>
      <c r="L266" s="18"/>
      <c r="M266" s="18"/>
      <c r="N266" s="18"/>
      <c r="O266" s="18"/>
      <c r="P266" s="18"/>
      <c r="Q266" s="18"/>
      <c r="R266" s="18"/>
      <c r="S266" s="5"/>
      <c r="T266" s="5"/>
      <c r="U266" s="5"/>
      <c r="V266" s="5"/>
    </row>
    <row r="267" spans="1:22" ht="15.75" customHeight="1" x14ac:dyDescent="0.25">
      <c r="A267" s="53" t="s">
        <v>47</v>
      </c>
      <c r="B267" s="54"/>
      <c r="C267" s="3">
        <f t="shared" si="150"/>
        <v>10876.3</v>
      </c>
      <c r="D267" s="3">
        <f t="shared" ref="D267:I267" si="154">D271+D283</f>
        <v>4069.7</v>
      </c>
      <c r="E267" s="3">
        <f t="shared" si="154"/>
        <v>0</v>
      </c>
      <c r="F267" s="3">
        <f t="shared" si="154"/>
        <v>6806.6</v>
      </c>
      <c r="G267" s="3">
        <f t="shared" si="154"/>
        <v>0</v>
      </c>
      <c r="H267" s="3">
        <f t="shared" si="154"/>
        <v>0</v>
      </c>
      <c r="I267" s="3">
        <f t="shared" si="154"/>
        <v>0</v>
      </c>
      <c r="J267" s="14"/>
      <c r="K267" s="18"/>
      <c r="L267" s="18"/>
      <c r="M267" s="18"/>
      <c r="N267" s="18"/>
      <c r="O267" s="18"/>
      <c r="P267" s="18"/>
      <c r="Q267" s="18"/>
      <c r="R267" s="18"/>
      <c r="S267" s="5"/>
      <c r="T267" s="5"/>
      <c r="U267" s="5"/>
      <c r="V267" s="5"/>
    </row>
    <row r="268" spans="1:22" ht="51" customHeight="1" x14ac:dyDescent="0.25">
      <c r="A268" s="55" t="s">
        <v>91</v>
      </c>
      <c r="B268" s="56"/>
      <c r="C268" s="3">
        <f t="shared" si="150"/>
        <v>264670.09999999998</v>
      </c>
      <c r="D268" s="3">
        <f>D272+D276</f>
        <v>264670.09999999998</v>
      </c>
      <c r="E268" s="3">
        <f t="shared" ref="E268:I268" si="155">E272+E276</f>
        <v>0</v>
      </c>
      <c r="F268" s="3">
        <f t="shared" si="155"/>
        <v>0</v>
      </c>
      <c r="G268" s="3">
        <f t="shared" si="155"/>
        <v>0</v>
      </c>
      <c r="H268" s="3">
        <f t="shared" si="155"/>
        <v>0</v>
      </c>
      <c r="I268" s="3">
        <f t="shared" si="155"/>
        <v>0</v>
      </c>
      <c r="J268" s="14"/>
      <c r="K268" s="18"/>
      <c r="L268" s="18"/>
      <c r="M268" s="18"/>
      <c r="N268" s="18"/>
      <c r="O268" s="18"/>
      <c r="P268" s="18"/>
      <c r="Q268" s="18"/>
      <c r="R268" s="18"/>
      <c r="S268" s="5"/>
      <c r="T268" s="5"/>
      <c r="U268" s="5"/>
      <c r="V268" s="5"/>
    </row>
    <row r="269" spans="1:22" ht="15.75" customHeight="1" x14ac:dyDescent="0.25">
      <c r="A269" s="53" t="s">
        <v>4</v>
      </c>
      <c r="B269" s="54"/>
      <c r="C269" s="3">
        <f t="shared" si="150"/>
        <v>0</v>
      </c>
      <c r="D269" s="3">
        <f t="shared" ref="D269:I269" si="156">D273+D277</f>
        <v>0</v>
      </c>
      <c r="E269" s="3">
        <f t="shared" si="156"/>
        <v>0</v>
      </c>
      <c r="F269" s="3">
        <f t="shared" si="156"/>
        <v>0</v>
      </c>
      <c r="G269" s="3">
        <f t="shared" si="156"/>
        <v>0</v>
      </c>
      <c r="H269" s="3">
        <f t="shared" si="156"/>
        <v>0</v>
      </c>
      <c r="I269" s="3">
        <f t="shared" si="156"/>
        <v>0</v>
      </c>
      <c r="J269" s="14"/>
      <c r="K269" s="18"/>
      <c r="L269" s="18"/>
      <c r="M269" s="18"/>
      <c r="N269" s="18"/>
      <c r="O269" s="18"/>
      <c r="P269" s="18"/>
      <c r="Q269" s="18"/>
      <c r="R269" s="18"/>
      <c r="S269" s="5"/>
      <c r="T269" s="5"/>
      <c r="U269" s="5"/>
      <c r="V269" s="5"/>
    </row>
    <row r="270" spans="1:22" ht="15.75" customHeight="1" x14ac:dyDescent="0.25">
      <c r="A270" s="53" t="s">
        <v>12</v>
      </c>
      <c r="B270" s="54"/>
      <c r="C270" s="3">
        <f t="shared" si="150"/>
        <v>263690.09999999998</v>
      </c>
      <c r="D270" s="3">
        <f t="shared" ref="D270:I270" si="157">D274+D278</f>
        <v>263690.09999999998</v>
      </c>
      <c r="E270" s="3">
        <f t="shared" si="157"/>
        <v>0</v>
      </c>
      <c r="F270" s="3">
        <f t="shared" si="157"/>
        <v>0</v>
      </c>
      <c r="G270" s="3">
        <f t="shared" si="157"/>
        <v>0</v>
      </c>
      <c r="H270" s="3">
        <f t="shared" si="157"/>
        <v>0</v>
      </c>
      <c r="I270" s="3">
        <f t="shared" si="157"/>
        <v>0</v>
      </c>
      <c r="J270" s="14"/>
      <c r="K270" s="18"/>
      <c r="L270" s="18"/>
      <c r="M270" s="18"/>
      <c r="N270" s="18"/>
      <c r="O270" s="18"/>
      <c r="P270" s="18"/>
      <c r="Q270" s="18"/>
      <c r="R270" s="18"/>
      <c r="S270" s="5"/>
      <c r="T270" s="5"/>
      <c r="U270" s="5"/>
      <c r="V270" s="5"/>
    </row>
    <row r="271" spans="1:22" ht="15.75" customHeight="1" x14ac:dyDescent="0.25">
      <c r="A271" s="53" t="s">
        <v>47</v>
      </c>
      <c r="B271" s="54"/>
      <c r="C271" s="3">
        <f t="shared" si="150"/>
        <v>980</v>
      </c>
      <c r="D271" s="3">
        <f t="shared" ref="D271:I271" si="158">D275+D279</f>
        <v>980</v>
      </c>
      <c r="E271" s="3">
        <f t="shared" si="158"/>
        <v>0</v>
      </c>
      <c r="F271" s="3">
        <f t="shared" si="158"/>
        <v>0</v>
      </c>
      <c r="G271" s="3">
        <f t="shared" si="158"/>
        <v>0</v>
      </c>
      <c r="H271" s="3">
        <f t="shared" si="158"/>
        <v>0</v>
      </c>
      <c r="I271" s="3">
        <f t="shared" si="158"/>
        <v>0</v>
      </c>
      <c r="J271" s="14"/>
      <c r="K271" s="18"/>
      <c r="L271" s="18"/>
      <c r="M271" s="18"/>
      <c r="N271" s="18"/>
      <c r="O271" s="18"/>
      <c r="P271" s="18"/>
      <c r="Q271" s="18"/>
      <c r="R271" s="18"/>
      <c r="S271" s="5"/>
      <c r="T271" s="5"/>
      <c r="U271" s="5"/>
      <c r="V271" s="5"/>
    </row>
    <row r="272" spans="1:22" ht="64.5" customHeight="1" x14ac:dyDescent="0.25">
      <c r="A272" s="19" t="s">
        <v>29</v>
      </c>
      <c r="B272" s="25" t="s">
        <v>141</v>
      </c>
      <c r="C272" s="3">
        <f>E272+F272+H272+D272+G272+I272</f>
        <v>264670.09999999998</v>
      </c>
      <c r="D272" s="15">
        <f>D273+D274+D275</f>
        <v>264670.09999999998</v>
      </c>
      <c r="E272" s="15">
        <f t="shared" ref="E272:I272" si="159">E273+E274+E275</f>
        <v>0</v>
      </c>
      <c r="F272" s="15">
        <f t="shared" si="159"/>
        <v>0</v>
      </c>
      <c r="G272" s="15">
        <f t="shared" si="159"/>
        <v>0</v>
      </c>
      <c r="H272" s="15">
        <f t="shared" si="159"/>
        <v>0</v>
      </c>
      <c r="I272" s="15">
        <f t="shared" si="159"/>
        <v>0</v>
      </c>
      <c r="J272" s="29" t="s">
        <v>36</v>
      </c>
      <c r="K272" s="25" t="s">
        <v>33</v>
      </c>
      <c r="L272" s="25">
        <v>28</v>
      </c>
      <c r="M272" s="25">
        <v>28</v>
      </c>
      <c r="N272" s="25">
        <v>18</v>
      </c>
      <c r="O272" s="25">
        <v>18</v>
      </c>
      <c r="P272" s="25">
        <v>18</v>
      </c>
      <c r="Q272" s="25">
        <v>18</v>
      </c>
      <c r="R272" s="25">
        <v>18</v>
      </c>
      <c r="S272" s="5"/>
      <c r="T272" s="5"/>
      <c r="U272" s="5"/>
      <c r="V272" s="5"/>
    </row>
    <row r="273" spans="1:22" ht="17.25" customHeight="1" x14ac:dyDescent="0.25">
      <c r="A273" s="6" t="s">
        <v>4</v>
      </c>
      <c r="B273" s="26"/>
      <c r="C273" s="3">
        <f>E273+F273+H273+D273+G273+I273</f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30"/>
      <c r="K273" s="26"/>
      <c r="L273" s="26"/>
      <c r="M273" s="26"/>
      <c r="N273" s="26"/>
      <c r="O273" s="26"/>
      <c r="P273" s="26"/>
      <c r="Q273" s="26"/>
      <c r="R273" s="26"/>
      <c r="S273" s="5"/>
      <c r="T273" s="5"/>
      <c r="U273" s="5"/>
      <c r="V273" s="5"/>
    </row>
    <row r="274" spans="1:22" ht="15" customHeight="1" x14ac:dyDescent="0.25">
      <c r="A274" s="6" t="s">
        <v>12</v>
      </c>
      <c r="B274" s="26"/>
      <c r="C274" s="3">
        <f t="shared" ref="C274:C275" si="160">E274+F274+H274+D274+G274+I274</f>
        <v>263690.09999999998</v>
      </c>
      <c r="D274" s="4">
        <v>263690.09999999998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30"/>
      <c r="K274" s="26"/>
      <c r="L274" s="26"/>
      <c r="M274" s="26"/>
      <c r="N274" s="26"/>
      <c r="O274" s="26"/>
      <c r="P274" s="26"/>
      <c r="Q274" s="26"/>
      <c r="R274" s="26"/>
      <c r="S274" s="5"/>
      <c r="T274" s="5"/>
      <c r="U274" s="5"/>
      <c r="V274" s="5"/>
    </row>
    <row r="275" spans="1:22" ht="16.5" customHeight="1" x14ac:dyDescent="0.25">
      <c r="A275" s="6" t="s">
        <v>47</v>
      </c>
      <c r="B275" s="26"/>
      <c r="C275" s="3">
        <f t="shared" si="160"/>
        <v>980</v>
      </c>
      <c r="D275" s="4">
        <v>980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30"/>
      <c r="K275" s="26"/>
      <c r="L275" s="26"/>
      <c r="M275" s="26"/>
      <c r="N275" s="26"/>
      <c r="O275" s="26"/>
      <c r="P275" s="26"/>
      <c r="Q275" s="26"/>
      <c r="R275" s="26"/>
      <c r="S275" s="5"/>
      <c r="T275" s="5"/>
      <c r="U275" s="5"/>
      <c r="V275" s="5"/>
    </row>
    <row r="276" spans="1:22" ht="47.25" customHeight="1" x14ac:dyDescent="0.25">
      <c r="A276" s="19" t="s">
        <v>93</v>
      </c>
      <c r="B276" s="25" t="s">
        <v>141</v>
      </c>
      <c r="C276" s="3">
        <f>E276+F276+H276+D276+G276+I276</f>
        <v>0</v>
      </c>
      <c r="D276" s="15">
        <f>D277+D278+D279</f>
        <v>0</v>
      </c>
      <c r="E276" s="15">
        <f t="shared" ref="E276:I276" si="161">E277+E278+E279</f>
        <v>0</v>
      </c>
      <c r="F276" s="15">
        <f t="shared" si="161"/>
        <v>0</v>
      </c>
      <c r="G276" s="15">
        <f t="shared" si="161"/>
        <v>0</v>
      </c>
      <c r="H276" s="15">
        <f t="shared" si="161"/>
        <v>0</v>
      </c>
      <c r="I276" s="15">
        <f t="shared" si="161"/>
        <v>0</v>
      </c>
      <c r="J276" s="29" t="s">
        <v>92</v>
      </c>
      <c r="K276" s="25" t="s">
        <v>33</v>
      </c>
      <c r="L276" s="25">
        <v>70</v>
      </c>
      <c r="M276" s="25">
        <v>75</v>
      </c>
      <c r="N276" s="25">
        <v>80</v>
      </c>
      <c r="O276" s="25">
        <v>85</v>
      </c>
      <c r="P276" s="25">
        <v>90</v>
      </c>
      <c r="Q276" s="25">
        <v>95</v>
      </c>
      <c r="R276" s="25">
        <v>100</v>
      </c>
      <c r="S276" s="5"/>
      <c r="T276" s="5"/>
      <c r="U276" s="5"/>
      <c r="V276" s="5"/>
    </row>
    <row r="277" spans="1:22" ht="17.25" customHeight="1" x14ac:dyDescent="0.25">
      <c r="A277" s="6" t="s">
        <v>4</v>
      </c>
      <c r="B277" s="26"/>
      <c r="C277" s="3">
        <f>E277+F277+H277+D277+G277+I277</f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30"/>
      <c r="K277" s="26"/>
      <c r="L277" s="26"/>
      <c r="M277" s="26"/>
      <c r="N277" s="26"/>
      <c r="O277" s="26"/>
      <c r="P277" s="26"/>
      <c r="Q277" s="26"/>
      <c r="R277" s="26"/>
      <c r="S277" s="5"/>
      <c r="T277" s="5"/>
      <c r="U277" s="5"/>
      <c r="V277" s="5"/>
    </row>
    <row r="278" spans="1:22" ht="15" customHeight="1" x14ac:dyDescent="0.25">
      <c r="A278" s="6" t="s">
        <v>12</v>
      </c>
      <c r="B278" s="26"/>
      <c r="C278" s="3">
        <f t="shared" ref="C278:C291" si="162">E278+F278+H278+D278+G278+I278</f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30"/>
      <c r="K278" s="26"/>
      <c r="L278" s="26"/>
      <c r="M278" s="26"/>
      <c r="N278" s="26"/>
      <c r="O278" s="26"/>
      <c r="P278" s="26"/>
      <c r="Q278" s="26"/>
      <c r="R278" s="26"/>
      <c r="S278" s="5"/>
      <c r="T278" s="5"/>
      <c r="U278" s="5"/>
      <c r="V278" s="5"/>
    </row>
    <row r="279" spans="1:22" ht="16.5" customHeight="1" x14ac:dyDescent="0.25">
      <c r="A279" s="6" t="s">
        <v>47</v>
      </c>
      <c r="B279" s="26"/>
      <c r="C279" s="3">
        <f t="shared" si="162"/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30"/>
      <c r="K279" s="26"/>
      <c r="L279" s="26"/>
      <c r="M279" s="26"/>
      <c r="N279" s="26"/>
      <c r="O279" s="26"/>
      <c r="P279" s="26"/>
      <c r="Q279" s="26"/>
      <c r="R279" s="26"/>
      <c r="S279" s="5"/>
      <c r="T279" s="5"/>
      <c r="U279" s="5"/>
      <c r="V279" s="5"/>
    </row>
    <row r="280" spans="1:22" ht="42" customHeight="1" x14ac:dyDescent="0.25">
      <c r="A280" s="55" t="s">
        <v>30</v>
      </c>
      <c r="B280" s="56"/>
      <c r="C280" s="3">
        <f t="shared" si="162"/>
        <v>46370.5</v>
      </c>
      <c r="D280" s="3">
        <f>D284+D288+D292+D296+D300+D304</f>
        <v>6179.5</v>
      </c>
      <c r="E280" s="3">
        <f t="shared" ref="E280:I280" si="163">E284+E288+E292+E296+E300+E304</f>
        <v>0</v>
      </c>
      <c r="F280" s="3">
        <f t="shared" si="163"/>
        <v>40191</v>
      </c>
      <c r="G280" s="3">
        <f t="shared" si="163"/>
        <v>0</v>
      </c>
      <c r="H280" s="3">
        <f t="shared" si="163"/>
        <v>0</v>
      </c>
      <c r="I280" s="3">
        <f t="shared" si="163"/>
        <v>0</v>
      </c>
      <c r="J280" s="14"/>
      <c r="K280" s="18"/>
      <c r="L280" s="18"/>
      <c r="M280" s="18"/>
      <c r="N280" s="18"/>
      <c r="O280" s="18"/>
      <c r="P280" s="18"/>
      <c r="Q280" s="18"/>
      <c r="R280" s="18"/>
      <c r="S280" s="5"/>
      <c r="T280" s="5"/>
      <c r="U280" s="5"/>
      <c r="V280" s="5"/>
    </row>
    <row r="281" spans="1:22" ht="15.75" customHeight="1" x14ac:dyDescent="0.25">
      <c r="A281" s="53" t="s">
        <v>4</v>
      </c>
      <c r="B281" s="54"/>
      <c r="C281" s="3">
        <f t="shared" si="162"/>
        <v>0</v>
      </c>
      <c r="D281" s="3">
        <f t="shared" ref="D281:I281" si="164">D285+D289+D293+D297+D301+D305</f>
        <v>0</v>
      </c>
      <c r="E281" s="3">
        <f t="shared" si="164"/>
        <v>0</v>
      </c>
      <c r="F281" s="3">
        <f t="shared" si="164"/>
        <v>0</v>
      </c>
      <c r="G281" s="3">
        <f t="shared" si="164"/>
        <v>0</v>
      </c>
      <c r="H281" s="3">
        <f t="shared" si="164"/>
        <v>0</v>
      </c>
      <c r="I281" s="3">
        <f t="shared" si="164"/>
        <v>0</v>
      </c>
      <c r="J281" s="14"/>
      <c r="K281" s="18"/>
      <c r="L281" s="18"/>
      <c r="M281" s="18"/>
      <c r="N281" s="18"/>
      <c r="O281" s="18"/>
      <c r="P281" s="18"/>
      <c r="Q281" s="18"/>
      <c r="R281" s="18"/>
      <c r="S281" s="5"/>
      <c r="T281" s="5"/>
      <c r="U281" s="5"/>
      <c r="V281" s="5"/>
    </row>
    <row r="282" spans="1:22" ht="15.75" customHeight="1" x14ac:dyDescent="0.25">
      <c r="A282" s="53" t="s">
        <v>12</v>
      </c>
      <c r="B282" s="54"/>
      <c r="C282" s="3">
        <f t="shared" si="162"/>
        <v>36474.200000000004</v>
      </c>
      <c r="D282" s="3">
        <f t="shared" ref="D282:I282" si="165">D286+D290+D294+D298+D302+D306</f>
        <v>3089.8</v>
      </c>
      <c r="E282" s="3">
        <f t="shared" si="165"/>
        <v>0</v>
      </c>
      <c r="F282" s="3">
        <f t="shared" si="165"/>
        <v>33384.400000000001</v>
      </c>
      <c r="G282" s="3">
        <f t="shared" si="165"/>
        <v>0</v>
      </c>
      <c r="H282" s="3">
        <f t="shared" si="165"/>
        <v>0</v>
      </c>
      <c r="I282" s="3">
        <f t="shared" si="165"/>
        <v>0</v>
      </c>
      <c r="J282" s="14"/>
      <c r="K282" s="18"/>
      <c r="L282" s="18"/>
      <c r="M282" s="18"/>
      <c r="N282" s="18"/>
      <c r="O282" s="18"/>
      <c r="P282" s="18"/>
      <c r="Q282" s="18"/>
      <c r="R282" s="18"/>
      <c r="S282" s="5"/>
      <c r="T282" s="5"/>
      <c r="U282" s="5"/>
      <c r="V282" s="5"/>
    </row>
    <row r="283" spans="1:22" ht="15.75" customHeight="1" x14ac:dyDescent="0.25">
      <c r="A283" s="53" t="s">
        <v>47</v>
      </c>
      <c r="B283" s="54"/>
      <c r="C283" s="3">
        <f t="shared" si="162"/>
        <v>9896.2999999999993</v>
      </c>
      <c r="D283" s="3">
        <f t="shared" ref="D283:I283" si="166">D287+D291+D295+D299+D303+D307</f>
        <v>3089.7</v>
      </c>
      <c r="E283" s="3">
        <f t="shared" si="166"/>
        <v>0</v>
      </c>
      <c r="F283" s="3">
        <f t="shared" si="166"/>
        <v>6806.6</v>
      </c>
      <c r="G283" s="3">
        <f t="shared" si="166"/>
        <v>0</v>
      </c>
      <c r="H283" s="3">
        <f t="shared" si="166"/>
        <v>0</v>
      </c>
      <c r="I283" s="3">
        <f t="shared" si="166"/>
        <v>0</v>
      </c>
      <c r="J283" s="14"/>
      <c r="K283" s="18"/>
      <c r="L283" s="18"/>
      <c r="M283" s="18"/>
      <c r="N283" s="18"/>
      <c r="O283" s="18"/>
      <c r="P283" s="18"/>
      <c r="Q283" s="18"/>
      <c r="R283" s="18"/>
      <c r="S283" s="5"/>
      <c r="T283" s="5"/>
      <c r="U283" s="5"/>
      <c r="V283" s="5"/>
    </row>
    <row r="284" spans="1:22" ht="45" customHeight="1" x14ac:dyDescent="0.25">
      <c r="A284" s="19" t="s">
        <v>31</v>
      </c>
      <c r="B284" s="25" t="s">
        <v>142</v>
      </c>
      <c r="C284" s="3">
        <f t="shared" si="162"/>
        <v>26577.9</v>
      </c>
      <c r="D284" s="15">
        <f>D285+D286+D287</f>
        <v>0</v>
      </c>
      <c r="E284" s="15">
        <f t="shared" ref="E284:I284" si="167">E285+E286+E287</f>
        <v>0</v>
      </c>
      <c r="F284" s="15">
        <f t="shared" si="167"/>
        <v>26577.9</v>
      </c>
      <c r="G284" s="15">
        <f t="shared" si="167"/>
        <v>0</v>
      </c>
      <c r="H284" s="15">
        <f t="shared" si="167"/>
        <v>0</v>
      </c>
      <c r="I284" s="15">
        <f t="shared" si="167"/>
        <v>0</v>
      </c>
      <c r="J284" s="29" t="s">
        <v>37</v>
      </c>
      <c r="K284" s="25" t="s">
        <v>33</v>
      </c>
      <c r="L284" s="25">
        <v>70</v>
      </c>
      <c r="M284" s="25">
        <v>75</v>
      </c>
      <c r="N284" s="25">
        <v>80</v>
      </c>
      <c r="O284" s="25">
        <v>85</v>
      </c>
      <c r="P284" s="25">
        <v>90</v>
      </c>
      <c r="Q284" s="25">
        <v>95</v>
      </c>
      <c r="R284" s="25">
        <v>100</v>
      </c>
      <c r="S284" s="5"/>
      <c r="T284" s="5"/>
      <c r="U284" s="5"/>
      <c r="V284" s="5"/>
    </row>
    <row r="285" spans="1:22" ht="17.25" customHeight="1" x14ac:dyDescent="0.25">
      <c r="A285" s="6" t="s">
        <v>4</v>
      </c>
      <c r="B285" s="26"/>
      <c r="C285" s="3">
        <f t="shared" si="162"/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30"/>
      <c r="K285" s="26"/>
      <c r="L285" s="26"/>
      <c r="M285" s="26"/>
      <c r="N285" s="26"/>
      <c r="O285" s="26"/>
      <c r="P285" s="26"/>
      <c r="Q285" s="26"/>
      <c r="R285" s="26"/>
      <c r="S285" s="5"/>
      <c r="T285" s="5"/>
      <c r="U285" s="5"/>
      <c r="V285" s="5"/>
    </row>
    <row r="286" spans="1:22" ht="15" customHeight="1" x14ac:dyDescent="0.25">
      <c r="A286" s="6" t="s">
        <v>12</v>
      </c>
      <c r="B286" s="26"/>
      <c r="C286" s="3">
        <f t="shared" si="162"/>
        <v>26577.9</v>
      </c>
      <c r="D286" s="4">
        <v>0</v>
      </c>
      <c r="E286" s="4">
        <v>0</v>
      </c>
      <c r="F286" s="4">
        <v>26577.9</v>
      </c>
      <c r="G286" s="4">
        <v>0</v>
      </c>
      <c r="H286" s="4">
        <v>0</v>
      </c>
      <c r="I286" s="4">
        <v>0</v>
      </c>
      <c r="J286" s="30"/>
      <c r="K286" s="26"/>
      <c r="L286" s="26"/>
      <c r="M286" s="26"/>
      <c r="N286" s="26"/>
      <c r="O286" s="26"/>
      <c r="P286" s="26"/>
      <c r="Q286" s="26"/>
      <c r="R286" s="26"/>
      <c r="S286" s="5"/>
      <c r="T286" s="5"/>
      <c r="U286" s="5"/>
      <c r="V286" s="5"/>
    </row>
    <row r="287" spans="1:22" ht="16.5" customHeight="1" x14ac:dyDescent="0.25">
      <c r="A287" s="6" t="s">
        <v>47</v>
      </c>
      <c r="B287" s="26"/>
      <c r="C287" s="3">
        <f t="shared" si="162"/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30"/>
      <c r="K287" s="26"/>
      <c r="L287" s="26"/>
      <c r="M287" s="26"/>
      <c r="N287" s="26"/>
      <c r="O287" s="26"/>
      <c r="P287" s="26"/>
      <c r="Q287" s="26"/>
      <c r="R287" s="26"/>
      <c r="S287" s="5"/>
      <c r="T287" s="5"/>
      <c r="U287" s="5"/>
      <c r="V287" s="5"/>
    </row>
    <row r="288" spans="1:22" ht="45" customHeight="1" x14ac:dyDescent="0.25">
      <c r="A288" s="19" t="s">
        <v>32</v>
      </c>
      <c r="B288" s="25" t="s">
        <v>142</v>
      </c>
      <c r="C288" s="3">
        <f t="shared" si="162"/>
        <v>0</v>
      </c>
      <c r="D288" s="15">
        <f>D289+D290+D291</f>
        <v>0</v>
      </c>
      <c r="E288" s="15">
        <f t="shared" ref="E288:I288" si="168">E289+E290+E291</f>
        <v>0</v>
      </c>
      <c r="F288" s="15">
        <f t="shared" si="168"/>
        <v>0</v>
      </c>
      <c r="G288" s="15">
        <f t="shared" si="168"/>
        <v>0</v>
      </c>
      <c r="H288" s="15">
        <f t="shared" si="168"/>
        <v>0</v>
      </c>
      <c r="I288" s="15">
        <f t="shared" si="168"/>
        <v>0</v>
      </c>
      <c r="J288" s="29" t="s">
        <v>94</v>
      </c>
      <c r="K288" s="25" t="s">
        <v>33</v>
      </c>
      <c r="L288" s="25">
        <v>70</v>
      </c>
      <c r="M288" s="25">
        <v>75</v>
      </c>
      <c r="N288" s="25">
        <v>80</v>
      </c>
      <c r="O288" s="25">
        <v>85</v>
      </c>
      <c r="P288" s="25">
        <v>90</v>
      </c>
      <c r="Q288" s="25">
        <v>95</v>
      </c>
      <c r="R288" s="25">
        <v>100</v>
      </c>
      <c r="S288" s="5"/>
      <c r="T288" s="5"/>
      <c r="U288" s="5"/>
      <c r="V288" s="5"/>
    </row>
    <row r="289" spans="1:22" ht="17.25" customHeight="1" x14ac:dyDescent="0.25">
      <c r="A289" s="6" t="s">
        <v>4</v>
      </c>
      <c r="B289" s="26"/>
      <c r="C289" s="3">
        <f t="shared" si="162"/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30"/>
      <c r="K289" s="26"/>
      <c r="L289" s="26"/>
      <c r="M289" s="26"/>
      <c r="N289" s="26"/>
      <c r="O289" s="26"/>
      <c r="P289" s="26"/>
      <c r="Q289" s="26"/>
      <c r="R289" s="26"/>
      <c r="S289" s="5"/>
      <c r="T289" s="5"/>
      <c r="U289" s="5"/>
      <c r="V289" s="5"/>
    </row>
    <row r="290" spans="1:22" ht="15" customHeight="1" x14ac:dyDescent="0.25">
      <c r="A290" s="6" t="s">
        <v>12</v>
      </c>
      <c r="B290" s="26"/>
      <c r="C290" s="3">
        <f t="shared" si="162"/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30"/>
      <c r="K290" s="26"/>
      <c r="L290" s="26"/>
      <c r="M290" s="26"/>
      <c r="N290" s="26"/>
      <c r="O290" s="26"/>
      <c r="P290" s="26"/>
      <c r="Q290" s="26"/>
      <c r="R290" s="26"/>
      <c r="S290" s="5"/>
      <c r="T290" s="5"/>
      <c r="U290" s="5"/>
      <c r="V290" s="5"/>
    </row>
    <row r="291" spans="1:22" ht="16.5" customHeight="1" x14ac:dyDescent="0.25">
      <c r="A291" s="6" t="s">
        <v>47</v>
      </c>
      <c r="B291" s="26"/>
      <c r="C291" s="3">
        <f t="shared" si="162"/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30"/>
      <c r="K291" s="26"/>
      <c r="L291" s="26"/>
      <c r="M291" s="26"/>
      <c r="N291" s="26"/>
      <c r="O291" s="26"/>
      <c r="P291" s="26"/>
      <c r="Q291" s="26"/>
      <c r="R291" s="26"/>
      <c r="S291" s="5"/>
      <c r="T291" s="5"/>
      <c r="U291" s="5"/>
      <c r="V291" s="5"/>
    </row>
    <row r="292" spans="1:22" ht="69" customHeight="1" x14ac:dyDescent="0.25">
      <c r="A292" s="19" t="s">
        <v>95</v>
      </c>
      <c r="B292" s="25" t="s">
        <v>141</v>
      </c>
      <c r="C292" s="3">
        <f>E292+F292+H292+D292+G292+I292</f>
        <v>0</v>
      </c>
      <c r="D292" s="15">
        <f>D293+D294+D295</f>
        <v>0</v>
      </c>
      <c r="E292" s="15">
        <f t="shared" ref="E292:I292" si="169">E293+E294+E295</f>
        <v>0</v>
      </c>
      <c r="F292" s="15">
        <f t="shared" si="169"/>
        <v>0</v>
      </c>
      <c r="G292" s="15">
        <f t="shared" si="169"/>
        <v>0</v>
      </c>
      <c r="H292" s="15">
        <f t="shared" si="169"/>
        <v>0</v>
      </c>
      <c r="I292" s="15">
        <f t="shared" si="169"/>
        <v>0</v>
      </c>
      <c r="J292" s="29" t="s">
        <v>96</v>
      </c>
      <c r="K292" s="22" t="s">
        <v>38</v>
      </c>
      <c r="L292" s="22">
        <v>1</v>
      </c>
      <c r="M292" s="22">
        <v>2</v>
      </c>
      <c r="N292" s="22">
        <v>3</v>
      </c>
      <c r="O292" s="22">
        <v>4</v>
      </c>
      <c r="P292" s="22">
        <v>5</v>
      </c>
      <c r="Q292" s="22">
        <v>6</v>
      </c>
      <c r="R292" s="25">
        <v>7</v>
      </c>
      <c r="S292" s="5"/>
      <c r="T292" s="5"/>
      <c r="U292" s="5"/>
      <c r="V292" s="5"/>
    </row>
    <row r="293" spans="1:22" ht="17.25" customHeight="1" x14ac:dyDescent="0.25">
      <c r="A293" s="6" t="s">
        <v>4</v>
      </c>
      <c r="B293" s="26"/>
      <c r="C293" s="3">
        <f>E293+F293+H293+D293+G293+I293</f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30"/>
      <c r="K293" s="23"/>
      <c r="L293" s="23"/>
      <c r="M293" s="23"/>
      <c r="N293" s="23"/>
      <c r="O293" s="23"/>
      <c r="P293" s="23"/>
      <c r="Q293" s="23"/>
      <c r="R293" s="26"/>
      <c r="S293" s="5"/>
      <c r="T293" s="5"/>
      <c r="U293" s="5"/>
      <c r="V293" s="5"/>
    </row>
    <row r="294" spans="1:22" ht="15" customHeight="1" x14ac:dyDescent="0.25">
      <c r="A294" s="6" t="s">
        <v>12</v>
      </c>
      <c r="B294" s="26"/>
      <c r="C294" s="3">
        <f t="shared" ref="C294:C295" si="170">E294+F294+H294+D294+G294+I294</f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30"/>
      <c r="K294" s="23"/>
      <c r="L294" s="23"/>
      <c r="M294" s="23"/>
      <c r="N294" s="23"/>
      <c r="O294" s="23"/>
      <c r="P294" s="23"/>
      <c r="Q294" s="23"/>
      <c r="R294" s="26"/>
      <c r="S294" s="5"/>
      <c r="T294" s="5"/>
      <c r="U294" s="5"/>
      <c r="V294" s="5"/>
    </row>
    <row r="295" spans="1:22" ht="16.5" customHeight="1" x14ac:dyDescent="0.25">
      <c r="A295" s="6" t="s">
        <v>47</v>
      </c>
      <c r="B295" s="26"/>
      <c r="C295" s="3">
        <f t="shared" si="170"/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30"/>
      <c r="K295" s="23"/>
      <c r="L295" s="23"/>
      <c r="M295" s="23"/>
      <c r="N295" s="23"/>
      <c r="O295" s="23"/>
      <c r="P295" s="23"/>
      <c r="Q295" s="23"/>
      <c r="R295" s="26"/>
      <c r="S295" s="5"/>
      <c r="T295" s="5"/>
      <c r="U295" s="5"/>
      <c r="V295" s="5"/>
    </row>
    <row r="296" spans="1:22" ht="65.25" customHeight="1" x14ac:dyDescent="0.25">
      <c r="A296" s="19" t="s">
        <v>41</v>
      </c>
      <c r="B296" s="25" t="s">
        <v>141</v>
      </c>
      <c r="C296" s="3">
        <f>E296+F296+H296+D296+G296+I296</f>
        <v>0</v>
      </c>
      <c r="D296" s="15">
        <f>D297+D298+D299</f>
        <v>0</v>
      </c>
      <c r="E296" s="15">
        <f t="shared" ref="E296:I296" si="171">E297+E298+E299</f>
        <v>0</v>
      </c>
      <c r="F296" s="15">
        <f t="shared" si="171"/>
        <v>0</v>
      </c>
      <c r="G296" s="15">
        <f t="shared" si="171"/>
        <v>0</v>
      </c>
      <c r="H296" s="15">
        <f t="shared" si="171"/>
        <v>0</v>
      </c>
      <c r="I296" s="15">
        <f t="shared" si="171"/>
        <v>0</v>
      </c>
      <c r="J296" s="29" t="s">
        <v>42</v>
      </c>
      <c r="K296" s="25" t="s">
        <v>38</v>
      </c>
      <c r="L296" s="22">
        <v>6</v>
      </c>
      <c r="M296" s="22">
        <v>7</v>
      </c>
      <c r="N296" s="22">
        <v>7</v>
      </c>
      <c r="O296" s="22">
        <v>7</v>
      </c>
      <c r="P296" s="22">
        <v>7</v>
      </c>
      <c r="Q296" s="22">
        <v>7</v>
      </c>
      <c r="R296" s="25">
        <v>7</v>
      </c>
      <c r="S296" s="5"/>
      <c r="T296" s="5"/>
      <c r="U296" s="5"/>
      <c r="V296" s="5"/>
    </row>
    <row r="297" spans="1:22" ht="17.25" customHeight="1" x14ac:dyDescent="0.25">
      <c r="A297" s="6" t="s">
        <v>4</v>
      </c>
      <c r="B297" s="26"/>
      <c r="C297" s="3">
        <f>E297+F297+H297+D297+G297+I297</f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30"/>
      <c r="K297" s="26"/>
      <c r="L297" s="23"/>
      <c r="M297" s="23"/>
      <c r="N297" s="23"/>
      <c r="O297" s="23"/>
      <c r="P297" s="23"/>
      <c r="Q297" s="23"/>
      <c r="R297" s="26"/>
      <c r="S297" s="5"/>
      <c r="T297" s="5"/>
      <c r="U297" s="5"/>
      <c r="V297" s="5"/>
    </row>
    <row r="298" spans="1:22" ht="15" customHeight="1" x14ac:dyDescent="0.25">
      <c r="A298" s="6" t="s">
        <v>12</v>
      </c>
      <c r="B298" s="26"/>
      <c r="C298" s="3">
        <f t="shared" ref="C298:C299" si="172">E298+F298+H298+D298+G298+I298</f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30"/>
      <c r="K298" s="26"/>
      <c r="L298" s="23"/>
      <c r="M298" s="23"/>
      <c r="N298" s="23"/>
      <c r="O298" s="23"/>
      <c r="P298" s="23"/>
      <c r="Q298" s="23"/>
      <c r="R298" s="26"/>
      <c r="S298" s="5"/>
      <c r="T298" s="5"/>
      <c r="U298" s="5"/>
      <c r="V298" s="5"/>
    </row>
    <row r="299" spans="1:22" ht="16.5" customHeight="1" x14ac:dyDescent="0.25">
      <c r="A299" s="6" t="s">
        <v>47</v>
      </c>
      <c r="B299" s="26"/>
      <c r="C299" s="3">
        <f t="shared" si="172"/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30"/>
      <c r="K299" s="26"/>
      <c r="L299" s="23"/>
      <c r="M299" s="23"/>
      <c r="N299" s="23"/>
      <c r="O299" s="23"/>
      <c r="P299" s="23"/>
      <c r="Q299" s="23"/>
      <c r="R299" s="26"/>
      <c r="S299" s="5"/>
      <c r="T299" s="5"/>
      <c r="U299" s="5"/>
      <c r="V299" s="5"/>
    </row>
    <row r="300" spans="1:22" ht="81" customHeight="1" x14ac:dyDescent="0.25">
      <c r="A300" s="19" t="s">
        <v>158</v>
      </c>
      <c r="B300" s="25" t="s">
        <v>141</v>
      </c>
      <c r="C300" s="3">
        <f>E300+F300+H300+D300+G300+I300</f>
        <v>13613.1</v>
      </c>
      <c r="D300" s="15">
        <f>D301+D302+D303</f>
        <v>0</v>
      </c>
      <c r="E300" s="15">
        <f t="shared" ref="E300:I300" si="173">E301+E302+E303</f>
        <v>0</v>
      </c>
      <c r="F300" s="15">
        <f t="shared" si="173"/>
        <v>13613.1</v>
      </c>
      <c r="G300" s="15">
        <f t="shared" si="173"/>
        <v>0</v>
      </c>
      <c r="H300" s="15">
        <f t="shared" si="173"/>
        <v>0</v>
      </c>
      <c r="I300" s="15">
        <f t="shared" si="173"/>
        <v>0</v>
      </c>
      <c r="J300" s="29" t="s">
        <v>97</v>
      </c>
      <c r="K300" s="25" t="s">
        <v>38</v>
      </c>
      <c r="L300" s="25">
        <v>0</v>
      </c>
      <c r="M300" s="25">
        <v>30</v>
      </c>
      <c r="N300" s="25">
        <v>70</v>
      </c>
      <c r="O300" s="25">
        <v>70</v>
      </c>
      <c r="P300" s="25">
        <v>70</v>
      </c>
      <c r="Q300" s="25">
        <v>70</v>
      </c>
      <c r="R300" s="25">
        <v>70</v>
      </c>
      <c r="S300" s="5"/>
      <c r="T300" s="5"/>
      <c r="U300" s="5"/>
      <c r="V300" s="5"/>
    </row>
    <row r="301" spans="1:22" ht="17.25" customHeight="1" x14ac:dyDescent="0.25">
      <c r="A301" s="6" t="s">
        <v>4</v>
      </c>
      <c r="B301" s="26"/>
      <c r="C301" s="3">
        <f>E301+F301+H301+D301+G301+I301</f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30"/>
      <c r="K301" s="26"/>
      <c r="L301" s="26"/>
      <c r="M301" s="26"/>
      <c r="N301" s="26"/>
      <c r="O301" s="26"/>
      <c r="P301" s="26"/>
      <c r="Q301" s="26"/>
      <c r="R301" s="26"/>
      <c r="S301" s="5"/>
      <c r="T301" s="5"/>
      <c r="U301" s="5"/>
      <c r="V301" s="5"/>
    </row>
    <row r="302" spans="1:22" ht="15" customHeight="1" x14ac:dyDescent="0.25">
      <c r="A302" s="6" t="s">
        <v>12</v>
      </c>
      <c r="B302" s="26"/>
      <c r="C302" s="3">
        <f t="shared" ref="C302:C303" si="174">E302+F302+H302+D302+G302+I302</f>
        <v>6806.5</v>
      </c>
      <c r="D302" s="4">
        <v>0</v>
      </c>
      <c r="E302" s="4">
        <v>0</v>
      </c>
      <c r="F302" s="4">
        <v>6806.5</v>
      </c>
      <c r="G302" s="4">
        <v>0</v>
      </c>
      <c r="H302" s="4">
        <v>0</v>
      </c>
      <c r="I302" s="4">
        <v>0</v>
      </c>
      <c r="J302" s="30"/>
      <c r="K302" s="26"/>
      <c r="L302" s="26"/>
      <c r="M302" s="26"/>
      <c r="N302" s="26"/>
      <c r="O302" s="26"/>
      <c r="P302" s="26"/>
      <c r="Q302" s="26"/>
      <c r="R302" s="26"/>
      <c r="S302" s="5"/>
      <c r="T302" s="5"/>
      <c r="U302" s="5"/>
      <c r="V302" s="5"/>
    </row>
    <row r="303" spans="1:22" ht="16.5" customHeight="1" x14ac:dyDescent="0.25">
      <c r="A303" s="6" t="s">
        <v>47</v>
      </c>
      <c r="B303" s="26"/>
      <c r="C303" s="3">
        <f t="shared" si="174"/>
        <v>6806.6</v>
      </c>
      <c r="D303" s="4">
        <v>0</v>
      </c>
      <c r="E303" s="4">
        <v>0</v>
      </c>
      <c r="F303" s="4">
        <v>6806.6</v>
      </c>
      <c r="G303" s="4">
        <v>0</v>
      </c>
      <c r="H303" s="4">
        <v>0</v>
      </c>
      <c r="I303" s="4">
        <v>0</v>
      </c>
      <c r="J303" s="30"/>
      <c r="K303" s="26"/>
      <c r="L303" s="26"/>
      <c r="M303" s="26"/>
      <c r="N303" s="26"/>
      <c r="O303" s="26"/>
      <c r="P303" s="26"/>
      <c r="Q303" s="26"/>
      <c r="R303" s="26"/>
      <c r="S303" s="5"/>
      <c r="T303" s="5"/>
      <c r="U303" s="5"/>
      <c r="V303" s="5"/>
    </row>
    <row r="304" spans="1:22" ht="79.5" customHeight="1" x14ac:dyDescent="0.25">
      <c r="A304" s="19" t="s">
        <v>43</v>
      </c>
      <c r="B304" s="25" t="s">
        <v>141</v>
      </c>
      <c r="C304" s="3">
        <f>E304+F304+H304+D304+G304+I304</f>
        <v>6179.5</v>
      </c>
      <c r="D304" s="15">
        <f>D305+D306+D307</f>
        <v>6179.5</v>
      </c>
      <c r="E304" s="15">
        <f t="shared" ref="E304:I304" si="175">E305+E306+E307</f>
        <v>0</v>
      </c>
      <c r="F304" s="15">
        <f t="shared" si="175"/>
        <v>0</v>
      </c>
      <c r="G304" s="15">
        <f t="shared" si="175"/>
        <v>0</v>
      </c>
      <c r="H304" s="15">
        <f t="shared" si="175"/>
        <v>0</v>
      </c>
      <c r="I304" s="15">
        <f t="shared" si="175"/>
        <v>0</v>
      </c>
      <c r="J304" s="29" t="s">
        <v>98</v>
      </c>
      <c r="K304" s="25" t="s">
        <v>38</v>
      </c>
      <c r="L304" s="25">
        <v>0</v>
      </c>
      <c r="M304" s="25">
        <v>30</v>
      </c>
      <c r="N304" s="25">
        <v>70</v>
      </c>
      <c r="O304" s="25">
        <v>70</v>
      </c>
      <c r="P304" s="25">
        <v>70</v>
      </c>
      <c r="Q304" s="25">
        <v>70</v>
      </c>
      <c r="R304" s="25">
        <v>70</v>
      </c>
      <c r="S304" s="5"/>
      <c r="T304" s="5"/>
      <c r="U304" s="5"/>
      <c r="V304" s="5"/>
    </row>
    <row r="305" spans="1:22" ht="17.25" customHeight="1" x14ac:dyDescent="0.25">
      <c r="A305" s="6" t="s">
        <v>4</v>
      </c>
      <c r="B305" s="26"/>
      <c r="C305" s="3">
        <f>E305+F305+H305+D305+G305+I305</f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30"/>
      <c r="K305" s="26"/>
      <c r="L305" s="26"/>
      <c r="M305" s="26"/>
      <c r="N305" s="26"/>
      <c r="O305" s="26"/>
      <c r="P305" s="26"/>
      <c r="Q305" s="26"/>
      <c r="R305" s="26"/>
      <c r="S305" s="5"/>
      <c r="T305" s="5"/>
      <c r="U305" s="5"/>
      <c r="V305" s="5"/>
    </row>
    <row r="306" spans="1:22" ht="15" customHeight="1" x14ac:dyDescent="0.25">
      <c r="A306" s="6" t="s">
        <v>12</v>
      </c>
      <c r="B306" s="26"/>
      <c r="C306" s="3">
        <f t="shared" ref="C306:C311" si="176">E306+F306+H306+D306+G306+I306</f>
        <v>3089.8</v>
      </c>
      <c r="D306" s="4">
        <v>3089.8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30"/>
      <c r="K306" s="26"/>
      <c r="L306" s="26"/>
      <c r="M306" s="26"/>
      <c r="N306" s="26"/>
      <c r="O306" s="26"/>
      <c r="P306" s="26"/>
      <c r="Q306" s="26"/>
      <c r="R306" s="26"/>
      <c r="S306" s="5"/>
      <c r="T306" s="5"/>
      <c r="U306" s="5"/>
      <c r="V306" s="5"/>
    </row>
    <row r="307" spans="1:22" ht="16.5" customHeight="1" x14ac:dyDescent="0.25">
      <c r="A307" s="6" t="s">
        <v>47</v>
      </c>
      <c r="B307" s="26"/>
      <c r="C307" s="3">
        <f t="shared" si="176"/>
        <v>3089.7</v>
      </c>
      <c r="D307" s="4">
        <v>3089.7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30"/>
      <c r="K307" s="26"/>
      <c r="L307" s="26"/>
      <c r="M307" s="26"/>
      <c r="N307" s="26"/>
      <c r="O307" s="26"/>
      <c r="P307" s="26"/>
      <c r="Q307" s="26"/>
      <c r="R307" s="26"/>
      <c r="S307" s="5"/>
      <c r="T307" s="5"/>
      <c r="U307" s="5"/>
      <c r="V307" s="5"/>
    </row>
    <row r="308" spans="1:22" ht="36.75" customHeight="1" x14ac:dyDescent="0.25">
      <c r="A308" s="51" t="s">
        <v>127</v>
      </c>
      <c r="B308" s="52"/>
      <c r="C308" s="3">
        <f t="shared" si="176"/>
        <v>23.3</v>
      </c>
      <c r="D308" s="3">
        <f>D312+D328</f>
        <v>23.3</v>
      </c>
      <c r="E308" s="3">
        <f t="shared" ref="E308:I308" si="177">E312+E328</f>
        <v>0</v>
      </c>
      <c r="F308" s="3">
        <f t="shared" si="177"/>
        <v>0</v>
      </c>
      <c r="G308" s="3">
        <f t="shared" si="177"/>
        <v>0</v>
      </c>
      <c r="H308" s="3">
        <f t="shared" si="177"/>
        <v>0</v>
      </c>
      <c r="I308" s="3">
        <f t="shared" si="177"/>
        <v>0</v>
      </c>
      <c r="J308" s="14"/>
      <c r="K308" s="18"/>
      <c r="L308" s="18"/>
      <c r="M308" s="18"/>
      <c r="N308" s="18"/>
      <c r="O308" s="18"/>
      <c r="P308" s="18"/>
      <c r="Q308" s="18"/>
      <c r="R308" s="18"/>
      <c r="S308" s="5"/>
      <c r="T308" s="5"/>
      <c r="U308" s="5"/>
      <c r="V308" s="5"/>
    </row>
    <row r="309" spans="1:22" ht="15.75" customHeight="1" x14ac:dyDescent="0.25">
      <c r="A309" s="53" t="s">
        <v>4</v>
      </c>
      <c r="B309" s="54"/>
      <c r="C309" s="3">
        <f t="shared" si="176"/>
        <v>0</v>
      </c>
      <c r="D309" s="3">
        <f t="shared" ref="D309:I309" si="178">D313+D329</f>
        <v>0</v>
      </c>
      <c r="E309" s="3">
        <f t="shared" si="178"/>
        <v>0</v>
      </c>
      <c r="F309" s="3">
        <f t="shared" si="178"/>
        <v>0</v>
      </c>
      <c r="G309" s="3">
        <f t="shared" si="178"/>
        <v>0</v>
      </c>
      <c r="H309" s="3">
        <f t="shared" si="178"/>
        <v>0</v>
      </c>
      <c r="I309" s="3">
        <f t="shared" si="178"/>
        <v>0</v>
      </c>
      <c r="J309" s="14"/>
      <c r="K309" s="18"/>
      <c r="L309" s="18"/>
      <c r="M309" s="18"/>
      <c r="N309" s="18"/>
      <c r="O309" s="18"/>
      <c r="P309" s="18"/>
      <c r="Q309" s="18"/>
      <c r="R309" s="18"/>
      <c r="S309" s="5"/>
      <c r="T309" s="5"/>
      <c r="U309" s="5"/>
      <c r="V309" s="5"/>
    </row>
    <row r="310" spans="1:22" ht="15.75" customHeight="1" x14ac:dyDescent="0.25">
      <c r="A310" s="53" t="s">
        <v>12</v>
      </c>
      <c r="B310" s="54"/>
      <c r="C310" s="3">
        <f t="shared" si="176"/>
        <v>0</v>
      </c>
      <c r="D310" s="3">
        <f t="shared" ref="D310:I310" si="179">D314+D330</f>
        <v>0</v>
      </c>
      <c r="E310" s="3">
        <f t="shared" si="179"/>
        <v>0</v>
      </c>
      <c r="F310" s="3">
        <f t="shared" si="179"/>
        <v>0</v>
      </c>
      <c r="G310" s="3">
        <f t="shared" si="179"/>
        <v>0</v>
      </c>
      <c r="H310" s="3">
        <f t="shared" si="179"/>
        <v>0</v>
      </c>
      <c r="I310" s="3">
        <f t="shared" si="179"/>
        <v>0</v>
      </c>
      <c r="J310" s="14"/>
      <c r="K310" s="18"/>
      <c r="L310" s="18"/>
      <c r="M310" s="18"/>
      <c r="N310" s="18"/>
      <c r="O310" s="18"/>
      <c r="P310" s="18"/>
      <c r="Q310" s="18"/>
      <c r="R310" s="18"/>
      <c r="S310" s="5"/>
      <c r="T310" s="5"/>
      <c r="U310" s="5"/>
      <c r="V310" s="5"/>
    </row>
    <row r="311" spans="1:22" ht="15.75" customHeight="1" x14ac:dyDescent="0.25">
      <c r="A311" s="53" t="s">
        <v>47</v>
      </c>
      <c r="B311" s="54"/>
      <c r="C311" s="3">
        <f t="shared" si="176"/>
        <v>23.3</v>
      </c>
      <c r="D311" s="3">
        <f t="shared" ref="D311:I311" si="180">D315+D331</f>
        <v>23.3</v>
      </c>
      <c r="E311" s="3">
        <f t="shared" si="180"/>
        <v>0</v>
      </c>
      <c r="F311" s="3">
        <f t="shared" si="180"/>
        <v>0</v>
      </c>
      <c r="G311" s="3">
        <f t="shared" si="180"/>
        <v>0</v>
      </c>
      <c r="H311" s="3">
        <f t="shared" si="180"/>
        <v>0</v>
      </c>
      <c r="I311" s="3">
        <f t="shared" si="180"/>
        <v>0</v>
      </c>
      <c r="J311" s="14"/>
      <c r="K311" s="18"/>
      <c r="L311" s="18"/>
      <c r="M311" s="18"/>
      <c r="N311" s="18"/>
      <c r="O311" s="18"/>
      <c r="P311" s="18"/>
      <c r="Q311" s="18"/>
      <c r="R311" s="18"/>
      <c r="S311" s="5"/>
      <c r="T311" s="5"/>
      <c r="U311" s="5"/>
      <c r="V311" s="5"/>
    </row>
    <row r="312" spans="1:22" ht="38.25" customHeight="1" x14ac:dyDescent="0.25">
      <c r="A312" s="55" t="s">
        <v>131</v>
      </c>
      <c r="B312" s="56"/>
      <c r="C312" s="3">
        <f t="shared" ref="C312:C315" si="181">E312+F312+H312+D312+G312+I312</f>
        <v>23.3</v>
      </c>
      <c r="D312" s="3">
        <f>D316+D320+D324</f>
        <v>23.3</v>
      </c>
      <c r="E312" s="3">
        <f t="shared" ref="E312:I312" si="182">E316+E320+E324</f>
        <v>0</v>
      </c>
      <c r="F312" s="3">
        <f t="shared" si="182"/>
        <v>0</v>
      </c>
      <c r="G312" s="3">
        <f t="shared" si="182"/>
        <v>0</v>
      </c>
      <c r="H312" s="3">
        <f t="shared" si="182"/>
        <v>0</v>
      </c>
      <c r="I312" s="3">
        <f t="shared" si="182"/>
        <v>0</v>
      </c>
      <c r="J312" s="14"/>
      <c r="K312" s="18"/>
      <c r="L312" s="18"/>
      <c r="M312" s="18"/>
      <c r="N312" s="18"/>
      <c r="O312" s="18"/>
      <c r="P312" s="18"/>
      <c r="Q312" s="18"/>
      <c r="R312" s="18"/>
      <c r="S312" s="5"/>
      <c r="T312" s="5"/>
      <c r="U312" s="5"/>
      <c r="V312" s="5"/>
    </row>
    <row r="313" spans="1:22" ht="15.75" customHeight="1" x14ac:dyDescent="0.25">
      <c r="A313" s="53" t="s">
        <v>4</v>
      </c>
      <c r="B313" s="54"/>
      <c r="C313" s="3">
        <f t="shared" si="181"/>
        <v>0</v>
      </c>
      <c r="D313" s="3">
        <f t="shared" ref="D313:I313" si="183">D317+D321+D325</f>
        <v>0</v>
      </c>
      <c r="E313" s="3">
        <f t="shared" si="183"/>
        <v>0</v>
      </c>
      <c r="F313" s="3">
        <f t="shared" si="183"/>
        <v>0</v>
      </c>
      <c r="G313" s="3">
        <f t="shared" si="183"/>
        <v>0</v>
      </c>
      <c r="H313" s="3">
        <f t="shared" si="183"/>
        <v>0</v>
      </c>
      <c r="I313" s="3">
        <f t="shared" si="183"/>
        <v>0</v>
      </c>
      <c r="J313" s="14"/>
      <c r="K313" s="18"/>
      <c r="L313" s="18"/>
      <c r="M313" s="18"/>
      <c r="N313" s="18"/>
      <c r="O313" s="18"/>
      <c r="P313" s="18"/>
      <c r="Q313" s="18"/>
      <c r="R313" s="18"/>
      <c r="S313" s="5"/>
      <c r="T313" s="5"/>
      <c r="U313" s="5"/>
      <c r="V313" s="5"/>
    </row>
    <row r="314" spans="1:22" ht="15.75" customHeight="1" x14ac:dyDescent="0.25">
      <c r="A314" s="53" t="s">
        <v>12</v>
      </c>
      <c r="B314" s="54"/>
      <c r="C314" s="3">
        <f t="shared" si="181"/>
        <v>0</v>
      </c>
      <c r="D314" s="3">
        <f t="shared" ref="D314:I314" si="184">D318+D322+D326</f>
        <v>0</v>
      </c>
      <c r="E314" s="3">
        <f t="shared" si="184"/>
        <v>0</v>
      </c>
      <c r="F314" s="3">
        <f t="shared" si="184"/>
        <v>0</v>
      </c>
      <c r="G314" s="3">
        <f t="shared" si="184"/>
        <v>0</v>
      </c>
      <c r="H314" s="3">
        <f t="shared" si="184"/>
        <v>0</v>
      </c>
      <c r="I314" s="3">
        <f t="shared" si="184"/>
        <v>0</v>
      </c>
      <c r="J314" s="14"/>
      <c r="K314" s="18"/>
      <c r="L314" s="18"/>
      <c r="M314" s="18"/>
      <c r="N314" s="18"/>
      <c r="O314" s="18"/>
      <c r="P314" s="18"/>
      <c r="Q314" s="18"/>
      <c r="R314" s="18"/>
      <c r="S314" s="5"/>
      <c r="T314" s="5"/>
      <c r="U314" s="5"/>
      <c r="V314" s="5"/>
    </row>
    <row r="315" spans="1:22" ht="15.75" customHeight="1" x14ac:dyDescent="0.25">
      <c r="A315" s="53" t="s">
        <v>47</v>
      </c>
      <c r="B315" s="54"/>
      <c r="C315" s="3">
        <f t="shared" si="181"/>
        <v>23.3</v>
      </c>
      <c r="D315" s="3">
        <f t="shared" ref="D315:I315" si="185">D319+D323+D327</f>
        <v>23.3</v>
      </c>
      <c r="E315" s="3">
        <f t="shared" si="185"/>
        <v>0</v>
      </c>
      <c r="F315" s="3">
        <f t="shared" si="185"/>
        <v>0</v>
      </c>
      <c r="G315" s="3">
        <f t="shared" si="185"/>
        <v>0</v>
      </c>
      <c r="H315" s="3">
        <f t="shared" si="185"/>
        <v>0</v>
      </c>
      <c r="I315" s="3">
        <f t="shared" si="185"/>
        <v>0</v>
      </c>
      <c r="J315" s="14"/>
      <c r="K315" s="18"/>
      <c r="L315" s="18"/>
      <c r="M315" s="18"/>
      <c r="N315" s="18"/>
      <c r="O315" s="18"/>
      <c r="P315" s="18"/>
      <c r="Q315" s="18"/>
      <c r="R315" s="18"/>
      <c r="S315" s="5"/>
      <c r="T315" s="5"/>
      <c r="U315" s="5"/>
      <c r="V315" s="5"/>
    </row>
    <row r="316" spans="1:22" ht="38.25" customHeight="1" x14ac:dyDescent="0.25">
      <c r="A316" s="19" t="s">
        <v>150</v>
      </c>
      <c r="B316" s="25" t="s">
        <v>141</v>
      </c>
      <c r="C316" s="3">
        <f>E316+F316+H316+D316+G316+I316</f>
        <v>0</v>
      </c>
      <c r="D316" s="15">
        <f>D317+D318+D319</f>
        <v>0</v>
      </c>
      <c r="E316" s="15">
        <f t="shared" ref="E316:I316" si="186">E317+E318+E319</f>
        <v>0</v>
      </c>
      <c r="F316" s="15">
        <f t="shared" si="186"/>
        <v>0</v>
      </c>
      <c r="G316" s="15">
        <f t="shared" si="186"/>
        <v>0</v>
      </c>
      <c r="H316" s="15">
        <f t="shared" si="186"/>
        <v>0</v>
      </c>
      <c r="I316" s="15">
        <f t="shared" si="186"/>
        <v>0</v>
      </c>
      <c r="J316" s="29" t="s">
        <v>153</v>
      </c>
      <c r="K316" s="25" t="s">
        <v>38</v>
      </c>
      <c r="L316" s="22">
        <v>28</v>
      </c>
      <c r="M316" s="22">
        <v>4</v>
      </c>
      <c r="N316" s="22">
        <v>4</v>
      </c>
      <c r="O316" s="22">
        <v>4</v>
      </c>
      <c r="P316" s="22">
        <v>4</v>
      </c>
      <c r="Q316" s="22">
        <v>4</v>
      </c>
      <c r="R316" s="25">
        <v>4</v>
      </c>
      <c r="S316" s="5"/>
      <c r="T316" s="5"/>
      <c r="U316" s="5"/>
      <c r="V316" s="5"/>
    </row>
    <row r="317" spans="1:22" ht="17.25" customHeight="1" x14ac:dyDescent="0.25">
      <c r="A317" s="6" t="s">
        <v>4</v>
      </c>
      <c r="B317" s="26"/>
      <c r="C317" s="3">
        <f>E317+F317+H317+D317+G317+I317</f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30"/>
      <c r="K317" s="26"/>
      <c r="L317" s="23"/>
      <c r="M317" s="23"/>
      <c r="N317" s="23"/>
      <c r="O317" s="23"/>
      <c r="P317" s="23"/>
      <c r="Q317" s="23"/>
      <c r="R317" s="26"/>
      <c r="S317" s="5"/>
      <c r="T317" s="5"/>
      <c r="U317" s="5"/>
      <c r="V317" s="5"/>
    </row>
    <row r="318" spans="1:22" ht="15" customHeight="1" x14ac:dyDescent="0.25">
      <c r="A318" s="6" t="s">
        <v>12</v>
      </c>
      <c r="B318" s="26"/>
      <c r="C318" s="3">
        <f t="shared" ref="C318:C319" si="187">E318+F318+H318+D318+G318+I318</f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30"/>
      <c r="K318" s="26"/>
      <c r="L318" s="23"/>
      <c r="M318" s="23"/>
      <c r="N318" s="23"/>
      <c r="O318" s="23"/>
      <c r="P318" s="23"/>
      <c r="Q318" s="23"/>
      <c r="R318" s="26"/>
      <c r="S318" s="5"/>
      <c r="T318" s="5"/>
      <c r="U318" s="5"/>
      <c r="V318" s="5"/>
    </row>
    <row r="319" spans="1:22" ht="16.5" customHeight="1" x14ac:dyDescent="0.25">
      <c r="A319" s="6" t="s">
        <v>47</v>
      </c>
      <c r="B319" s="26"/>
      <c r="C319" s="3">
        <f t="shared" si="187"/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30"/>
      <c r="K319" s="26"/>
      <c r="L319" s="23"/>
      <c r="M319" s="23"/>
      <c r="N319" s="23"/>
      <c r="O319" s="23"/>
      <c r="P319" s="23"/>
      <c r="Q319" s="23"/>
      <c r="R319" s="26"/>
      <c r="S319" s="5"/>
      <c r="T319" s="5"/>
      <c r="U319" s="5"/>
      <c r="V319" s="5"/>
    </row>
    <row r="320" spans="1:22" ht="43.5" customHeight="1" x14ac:dyDescent="0.25">
      <c r="A320" s="19" t="s">
        <v>151</v>
      </c>
      <c r="B320" s="25" t="s">
        <v>141</v>
      </c>
      <c r="C320" s="3">
        <f>E320+F320+H320+D320+G320+I320</f>
        <v>0</v>
      </c>
      <c r="D320" s="15">
        <f>D321+D322+D323</f>
        <v>0</v>
      </c>
      <c r="E320" s="15">
        <f t="shared" ref="E320:I320" si="188">E321+E322+E323</f>
        <v>0</v>
      </c>
      <c r="F320" s="15">
        <f t="shared" si="188"/>
        <v>0</v>
      </c>
      <c r="G320" s="15">
        <f t="shared" si="188"/>
        <v>0</v>
      </c>
      <c r="H320" s="15">
        <f t="shared" si="188"/>
        <v>0</v>
      </c>
      <c r="I320" s="15">
        <f t="shared" si="188"/>
        <v>0</v>
      </c>
      <c r="J320" s="34" t="s">
        <v>154</v>
      </c>
      <c r="K320" s="28" t="s">
        <v>33</v>
      </c>
      <c r="L320" s="25">
        <v>100</v>
      </c>
      <c r="M320" s="25">
        <v>100</v>
      </c>
      <c r="N320" s="25">
        <v>100</v>
      </c>
      <c r="O320" s="25">
        <v>100</v>
      </c>
      <c r="P320" s="25">
        <v>100</v>
      </c>
      <c r="Q320" s="25">
        <v>100</v>
      </c>
      <c r="R320" s="25">
        <v>100</v>
      </c>
      <c r="S320" s="5"/>
      <c r="T320" s="5"/>
      <c r="U320" s="5"/>
      <c r="V320" s="5"/>
    </row>
    <row r="321" spans="1:22" ht="17.25" customHeight="1" x14ac:dyDescent="0.25">
      <c r="A321" s="6" t="s">
        <v>4</v>
      </c>
      <c r="B321" s="26"/>
      <c r="C321" s="3">
        <f>E321+F321+H321+D321+G321+I321</f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34"/>
      <c r="K321" s="28"/>
      <c r="L321" s="26"/>
      <c r="M321" s="26"/>
      <c r="N321" s="26"/>
      <c r="O321" s="26"/>
      <c r="P321" s="26"/>
      <c r="Q321" s="26"/>
      <c r="R321" s="26"/>
      <c r="S321" s="5"/>
      <c r="T321" s="5"/>
      <c r="U321" s="5"/>
      <c r="V321" s="5"/>
    </row>
    <row r="322" spans="1:22" ht="15" customHeight="1" x14ac:dyDescent="0.25">
      <c r="A322" s="6" t="s">
        <v>12</v>
      </c>
      <c r="B322" s="26"/>
      <c r="C322" s="3">
        <f t="shared" ref="C322:C323" si="189">E322+F322+H322+D322+G322+I322</f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34"/>
      <c r="K322" s="28"/>
      <c r="L322" s="26"/>
      <c r="M322" s="26"/>
      <c r="N322" s="26"/>
      <c r="O322" s="26"/>
      <c r="P322" s="26"/>
      <c r="Q322" s="26"/>
      <c r="R322" s="26"/>
      <c r="S322" s="5"/>
      <c r="T322" s="5"/>
      <c r="U322" s="5"/>
      <c r="V322" s="5"/>
    </row>
    <row r="323" spans="1:22" ht="16.5" customHeight="1" x14ac:dyDescent="0.25">
      <c r="A323" s="6" t="s">
        <v>47</v>
      </c>
      <c r="B323" s="26"/>
      <c r="C323" s="3">
        <f t="shared" si="189"/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34"/>
      <c r="K323" s="28"/>
      <c r="L323" s="26"/>
      <c r="M323" s="26"/>
      <c r="N323" s="26"/>
      <c r="O323" s="26"/>
      <c r="P323" s="26"/>
      <c r="Q323" s="26"/>
      <c r="R323" s="26"/>
      <c r="S323" s="5"/>
      <c r="T323" s="5"/>
      <c r="U323" s="5"/>
      <c r="V323" s="5"/>
    </row>
    <row r="324" spans="1:22" ht="71.25" customHeight="1" x14ac:dyDescent="0.25">
      <c r="A324" s="19" t="s">
        <v>152</v>
      </c>
      <c r="B324" s="25" t="s">
        <v>141</v>
      </c>
      <c r="C324" s="3">
        <f>E324+F324+H324+D324+G324+I324</f>
        <v>23.3</v>
      </c>
      <c r="D324" s="15">
        <f>D325+D326+D327</f>
        <v>23.3</v>
      </c>
      <c r="E324" s="15">
        <f t="shared" ref="E324:I324" si="190">E325+E326+E327</f>
        <v>0</v>
      </c>
      <c r="F324" s="15">
        <f t="shared" si="190"/>
        <v>0</v>
      </c>
      <c r="G324" s="15">
        <f t="shared" si="190"/>
        <v>0</v>
      </c>
      <c r="H324" s="15">
        <f t="shared" si="190"/>
        <v>0</v>
      </c>
      <c r="I324" s="15">
        <f t="shared" si="190"/>
        <v>0</v>
      </c>
      <c r="J324" s="29" t="s">
        <v>155</v>
      </c>
      <c r="K324" s="25" t="s">
        <v>38</v>
      </c>
      <c r="L324" s="25">
        <v>3</v>
      </c>
      <c r="M324" s="25">
        <v>3</v>
      </c>
      <c r="N324" s="25">
        <v>3</v>
      </c>
      <c r="O324" s="25">
        <v>3</v>
      </c>
      <c r="P324" s="25">
        <v>3</v>
      </c>
      <c r="Q324" s="25">
        <v>3</v>
      </c>
      <c r="R324" s="25">
        <v>3</v>
      </c>
      <c r="S324" s="5"/>
      <c r="T324" s="5"/>
      <c r="U324" s="5"/>
      <c r="V324" s="5"/>
    </row>
    <row r="325" spans="1:22" ht="17.25" customHeight="1" x14ac:dyDescent="0.25">
      <c r="A325" s="6" t="s">
        <v>4</v>
      </c>
      <c r="B325" s="26"/>
      <c r="C325" s="3">
        <f>E325+F325+H325+D325+G325+I325</f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30"/>
      <c r="K325" s="26"/>
      <c r="L325" s="26"/>
      <c r="M325" s="26"/>
      <c r="N325" s="26"/>
      <c r="O325" s="26"/>
      <c r="P325" s="26"/>
      <c r="Q325" s="26"/>
      <c r="R325" s="26"/>
      <c r="S325" s="5"/>
      <c r="T325" s="5"/>
      <c r="U325" s="5"/>
      <c r="V325" s="5"/>
    </row>
    <row r="326" spans="1:22" ht="15" customHeight="1" x14ac:dyDescent="0.25">
      <c r="A326" s="6" t="s">
        <v>12</v>
      </c>
      <c r="B326" s="26"/>
      <c r="C326" s="3">
        <f t="shared" ref="C326:C327" si="191">E326+F326+H326+D326+G326+I326</f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30"/>
      <c r="K326" s="26"/>
      <c r="L326" s="26"/>
      <c r="M326" s="26"/>
      <c r="N326" s="26"/>
      <c r="O326" s="26"/>
      <c r="P326" s="26"/>
      <c r="Q326" s="26"/>
      <c r="R326" s="26"/>
      <c r="S326" s="5"/>
      <c r="T326" s="5"/>
      <c r="U326" s="5"/>
      <c r="V326" s="5"/>
    </row>
    <row r="327" spans="1:22" ht="16.5" customHeight="1" x14ac:dyDescent="0.25">
      <c r="A327" s="6" t="s">
        <v>47</v>
      </c>
      <c r="B327" s="26"/>
      <c r="C327" s="3">
        <f t="shared" si="191"/>
        <v>23.3</v>
      </c>
      <c r="D327" s="4">
        <v>23.3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30"/>
      <c r="K327" s="26"/>
      <c r="L327" s="26"/>
      <c r="M327" s="26"/>
      <c r="N327" s="26"/>
      <c r="O327" s="26"/>
      <c r="P327" s="26"/>
      <c r="Q327" s="26"/>
      <c r="R327" s="26"/>
      <c r="S327" s="5"/>
      <c r="T327" s="5"/>
      <c r="U327" s="5"/>
      <c r="V327" s="5"/>
    </row>
    <row r="328" spans="1:22" ht="38.25" customHeight="1" x14ac:dyDescent="0.25">
      <c r="A328" s="55" t="s">
        <v>132</v>
      </c>
      <c r="B328" s="56"/>
      <c r="C328" s="3">
        <f>C336+C340</f>
        <v>0</v>
      </c>
      <c r="D328" s="3">
        <f>D332</f>
        <v>0</v>
      </c>
      <c r="E328" s="3">
        <f t="shared" ref="E328:I328" si="192">E332</f>
        <v>0</v>
      </c>
      <c r="F328" s="3">
        <f t="shared" si="192"/>
        <v>0</v>
      </c>
      <c r="G328" s="3">
        <f t="shared" si="192"/>
        <v>0</v>
      </c>
      <c r="H328" s="3">
        <f t="shared" si="192"/>
        <v>0</v>
      </c>
      <c r="I328" s="3">
        <f t="shared" si="192"/>
        <v>0</v>
      </c>
      <c r="J328" s="14"/>
      <c r="K328" s="18"/>
      <c r="L328" s="18"/>
      <c r="M328" s="18"/>
      <c r="N328" s="18"/>
      <c r="O328" s="18"/>
      <c r="P328" s="18"/>
      <c r="Q328" s="18"/>
      <c r="R328" s="18"/>
      <c r="S328" s="5"/>
      <c r="T328" s="5"/>
      <c r="U328" s="5"/>
      <c r="V328" s="5"/>
    </row>
    <row r="329" spans="1:22" ht="15.75" customHeight="1" x14ac:dyDescent="0.25">
      <c r="A329" s="53" t="s">
        <v>4</v>
      </c>
      <c r="B329" s="54"/>
      <c r="C329" s="3">
        <f>C337+C341</f>
        <v>0</v>
      </c>
      <c r="D329" s="3">
        <f t="shared" ref="D329:I329" si="193">D333</f>
        <v>0</v>
      </c>
      <c r="E329" s="3">
        <f t="shared" si="193"/>
        <v>0</v>
      </c>
      <c r="F329" s="3">
        <f t="shared" si="193"/>
        <v>0</v>
      </c>
      <c r="G329" s="3">
        <f t="shared" si="193"/>
        <v>0</v>
      </c>
      <c r="H329" s="3">
        <f t="shared" si="193"/>
        <v>0</v>
      </c>
      <c r="I329" s="3">
        <f t="shared" si="193"/>
        <v>0</v>
      </c>
      <c r="J329" s="14"/>
      <c r="K329" s="18"/>
      <c r="L329" s="18"/>
      <c r="M329" s="18"/>
      <c r="N329" s="18"/>
      <c r="O329" s="18"/>
      <c r="P329" s="18"/>
      <c r="Q329" s="18"/>
      <c r="R329" s="18"/>
      <c r="S329" s="5"/>
      <c r="T329" s="5"/>
      <c r="U329" s="5"/>
      <c r="V329" s="5"/>
    </row>
    <row r="330" spans="1:22" ht="15.75" customHeight="1" x14ac:dyDescent="0.25">
      <c r="A330" s="53" t="s">
        <v>12</v>
      </c>
      <c r="B330" s="54"/>
      <c r="C330" s="3">
        <f>C338+C342</f>
        <v>0</v>
      </c>
      <c r="D330" s="3">
        <f t="shared" ref="D330:I330" si="194">D334</f>
        <v>0</v>
      </c>
      <c r="E330" s="3">
        <f t="shared" si="194"/>
        <v>0</v>
      </c>
      <c r="F330" s="3">
        <f t="shared" si="194"/>
        <v>0</v>
      </c>
      <c r="G330" s="3">
        <f t="shared" si="194"/>
        <v>0</v>
      </c>
      <c r="H330" s="3">
        <f t="shared" si="194"/>
        <v>0</v>
      </c>
      <c r="I330" s="3">
        <f t="shared" si="194"/>
        <v>0</v>
      </c>
      <c r="J330" s="14"/>
      <c r="K330" s="18"/>
      <c r="L330" s="18"/>
      <c r="M330" s="18"/>
      <c r="N330" s="18"/>
      <c r="O330" s="18"/>
      <c r="P330" s="18"/>
      <c r="Q330" s="18"/>
      <c r="R330" s="18"/>
      <c r="S330" s="5"/>
      <c r="T330" s="5"/>
      <c r="U330" s="5"/>
      <c r="V330" s="5"/>
    </row>
    <row r="331" spans="1:22" ht="15.75" customHeight="1" x14ac:dyDescent="0.25">
      <c r="A331" s="53" t="s">
        <v>47</v>
      </c>
      <c r="B331" s="54"/>
      <c r="C331" s="3">
        <f>C339+C343</f>
        <v>0</v>
      </c>
      <c r="D331" s="3">
        <f t="shared" ref="D331:I331" si="195">D335</f>
        <v>0</v>
      </c>
      <c r="E331" s="3">
        <f t="shared" si="195"/>
        <v>0</v>
      </c>
      <c r="F331" s="3">
        <f t="shared" si="195"/>
        <v>0</v>
      </c>
      <c r="G331" s="3">
        <f t="shared" si="195"/>
        <v>0</v>
      </c>
      <c r="H331" s="3">
        <f t="shared" si="195"/>
        <v>0</v>
      </c>
      <c r="I331" s="3">
        <f t="shared" si="195"/>
        <v>0</v>
      </c>
      <c r="J331" s="14"/>
      <c r="K331" s="18"/>
      <c r="L331" s="18"/>
      <c r="M331" s="18"/>
      <c r="N331" s="18"/>
      <c r="O331" s="18"/>
      <c r="P331" s="18"/>
      <c r="Q331" s="18"/>
      <c r="R331" s="18"/>
      <c r="S331" s="5"/>
      <c r="T331" s="5"/>
      <c r="U331" s="5"/>
      <c r="V331" s="5"/>
    </row>
    <row r="332" spans="1:22" ht="54" customHeight="1" x14ac:dyDescent="0.25">
      <c r="A332" s="19" t="s">
        <v>133</v>
      </c>
      <c r="B332" s="25" t="s">
        <v>141</v>
      </c>
      <c r="C332" s="3">
        <f>E332+F332+H332+D332+G332+I332</f>
        <v>0</v>
      </c>
      <c r="D332" s="15">
        <f>D333+D334+D335</f>
        <v>0</v>
      </c>
      <c r="E332" s="15">
        <f t="shared" ref="E332" si="196">E333+E334+E335</f>
        <v>0</v>
      </c>
      <c r="F332" s="15">
        <f t="shared" ref="F332" si="197">F333+F334+F335</f>
        <v>0</v>
      </c>
      <c r="G332" s="15">
        <f t="shared" ref="G332" si="198">G333+G334+G335</f>
        <v>0</v>
      </c>
      <c r="H332" s="15">
        <f t="shared" ref="H332" si="199">H333+H334+H335</f>
        <v>0</v>
      </c>
      <c r="I332" s="15">
        <f t="shared" ref="I332" si="200">I333+I334+I335</f>
        <v>0</v>
      </c>
      <c r="J332" s="29" t="s">
        <v>134</v>
      </c>
      <c r="K332" s="25" t="s">
        <v>33</v>
      </c>
      <c r="L332" s="22">
        <v>100</v>
      </c>
      <c r="M332" s="22">
        <v>100</v>
      </c>
      <c r="N332" s="22">
        <v>100</v>
      </c>
      <c r="O332" s="22">
        <v>100</v>
      </c>
      <c r="P332" s="22">
        <v>100</v>
      </c>
      <c r="Q332" s="22">
        <v>100</v>
      </c>
      <c r="R332" s="25">
        <v>100</v>
      </c>
      <c r="S332" s="5"/>
      <c r="T332" s="5"/>
      <c r="U332" s="5"/>
      <c r="V332" s="5"/>
    </row>
    <row r="333" spans="1:22" ht="17.25" customHeight="1" x14ac:dyDescent="0.25">
      <c r="A333" s="6" t="s">
        <v>4</v>
      </c>
      <c r="B333" s="26"/>
      <c r="C333" s="3">
        <f>E333+F333+H333+D333+G333+I333</f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30"/>
      <c r="K333" s="26"/>
      <c r="L333" s="23"/>
      <c r="M333" s="23"/>
      <c r="N333" s="23"/>
      <c r="O333" s="23"/>
      <c r="P333" s="23"/>
      <c r="Q333" s="23"/>
      <c r="R333" s="26"/>
      <c r="S333" s="5"/>
      <c r="T333" s="5"/>
      <c r="U333" s="5"/>
      <c r="V333" s="5"/>
    </row>
    <row r="334" spans="1:22" ht="15" customHeight="1" x14ac:dyDescent="0.25">
      <c r="A334" s="6" t="s">
        <v>12</v>
      </c>
      <c r="B334" s="26"/>
      <c r="C334" s="3">
        <f t="shared" ref="C334:C335" si="201">E334+F334+H334+D334+G334+I334</f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30"/>
      <c r="K334" s="26"/>
      <c r="L334" s="23"/>
      <c r="M334" s="23"/>
      <c r="N334" s="23"/>
      <c r="O334" s="23"/>
      <c r="P334" s="23"/>
      <c r="Q334" s="23"/>
      <c r="R334" s="26"/>
      <c r="S334" s="5"/>
      <c r="T334" s="5"/>
      <c r="U334" s="5"/>
      <c r="V334" s="5"/>
    </row>
    <row r="335" spans="1:22" ht="16.5" customHeight="1" x14ac:dyDescent="0.25">
      <c r="A335" s="6" t="s">
        <v>47</v>
      </c>
      <c r="B335" s="26"/>
      <c r="C335" s="3">
        <f t="shared" si="201"/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30"/>
      <c r="K335" s="26"/>
      <c r="L335" s="23"/>
      <c r="M335" s="23"/>
      <c r="N335" s="23"/>
      <c r="O335" s="23"/>
      <c r="P335" s="23"/>
      <c r="Q335" s="23"/>
      <c r="R335" s="26"/>
      <c r="S335" s="5"/>
      <c r="T335" s="5"/>
      <c r="U335" s="5"/>
      <c r="V335" s="5"/>
    </row>
  </sheetData>
  <mergeCells count="652">
    <mergeCell ref="K198:K201"/>
    <mergeCell ref="L198:L201"/>
    <mergeCell ref="Q166:Q169"/>
    <mergeCell ref="K138:K141"/>
    <mergeCell ref="R154:R157"/>
    <mergeCell ref="A174:B174"/>
    <mergeCell ref="A175:B175"/>
    <mergeCell ref="A176:B176"/>
    <mergeCell ref="A177:B177"/>
    <mergeCell ref="Q182:Q185"/>
    <mergeCell ref="Q190:Q193"/>
    <mergeCell ref="Q138:Q141"/>
    <mergeCell ref="R138:R141"/>
    <mergeCell ref="Q162:Q165"/>
    <mergeCell ref="R162:R165"/>
    <mergeCell ref="Q150:Q153"/>
    <mergeCell ref="R150:R153"/>
    <mergeCell ref="Q146:Q149"/>
    <mergeCell ref="R142:R145"/>
    <mergeCell ref="B142:B145"/>
    <mergeCell ref="B150:B153"/>
    <mergeCell ref="A158:B158"/>
    <mergeCell ref="A50:B50"/>
    <mergeCell ref="J166:J169"/>
    <mergeCell ref="O70:O73"/>
    <mergeCell ref="R324:R327"/>
    <mergeCell ref="B324:B327"/>
    <mergeCell ref="J324:J327"/>
    <mergeCell ref="K324:K327"/>
    <mergeCell ref="L324:L327"/>
    <mergeCell ref="M324:M327"/>
    <mergeCell ref="N324:N327"/>
    <mergeCell ref="O324:O327"/>
    <mergeCell ref="P324:P327"/>
    <mergeCell ref="Q324:Q327"/>
    <mergeCell ref="M198:M201"/>
    <mergeCell ref="N198:N201"/>
    <mergeCell ref="O198:O201"/>
    <mergeCell ref="P198:P201"/>
    <mergeCell ref="Q198:Q201"/>
    <mergeCell ref="R198:R201"/>
    <mergeCell ref="A194:B194"/>
    <mergeCell ref="A195:B195"/>
    <mergeCell ref="A196:B196"/>
    <mergeCell ref="A197:B197"/>
    <mergeCell ref="B198:B201"/>
    <mergeCell ref="A44:B44"/>
    <mergeCell ref="A45:B45"/>
    <mergeCell ref="A46:B46"/>
    <mergeCell ref="R190:R193"/>
    <mergeCell ref="A186:B186"/>
    <mergeCell ref="A187:B187"/>
    <mergeCell ref="A188:B188"/>
    <mergeCell ref="A189:B189"/>
    <mergeCell ref="B190:B193"/>
    <mergeCell ref="B182:B185"/>
    <mergeCell ref="A47:B47"/>
    <mergeCell ref="A48:B48"/>
    <mergeCell ref="A49:B49"/>
    <mergeCell ref="B94:B97"/>
    <mergeCell ref="A82:B82"/>
    <mergeCell ref="A126:B126"/>
    <mergeCell ref="A128:B128"/>
    <mergeCell ref="Q118:Q121"/>
    <mergeCell ref="B130:B133"/>
    <mergeCell ref="P130:P133"/>
    <mergeCell ref="O150:O153"/>
    <mergeCell ref="L162:L165"/>
    <mergeCell ref="J138:J141"/>
    <mergeCell ref="J130:J133"/>
    <mergeCell ref="L138:L141"/>
    <mergeCell ref="M138:M141"/>
    <mergeCell ref="N138:N141"/>
    <mergeCell ref="J142:J145"/>
    <mergeCell ref="J150:J153"/>
    <mergeCell ref="K150:K153"/>
    <mergeCell ref="L150:L153"/>
    <mergeCell ref="M150:M153"/>
    <mergeCell ref="N150:N153"/>
    <mergeCell ref="L142:L145"/>
    <mergeCell ref="A159:B159"/>
    <mergeCell ref="A160:B160"/>
    <mergeCell ref="A161:B161"/>
    <mergeCell ref="B162:B165"/>
    <mergeCell ref="J162:J165"/>
    <mergeCell ref="K162:K165"/>
    <mergeCell ref="B224:B227"/>
    <mergeCell ref="P224:P227"/>
    <mergeCell ref="J224:J227"/>
    <mergeCell ref="K224:K227"/>
    <mergeCell ref="L224:L227"/>
    <mergeCell ref="M224:M227"/>
    <mergeCell ref="N224:N227"/>
    <mergeCell ref="O224:O227"/>
    <mergeCell ref="A203:B203"/>
    <mergeCell ref="A207:B207"/>
    <mergeCell ref="A204:B204"/>
    <mergeCell ref="A205:B205"/>
    <mergeCell ref="A208:B208"/>
    <mergeCell ref="A206:B206"/>
    <mergeCell ref="P162:P165"/>
    <mergeCell ref="O190:O193"/>
    <mergeCell ref="P210:P216"/>
    <mergeCell ref="J182:J185"/>
    <mergeCell ref="Q320:Q323"/>
    <mergeCell ref="R320:R323"/>
    <mergeCell ref="L320:L323"/>
    <mergeCell ref="M320:M323"/>
    <mergeCell ref="N320:N323"/>
    <mergeCell ref="O320:O323"/>
    <mergeCell ref="P320:P323"/>
    <mergeCell ref="K320:K323"/>
    <mergeCell ref="R276:R279"/>
    <mergeCell ref="K276:K279"/>
    <mergeCell ref="L276:L279"/>
    <mergeCell ref="M276:M279"/>
    <mergeCell ref="N276:N279"/>
    <mergeCell ref="O276:O279"/>
    <mergeCell ref="P276:P279"/>
    <mergeCell ref="R304:R307"/>
    <mergeCell ref="Q316:Q319"/>
    <mergeCell ref="R316:R319"/>
    <mergeCell ref="R300:R303"/>
    <mergeCell ref="P316:P319"/>
    <mergeCell ref="R296:R299"/>
    <mergeCell ref="R292:R295"/>
    <mergeCell ref="R284:R287"/>
    <mergeCell ref="L288:L291"/>
    <mergeCell ref="Q304:Q307"/>
    <mergeCell ref="K300:K303"/>
    <mergeCell ref="L300:L303"/>
    <mergeCell ref="M300:M303"/>
    <mergeCell ref="N300:N303"/>
    <mergeCell ref="O300:O303"/>
    <mergeCell ref="P300:P303"/>
    <mergeCell ref="Q300:Q303"/>
    <mergeCell ref="Q296:Q299"/>
    <mergeCell ref="K296:K299"/>
    <mergeCell ref="B166:B169"/>
    <mergeCell ref="R224:R227"/>
    <mergeCell ref="A178:B178"/>
    <mergeCell ref="A179:B179"/>
    <mergeCell ref="A180:B180"/>
    <mergeCell ref="B217:B220"/>
    <mergeCell ref="Q276:Q279"/>
    <mergeCell ref="P296:P299"/>
    <mergeCell ref="Q292:Q295"/>
    <mergeCell ref="M292:M295"/>
    <mergeCell ref="N292:N295"/>
    <mergeCell ref="O292:O295"/>
    <mergeCell ref="P292:P295"/>
    <mergeCell ref="Q284:Q287"/>
    <mergeCell ref="L296:L299"/>
    <mergeCell ref="M296:M299"/>
    <mergeCell ref="N296:N299"/>
    <mergeCell ref="O296:O299"/>
    <mergeCell ref="O288:O291"/>
    <mergeCell ref="K182:K185"/>
    <mergeCell ref="J190:J193"/>
    <mergeCell ref="K190:K193"/>
    <mergeCell ref="A202:B202"/>
    <mergeCell ref="J198:J201"/>
    <mergeCell ref="R90:R93"/>
    <mergeCell ref="P98:P101"/>
    <mergeCell ref="Q98:Q101"/>
    <mergeCell ref="R98:R101"/>
    <mergeCell ref="O94:O97"/>
    <mergeCell ref="P94:P97"/>
    <mergeCell ref="B114:B117"/>
    <mergeCell ref="J114:J117"/>
    <mergeCell ref="K114:K117"/>
    <mergeCell ref="L114:L117"/>
    <mergeCell ref="M114:M117"/>
    <mergeCell ref="N114:N117"/>
    <mergeCell ref="O114:O117"/>
    <mergeCell ref="P114:P117"/>
    <mergeCell ref="Q114:Q117"/>
    <mergeCell ref="K292:K295"/>
    <mergeCell ref="L292:L295"/>
    <mergeCell ref="M288:M291"/>
    <mergeCell ref="N288:N291"/>
    <mergeCell ref="B146:B149"/>
    <mergeCell ref="J146:J149"/>
    <mergeCell ref="O90:O93"/>
    <mergeCell ref="P90:P93"/>
    <mergeCell ref="Q90:Q93"/>
    <mergeCell ref="P142:P145"/>
    <mergeCell ref="B134:B137"/>
    <mergeCell ref="J134:J137"/>
    <mergeCell ref="K142:K145"/>
    <mergeCell ref="Q224:Q227"/>
    <mergeCell ref="B170:B173"/>
    <mergeCell ref="J170:J173"/>
    <mergeCell ref="K170:K173"/>
    <mergeCell ref="L170:L173"/>
    <mergeCell ref="M170:M173"/>
    <mergeCell ref="N170:N173"/>
    <mergeCell ref="O170:O173"/>
    <mergeCell ref="P170:P173"/>
    <mergeCell ref="Q170:Q173"/>
    <mergeCell ref="N166:N169"/>
    <mergeCell ref="B316:B319"/>
    <mergeCell ref="J316:J319"/>
    <mergeCell ref="K316:K319"/>
    <mergeCell ref="L316:L319"/>
    <mergeCell ref="M316:M319"/>
    <mergeCell ref="N316:N319"/>
    <mergeCell ref="O316:O319"/>
    <mergeCell ref="B304:B307"/>
    <mergeCell ref="K304:K307"/>
    <mergeCell ref="L304:L307"/>
    <mergeCell ref="N304:N307"/>
    <mergeCell ref="A308:B308"/>
    <mergeCell ref="A309:B309"/>
    <mergeCell ref="A310:B310"/>
    <mergeCell ref="A311:B311"/>
    <mergeCell ref="O304:O307"/>
    <mergeCell ref="K284:K287"/>
    <mergeCell ref="L284:L287"/>
    <mergeCell ref="M284:M287"/>
    <mergeCell ref="N284:N287"/>
    <mergeCell ref="O284:O287"/>
    <mergeCell ref="P284:P287"/>
    <mergeCell ref="P288:P291"/>
    <mergeCell ref="K288:K291"/>
    <mergeCell ref="R94:R97"/>
    <mergeCell ref="K94:K97"/>
    <mergeCell ref="L94:L97"/>
    <mergeCell ref="R166:R169"/>
    <mergeCell ref="R170:R173"/>
    <mergeCell ref="O166:O169"/>
    <mergeCell ref="P166:P169"/>
    <mergeCell ref="K166:K169"/>
    <mergeCell ref="L166:L169"/>
    <mergeCell ref="M166:M169"/>
    <mergeCell ref="K130:K133"/>
    <mergeCell ref="L130:L133"/>
    <mergeCell ref="M130:M133"/>
    <mergeCell ref="N130:N133"/>
    <mergeCell ref="O130:O133"/>
    <mergeCell ref="M162:M165"/>
    <mergeCell ref="B288:B291"/>
    <mergeCell ref="J288:J291"/>
    <mergeCell ref="Q288:Q291"/>
    <mergeCell ref="J260:J263"/>
    <mergeCell ref="K260:K263"/>
    <mergeCell ref="R272:R275"/>
    <mergeCell ref="J272:J275"/>
    <mergeCell ref="K272:K275"/>
    <mergeCell ref="L272:L275"/>
    <mergeCell ref="M272:M275"/>
    <mergeCell ref="N272:N275"/>
    <mergeCell ref="O272:O275"/>
    <mergeCell ref="P272:P275"/>
    <mergeCell ref="Q260:Q263"/>
    <mergeCell ref="R260:R263"/>
    <mergeCell ref="L260:L263"/>
    <mergeCell ref="M260:M263"/>
    <mergeCell ref="N260:N263"/>
    <mergeCell ref="O260:O263"/>
    <mergeCell ref="P260:P263"/>
    <mergeCell ref="Q272:Q275"/>
    <mergeCell ref="R288:R291"/>
    <mergeCell ref="B284:B287"/>
    <mergeCell ref="J284:J287"/>
    <mergeCell ref="R256:R259"/>
    <mergeCell ref="B256:B259"/>
    <mergeCell ref="J256:J259"/>
    <mergeCell ref="K256:K259"/>
    <mergeCell ref="L256:L259"/>
    <mergeCell ref="M256:M259"/>
    <mergeCell ref="N256:N259"/>
    <mergeCell ref="O256:O259"/>
    <mergeCell ref="P256:P259"/>
    <mergeCell ref="Q256:Q259"/>
    <mergeCell ref="R248:R251"/>
    <mergeCell ref="B252:B255"/>
    <mergeCell ref="J252:J255"/>
    <mergeCell ref="K252:K255"/>
    <mergeCell ref="L252:L255"/>
    <mergeCell ref="M252:M255"/>
    <mergeCell ref="N252:N255"/>
    <mergeCell ref="O252:O255"/>
    <mergeCell ref="P252:P255"/>
    <mergeCell ref="Q252:Q255"/>
    <mergeCell ref="R252:R255"/>
    <mergeCell ref="B248:B251"/>
    <mergeCell ref="J248:J251"/>
    <mergeCell ref="K248:K251"/>
    <mergeCell ref="L248:L251"/>
    <mergeCell ref="M248:M251"/>
    <mergeCell ref="N248:N251"/>
    <mergeCell ref="O248:O251"/>
    <mergeCell ref="P248:P251"/>
    <mergeCell ref="Q248:Q251"/>
    <mergeCell ref="R236:R239"/>
    <mergeCell ref="A240:B240"/>
    <mergeCell ref="A241:B241"/>
    <mergeCell ref="A242:B242"/>
    <mergeCell ref="A243:B243"/>
    <mergeCell ref="B244:B247"/>
    <mergeCell ref="J244:J247"/>
    <mergeCell ref="K244:K247"/>
    <mergeCell ref="L244:L247"/>
    <mergeCell ref="M244:M247"/>
    <mergeCell ref="N244:N247"/>
    <mergeCell ref="O244:O247"/>
    <mergeCell ref="P244:P247"/>
    <mergeCell ref="Q244:Q247"/>
    <mergeCell ref="R244:R247"/>
    <mergeCell ref="B236:B239"/>
    <mergeCell ref="J236:J239"/>
    <mergeCell ref="K236:K239"/>
    <mergeCell ref="L236:L239"/>
    <mergeCell ref="M236:M239"/>
    <mergeCell ref="N236:N239"/>
    <mergeCell ref="O236:O239"/>
    <mergeCell ref="Q236:Q239"/>
    <mergeCell ref="R232:R235"/>
    <mergeCell ref="J228:J231"/>
    <mergeCell ref="K228:K231"/>
    <mergeCell ref="L228:L231"/>
    <mergeCell ref="M228:M231"/>
    <mergeCell ref="N228:N231"/>
    <mergeCell ref="O228:O231"/>
    <mergeCell ref="P228:P231"/>
    <mergeCell ref="Q228:Q231"/>
    <mergeCell ref="R228:R231"/>
    <mergeCell ref="Q232:Q235"/>
    <mergeCell ref="R122:R125"/>
    <mergeCell ref="R110:R113"/>
    <mergeCell ref="R182:R185"/>
    <mergeCell ref="L118:L121"/>
    <mergeCell ref="M118:M121"/>
    <mergeCell ref="N118:N121"/>
    <mergeCell ref="O118:O121"/>
    <mergeCell ref="L190:L193"/>
    <mergeCell ref="M190:M193"/>
    <mergeCell ref="N190:N193"/>
    <mergeCell ref="L134:L137"/>
    <mergeCell ref="M134:M137"/>
    <mergeCell ref="N134:N137"/>
    <mergeCell ref="O134:O137"/>
    <mergeCell ref="O138:O141"/>
    <mergeCell ref="Q142:Q145"/>
    <mergeCell ref="P150:P153"/>
    <mergeCell ref="L146:L149"/>
    <mergeCell ref="M146:M149"/>
    <mergeCell ref="Q130:Q133"/>
    <mergeCell ref="R130:R133"/>
    <mergeCell ref="M142:M145"/>
    <mergeCell ref="N142:N145"/>
    <mergeCell ref="O142:O145"/>
    <mergeCell ref="R58:R61"/>
    <mergeCell ref="R62:R65"/>
    <mergeCell ref="A106:B106"/>
    <mergeCell ref="A107:B107"/>
    <mergeCell ref="A108:B108"/>
    <mergeCell ref="A109:B109"/>
    <mergeCell ref="A66:B66"/>
    <mergeCell ref="A67:B67"/>
    <mergeCell ref="A68:B68"/>
    <mergeCell ref="A69:B69"/>
    <mergeCell ref="M70:M73"/>
    <mergeCell ref="R70:R73"/>
    <mergeCell ref="B74:B77"/>
    <mergeCell ref="J74:J77"/>
    <mergeCell ref="K74:K77"/>
    <mergeCell ref="L74:L77"/>
    <mergeCell ref="M74:M77"/>
    <mergeCell ref="R86:R89"/>
    <mergeCell ref="Q94:Q97"/>
    <mergeCell ref="Q86:Q89"/>
    <mergeCell ref="L98:L101"/>
    <mergeCell ref="M98:M101"/>
    <mergeCell ref="N98:N101"/>
    <mergeCell ref="O98:O101"/>
    <mergeCell ref="R78:R81"/>
    <mergeCell ref="Q74:Q77"/>
    <mergeCell ref="R74:R77"/>
    <mergeCell ref="B70:B73"/>
    <mergeCell ref="L70:L73"/>
    <mergeCell ref="J70:J73"/>
    <mergeCell ref="K70:K73"/>
    <mergeCell ref="B154:B157"/>
    <mergeCell ref="J154:J157"/>
    <mergeCell ref="O146:O149"/>
    <mergeCell ref="R146:R149"/>
    <mergeCell ref="R134:R137"/>
    <mergeCell ref="B138:B141"/>
    <mergeCell ref="P110:P113"/>
    <mergeCell ref="R118:R121"/>
    <mergeCell ref="B122:B125"/>
    <mergeCell ref="J122:J125"/>
    <mergeCell ref="K122:K125"/>
    <mergeCell ref="L122:L125"/>
    <mergeCell ref="M122:M125"/>
    <mergeCell ref="N122:N125"/>
    <mergeCell ref="O122:O125"/>
    <mergeCell ref="P122:P125"/>
    <mergeCell ref="Q122:Q125"/>
    <mergeCell ref="R114:R117"/>
    <mergeCell ref="N110:N113"/>
    <mergeCell ref="O110:O113"/>
    <mergeCell ref="B320:B323"/>
    <mergeCell ref="J320:J323"/>
    <mergeCell ref="A328:B328"/>
    <mergeCell ref="A329:B329"/>
    <mergeCell ref="A330:B330"/>
    <mergeCell ref="A331:B331"/>
    <mergeCell ref="M304:M307"/>
    <mergeCell ref="A270:B270"/>
    <mergeCell ref="K110:K113"/>
    <mergeCell ref="L110:L113"/>
    <mergeCell ref="M110:M113"/>
    <mergeCell ref="A181:B181"/>
    <mergeCell ref="B110:B113"/>
    <mergeCell ref="J110:J113"/>
    <mergeCell ref="A271:B271"/>
    <mergeCell ref="B272:B275"/>
    <mergeCell ref="A264:B264"/>
    <mergeCell ref="A265:B265"/>
    <mergeCell ref="A266:B266"/>
    <mergeCell ref="A267:B267"/>
    <mergeCell ref="A268:B268"/>
    <mergeCell ref="B332:B335"/>
    <mergeCell ref="J332:J335"/>
    <mergeCell ref="A209:B209"/>
    <mergeCell ref="B232:B235"/>
    <mergeCell ref="J232:J235"/>
    <mergeCell ref="B300:B303"/>
    <mergeCell ref="J300:J303"/>
    <mergeCell ref="B296:B299"/>
    <mergeCell ref="J296:J299"/>
    <mergeCell ref="B276:B279"/>
    <mergeCell ref="J276:J279"/>
    <mergeCell ref="A314:B314"/>
    <mergeCell ref="A315:B315"/>
    <mergeCell ref="A312:B312"/>
    <mergeCell ref="A313:B313"/>
    <mergeCell ref="A280:B280"/>
    <mergeCell ref="J304:J307"/>
    <mergeCell ref="B228:B231"/>
    <mergeCell ref="A281:B281"/>
    <mergeCell ref="A282:B282"/>
    <mergeCell ref="A283:B283"/>
    <mergeCell ref="A269:B269"/>
    <mergeCell ref="B292:B295"/>
    <mergeCell ref="J292:J295"/>
    <mergeCell ref="L90:L93"/>
    <mergeCell ref="M90:M93"/>
    <mergeCell ref="N90:N93"/>
    <mergeCell ref="B260:B263"/>
    <mergeCell ref="P304:P307"/>
    <mergeCell ref="P134:P137"/>
    <mergeCell ref="L182:L185"/>
    <mergeCell ref="M182:M185"/>
    <mergeCell ref="N182:N185"/>
    <mergeCell ref="O182:O185"/>
    <mergeCell ref="P182:P185"/>
    <mergeCell ref="K232:K235"/>
    <mergeCell ref="L232:L235"/>
    <mergeCell ref="M232:M235"/>
    <mergeCell ref="N232:N235"/>
    <mergeCell ref="O232:O235"/>
    <mergeCell ref="P232:P235"/>
    <mergeCell ref="P236:P239"/>
    <mergeCell ref="K146:K149"/>
    <mergeCell ref="P146:P149"/>
    <mergeCell ref="K154:K157"/>
    <mergeCell ref="P190:P193"/>
    <mergeCell ref="N162:N165"/>
    <mergeCell ref="O162:O165"/>
    <mergeCell ref="B118:B121"/>
    <mergeCell ref="J118:J121"/>
    <mergeCell ref="K118:K121"/>
    <mergeCell ref="A105:B105"/>
    <mergeCell ref="A104:B104"/>
    <mergeCell ref="A83:B83"/>
    <mergeCell ref="A84:B84"/>
    <mergeCell ref="A85:B85"/>
    <mergeCell ref="B98:B101"/>
    <mergeCell ref="J98:J101"/>
    <mergeCell ref="K90:K93"/>
    <mergeCell ref="J94:J97"/>
    <mergeCell ref="B58:B61"/>
    <mergeCell ref="J58:J61"/>
    <mergeCell ref="K58:K61"/>
    <mergeCell ref="L58:L61"/>
    <mergeCell ref="M58:M61"/>
    <mergeCell ref="N58:N61"/>
    <mergeCell ref="O154:O157"/>
    <mergeCell ref="B78:B81"/>
    <mergeCell ref="J78:J81"/>
    <mergeCell ref="K78:K81"/>
    <mergeCell ref="L78:L81"/>
    <mergeCell ref="M78:M81"/>
    <mergeCell ref="N78:N81"/>
    <mergeCell ref="O78:O81"/>
    <mergeCell ref="K98:K101"/>
    <mergeCell ref="K134:K137"/>
    <mergeCell ref="B90:B93"/>
    <mergeCell ref="N74:N77"/>
    <mergeCell ref="O74:O77"/>
    <mergeCell ref="B62:B65"/>
    <mergeCell ref="J62:J65"/>
    <mergeCell ref="K62:K65"/>
    <mergeCell ref="L62:L65"/>
    <mergeCell ref="M62:M65"/>
    <mergeCell ref="A43:B43"/>
    <mergeCell ref="P154:P157"/>
    <mergeCell ref="Q154:Q157"/>
    <mergeCell ref="A102:B102"/>
    <mergeCell ref="A103:B103"/>
    <mergeCell ref="P78:P81"/>
    <mergeCell ref="Q78:Q81"/>
    <mergeCell ref="P86:P89"/>
    <mergeCell ref="B86:B89"/>
    <mergeCell ref="J86:J89"/>
    <mergeCell ref="K86:K89"/>
    <mergeCell ref="L86:L89"/>
    <mergeCell ref="M86:M89"/>
    <mergeCell ref="N86:N89"/>
    <mergeCell ref="J90:J93"/>
    <mergeCell ref="M94:M97"/>
    <mergeCell ref="N94:N97"/>
    <mergeCell ref="P138:P141"/>
    <mergeCell ref="Q134:Q137"/>
    <mergeCell ref="Q110:Q113"/>
    <mergeCell ref="O86:O89"/>
    <mergeCell ref="N146:N149"/>
    <mergeCell ref="A127:B127"/>
    <mergeCell ref="A129:B129"/>
    <mergeCell ref="J28:J31"/>
    <mergeCell ref="K28:K31"/>
    <mergeCell ref="L28:L31"/>
    <mergeCell ref="M28:M31"/>
    <mergeCell ref="N28:N31"/>
    <mergeCell ref="O28:O31"/>
    <mergeCell ref="P28:P31"/>
    <mergeCell ref="R28:R31"/>
    <mergeCell ref="Q28:Q31"/>
    <mergeCell ref="A9:B9"/>
    <mergeCell ref="A10:B10"/>
    <mergeCell ref="A11:B11"/>
    <mergeCell ref="A12:B12"/>
    <mergeCell ref="A13:B13"/>
    <mergeCell ref="A14:B14"/>
    <mergeCell ref="A15:B15"/>
    <mergeCell ref="A35:B35"/>
    <mergeCell ref="A16:B16"/>
    <mergeCell ref="A17:B17"/>
    <mergeCell ref="A18:B18"/>
    <mergeCell ref="A19:B19"/>
    <mergeCell ref="A20:B20"/>
    <mergeCell ref="B25:B27"/>
    <mergeCell ref="B22:B24"/>
    <mergeCell ref="A21:B21"/>
    <mergeCell ref="B28:B31"/>
    <mergeCell ref="A32:B32"/>
    <mergeCell ref="A33:B33"/>
    <mergeCell ref="A34:B34"/>
    <mergeCell ref="L1:R1"/>
    <mergeCell ref="A2:R2"/>
    <mergeCell ref="A3:R3"/>
    <mergeCell ref="A5:A7"/>
    <mergeCell ref="B5:B7"/>
    <mergeCell ref="C5:H5"/>
    <mergeCell ref="J5:S5"/>
    <mergeCell ref="C6:C7"/>
    <mergeCell ref="D6:H6"/>
    <mergeCell ref="J6:J7"/>
    <mergeCell ref="K6:K7"/>
    <mergeCell ref="L6:L7"/>
    <mergeCell ref="K332:K335"/>
    <mergeCell ref="L332:L335"/>
    <mergeCell ref="M332:M335"/>
    <mergeCell ref="N332:N335"/>
    <mergeCell ref="O332:O335"/>
    <mergeCell ref="P332:P335"/>
    <mergeCell ref="Q332:Q335"/>
    <mergeCell ref="R332:R335"/>
    <mergeCell ref="M6:S6"/>
    <mergeCell ref="O58:O61"/>
    <mergeCell ref="P58:P61"/>
    <mergeCell ref="Q58:Q61"/>
    <mergeCell ref="O62:O65"/>
    <mergeCell ref="P118:P121"/>
    <mergeCell ref="P62:P65"/>
    <mergeCell ref="Q62:Q65"/>
    <mergeCell ref="P74:P77"/>
    <mergeCell ref="P70:P73"/>
    <mergeCell ref="Q70:Q73"/>
    <mergeCell ref="N62:N65"/>
    <mergeCell ref="N70:N73"/>
    <mergeCell ref="L154:L157"/>
    <mergeCell ref="M154:M157"/>
    <mergeCell ref="N154:N157"/>
    <mergeCell ref="J21:J27"/>
    <mergeCell ref="K21:K27"/>
    <mergeCell ref="L21:L27"/>
    <mergeCell ref="M21:M27"/>
    <mergeCell ref="N21:N27"/>
    <mergeCell ref="O21:O27"/>
    <mergeCell ref="P21:P27"/>
    <mergeCell ref="Q21:Q27"/>
    <mergeCell ref="R21:R27"/>
    <mergeCell ref="M36:M42"/>
    <mergeCell ref="N36:N42"/>
    <mergeCell ref="O36:O42"/>
    <mergeCell ref="P36:P42"/>
    <mergeCell ref="Q36:Q42"/>
    <mergeCell ref="R36:R42"/>
    <mergeCell ref="B55:B57"/>
    <mergeCell ref="B52:B54"/>
    <mergeCell ref="A51:B51"/>
    <mergeCell ref="J51:J57"/>
    <mergeCell ref="K51:K57"/>
    <mergeCell ref="L51:L57"/>
    <mergeCell ref="M51:M57"/>
    <mergeCell ref="N51:N57"/>
    <mergeCell ref="O51:O57"/>
    <mergeCell ref="P51:P57"/>
    <mergeCell ref="Q51:Q57"/>
    <mergeCell ref="R51:R57"/>
    <mergeCell ref="B40:B42"/>
    <mergeCell ref="B37:B39"/>
    <mergeCell ref="A36:B36"/>
    <mergeCell ref="J36:J42"/>
    <mergeCell ref="K36:K42"/>
    <mergeCell ref="L36:L42"/>
    <mergeCell ref="Q210:Q216"/>
    <mergeCell ref="R210:R216"/>
    <mergeCell ref="B221:B223"/>
    <mergeCell ref="J217:J223"/>
    <mergeCell ref="K217:K223"/>
    <mergeCell ref="L217:L223"/>
    <mergeCell ref="M217:M223"/>
    <mergeCell ref="N217:N223"/>
    <mergeCell ref="O217:O223"/>
    <mergeCell ref="P217:P223"/>
    <mergeCell ref="Q217:Q223"/>
    <mergeCell ref="R217:R223"/>
    <mergeCell ref="B214:B216"/>
    <mergeCell ref="B211:B213"/>
    <mergeCell ref="A210:B210"/>
    <mergeCell ref="J210:J216"/>
    <mergeCell ref="K210:K216"/>
    <mergeCell ref="L210:L216"/>
    <mergeCell ref="M210:M216"/>
    <mergeCell ref="N210:N216"/>
    <mergeCell ref="O210:O216"/>
  </mergeCells>
  <pageMargins left="0.19685039370078741" right="0.15748031496062992" top="0.35433070866141736" bottom="0.23622047244094491" header="0" footer="0"/>
  <pageSetup paperSize="9" scale="50" firstPageNumber="17" fitToHeight="12" orientation="landscape" useFirstPageNumber="1" r:id="rId1"/>
  <headerFooter>
    <oddHeader>&amp;C&amp;P</oddHeader>
  </headerFooter>
  <rowBreaks count="8" manualBreakCount="8">
    <brk id="42" max="17" man="1"/>
    <brk id="85" max="17" man="1"/>
    <brk id="117" max="17" man="1"/>
    <brk id="145" max="17" man="1"/>
    <brk id="185" max="17" man="1"/>
    <brk id="225" max="17" man="1"/>
    <brk id="267" max="17" man="1"/>
    <brk id="29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2020-2025</vt:lpstr>
      <vt:lpstr>'2020-2025'!Область_печати</vt:lpstr>
    </vt:vector>
  </TitlesOfParts>
  <Company>Работа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2019-12-18T06:12:13Z</cp:lastPrinted>
  <dcterms:created xsi:type="dcterms:W3CDTF">2014-10-03T07:10:09Z</dcterms:created>
  <dcterms:modified xsi:type="dcterms:W3CDTF">2020-02-03T10:32:03Z</dcterms:modified>
</cp:coreProperties>
</file>