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<sst xmlns="http://schemas.openxmlformats.org/spreadsheetml/2006/main" count="41" uniqueCount="33">
  <si>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</si>
  <si>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</si>
  <si>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</si>
  <si>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</si>
  <si>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</si>
  <si>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</si>
  <si>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</si>
  <si>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</si>
  <si>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</si>
  <si>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</si>
  <si>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</si>
  <si>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</si>
  <si>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</si>
  <si>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</si>
  <si>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</si>
  <si>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</si>
  <si>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</si>
  <si>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</si>
  <si>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</si>
  <si>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</si>
  <si>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</si>
  <si>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</si>
  <si>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</si>
  <si>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</si>
  <si>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</si>
  <si>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</si>
  <si>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</si>
  <si>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</si>
  <si>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</si>
  <si>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</si>
  <si>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</si>
  <si>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05.08.2019г.</t>
  </si>
  <si>
    <t>На 02.08.2019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</si>
</sst>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1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2" xfId="0" applyNumberForma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K44" sqref="K44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6" t="s">
        <v>0</v>
      </c>
      <c r="B5" s="122" t="s">
        <v>9</v>
      </c>
      <c r="C5" s="123"/>
      <c r="D5" s="124"/>
      <c r="E5" s="125" t="s">
        <v>17</v>
      </c>
      <c r="F5" s="126"/>
      <c r="G5" s="127"/>
      <c r="H5" s="93" t="s">
        <v>11</v>
      </c>
      <c r="I5" s="94"/>
      <c r="J5" s="98" t="s">
        <v>30</v>
      </c>
      <c r="K5" s="98" t="s">
        <v>12</v>
      </c>
      <c r="L5" s="87" t="s">
        <v>14</v>
      </c>
      <c r="M5" s="100" t="s">
        <v>26</v>
      </c>
      <c r="N5" s="64"/>
    </row>
    <row r="6" spans="1:14" ht="16.5" thickBot="1">
      <c r="A6" s="67" t="s">
        <v>1</v>
      </c>
      <c r="B6" s="80"/>
      <c r="C6" s="72" t="s">
        <v>24</v>
      </c>
      <c r="D6" s="83"/>
      <c r="E6" s="87" t="s">
        <v>20</v>
      </c>
      <c r="F6" s="70"/>
      <c r="G6" s="91"/>
      <c r="H6" s="50" t="s">
        <v>23</v>
      </c>
      <c r="I6" s="95"/>
      <c r="J6" s="89" t="s">
        <v>20</v>
      </c>
      <c r="K6" s="99" t="s">
        <v>13</v>
      </c>
      <c r="L6" s="99" t="s">
        <v>15</v>
      </c>
      <c r="M6" s="104" t="s">
        <v>27</v>
      </c>
      <c r="N6" s="105"/>
    </row>
    <row r="7" spans="1:14" ht="20.25" customHeight="1" thickBot="1">
      <c r="A7" s="68"/>
      <c r="B7" s="74"/>
      <c r="C7" s="84" t="s">
        <v>10</v>
      </c>
      <c r="D7" s="75" t="s">
        <v>10</v>
      </c>
      <c r="E7" s="88" t="s">
        <v>21</v>
      </c>
      <c r="F7" s="71"/>
      <c r="G7" s="92"/>
      <c r="H7" s="84" t="s">
        <v>10</v>
      </c>
      <c r="I7" s="75" t="s">
        <v>10</v>
      </c>
      <c r="J7" s="88" t="s">
        <v>21</v>
      </c>
      <c r="K7" s="88" t="s">
        <v>10</v>
      </c>
      <c r="L7" s="101" t="s">
        <v>16</v>
      </c>
      <c r="M7" s="106" t="s">
        <v>25</v>
      </c>
      <c r="N7" s="64" t="s">
        <v>25</v>
      </c>
    </row>
    <row r="8" spans="1:14" ht="18" customHeight="1">
      <c r="A8" s="68"/>
      <c r="B8" s="76"/>
      <c r="C8" s="73">
        <v>2018</v>
      </c>
      <c r="D8" s="65">
        <v>2019</v>
      </c>
      <c r="E8" s="114" t="s">
        <v>18</v>
      </c>
      <c r="F8" s="115"/>
      <c r="G8" s="116"/>
      <c r="H8" s="117">
        <v>2018</v>
      </c>
      <c r="I8" s="118">
        <v>2019</v>
      </c>
      <c r="J8" s="114" t="s">
        <v>18</v>
      </c>
      <c r="K8" s="99"/>
      <c r="L8" s="99"/>
      <c r="M8" s="73">
        <v>2018</v>
      </c>
      <c r="N8" s="65">
        <v>2019</v>
      </c>
    </row>
    <row r="9" spans="1:14" ht="18" customHeight="1">
      <c r="A9" s="69" t="s">
        <v>2</v>
      </c>
      <c r="B9" s="81"/>
      <c r="C9" s="85">
        <f>H9/M9</f>
        <v>16.98639455782313</v>
      </c>
      <c r="D9" s="77">
        <f>I9/N9</f>
        <v>17.931972789115648</v>
      </c>
      <c r="E9" s="119">
        <f>D9-C9</f>
        <v>0.9455782312925187</v>
      </c>
      <c r="F9" s="120"/>
      <c r="G9" s="121"/>
      <c r="H9" s="96">
        <v>2497</v>
      </c>
      <c r="I9" s="78">
        <v>2636</v>
      </c>
      <c r="J9" s="43">
        <f>(I9-H9)</f>
        <v>139</v>
      </c>
      <c r="K9" s="43">
        <v>2372</v>
      </c>
      <c r="L9" s="102">
        <f>(K9/I9)*100</f>
        <v>89.98482549317147</v>
      </c>
      <c r="M9" s="8">
        <v>147</v>
      </c>
      <c r="N9" s="14">
        <v>147</v>
      </c>
    </row>
    <row r="10" spans="1:14" ht="19.5" customHeight="1">
      <c r="A10" s="69" t="s">
        <v>22</v>
      </c>
      <c r="B10" s="81"/>
      <c r="C10" s="85">
        <f aca="true" t="shared" si="0" ref="C10:C42">H10/M10</f>
        <v>11.951219512195122</v>
      </c>
      <c r="D10" s="77">
        <f aca="true" t="shared" si="1" ref="D10:D42">(I10/N10)</f>
        <v>9.546099290780141</v>
      </c>
      <c r="E10" s="119">
        <f aca="true" t="shared" si="2" ref="E10:E42">D10-C10</f>
        <v>-2.4051202214149807</v>
      </c>
      <c r="F10" s="120"/>
      <c r="G10" s="121"/>
      <c r="H10" s="96">
        <v>1960</v>
      </c>
      <c r="I10" s="78">
        <v>1346</v>
      </c>
      <c r="J10" s="43">
        <f aca="true" t="shared" si="3" ref="J10:J42">(I10-H10)</f>
        <v>-614</v>
      </c>
      <c r="K10" s="43">
        <v>1250</v>
      </c>
      <c r="L10" s="102">
        <f aca="true" t="shared" si="4" ref="L10:L41">(K10/I10)*100</f>
        <v>92.86775631500743</v>
      </c>
      <c r="M10" s="8">
        <v>164</v>
      </c>
      <c r="N10" s="14">
        <v>141</v>
      </c>
    </row>
    <row r="11" spans="1:14" ht="15.75" hidden="1">
      <c r="A11" s="69" t="s">
        <v>3</v>
      </c>
      <c r="B11" s="81"/>
      <c r="C11" s="85" t="e">
        <f t="shared" si="0"/>
        <v>#DIV/0!</v>
      </c>
      <c r="D11" s="78" t="e">
        <f t="shared" si="1"/>
        <v>#DIV/0!</v>
      </c>
      <c r="E11" s="119" t="e">
        <f t="shared" si="2"/>
        <v>#DIV/0!</v>
      </c>
      <c r="F11" s="120"/>
      <c r="G11" s="121"/>
      <c r="H11" s="96"/>
      <c r="I11" s="78"/>
      <c r="J11" s="43">
        <f t="shared" si="3"/>
        <v>0</v>
      </c>
      <c r="K11" s="43"/>
      <c r="L11" s="102" t="e">
        <f t="shared" si="4"/>
        <v>#DIV/0!</v>
      </c>
      <c r="M11" s="8"/>
      <c r="N11" s="14"/>
    </row>
    <row r="12" spans="1:14" ht="18" customHeight="1">
      <c r="A12" s="69" t="s">
        <v>4</v>
      </c>
      <c r="B12" s="81"/>
      <c r="C12" s="85">
        <f t="shared" si="0"/>
        <v>12.026181818181819</v>
      </c>
      <c r="D12" s="77">
        <f t="shared" si="1"/>
        <v>10.030368763557483</v>
      </c>
      <c r="E12" s="119">
        <f t="shared" si="2"/>
        <v>-1.9958130546243353</v>
      </c>
      <c r="F12" s="120"/>
      <c r="G12" s="121"/>
      <c r="H12" s="96">
        <v>16536</v>
      </c>
      <c r="I12" s="78">
        <v>13872</v>
      </c>
      <c r="J12" s="43">
        <f t="shared" si="3"/>
        <v>-2664</v>
      </c>
      <c r="K12" s="43">
        <v>13372</v>
      </c>
      <c r="L12" s="102">
        <f t="shared" si="4"/>
        <v>96.39561707035756</v>
      </c>
      <c r="M12" s="8">
        <v>1375</v>
      </c>
      <c r="N12" s="14">
        <v>1383</v>
      </c>
    </row>
    <row r="13" spans="1:14" ht="18" customHeight="1">
      <c r="A13" s="69" t="s">
        <v>5</v>
      </c>
      <c r="B13" s="81"/>
      <c r="C13" s="85">
        <f t="shared" si="0"/>
        <v>19.379310344827587</v>
      </c>
      <c r="D13" s="77">
        <f t="shared" si="1"/>
        <v>14.408866995073891</v>
      </c>
      <c r="E13" s="119">
        <f t="shared" si="2"/>
        <v>-4.970443349753696</v>
      </c>
      <c r="F13" s="120"/>
      <c r="G13" s="121"/>
      <c r="H13" s="96">
        <v>7868</v>
      </c>
      <c r="I13" s="78">
        <v>5850</v>
      </c>
      <c r="J13" s="43">
        <f t="shared" si="3"/>
        <v>-2018</v>
      </c>
      <c r="K13" s="43">
        <v>5400</v>
      </c>
      <c r="L13" s="102">
        <f t="shared" si="4"/>
        <v>92.3076923076923</v>
      </c>
      <c r="M13" s="8">
        <v>406</v>
      </c>
      <c r="N13" s="14">
        <v>406</v>
      </c>
    </row>
    <row r="14" spans="1:14" ht="19.5" customHeight="1">
      <c r="A14" s="69" t="s">
        <v>28</v>
      </c>
      <c r="B14" s="81"/>
      <c r="C14" s="85">
        <f>H14/M14</f>
        <v>11.717032967032967</v>
      </c>
      <c r="D14" s="77" t="e">
        <f t="shared" si="1"/>
        <v>#DIV/0!</v>
      </c>
      <c r="E14" s="119" t="e">
        <f t="shared" si="2"/>
        <v>#DIV/0!</v>
      </c>
      <c r="F14" s="120"/>
      <c r="G14" s="121"/>
      <c r="H14" s="96">
        <v>4265</v>
      </c>
      <c r="I14" s="78">
        <v>0</v>
      </c>
      <c r="J14" s="43">
        <f t="shared" si="3"/>
        <v>-4265</v>
      </c>
      <c r="K14" s="43">
        <v>0</v>
      </c>
      <c r="L14" s="102" t="e">
        <f t="shared" si="4"/>
        <v>#DIV/0!</v>
      </c>
      <c r="M14" s="8">
        <v>364</v>
      </c>
      <c r="N14" s="14">
        <v>0</v>
      </c>
    </row>
    <row r="15" spans="1:14" ht="19.5" customHeight="1">
      <c r="A15" s="69" t="s">
        <v>29</v>
      </c>
      <c r="B15" s="81"/>
      <c r="C15" s="85" t="e">
        <f>H15/M15</f>
        <v>#DIV/0!</v>
      </c>
      <c r="D15" s="77">
        <f t="shared" si="1"/>
        <v>13.865753424657534</v>
      </c>
      <c r="E15" s="119" t="e">
        <f t="shared" si="2"/>
        <v>#DIV/0!</v>
      </c>
      <c r="F15" s="120"/>
      <c r="G15" s="121"/>
      <c r="H15" s="96">
        <v>0</v>
      </c>
      <c r="I15" s="78">
        <v>5061</v>
      </c>
      <c r="J15" s="43">
        <f t="shared" si="3"/>
        <v>5061</v>
      </c>
      <c r="K15" s="43">
        <v>4910</v>
      </c>
      <c r="L15" s="102">
        <f t="shared" si="4"/>
        <v>97.01639992096423</v>
      </c>
      <c r="M15" s="8">
        <v>0</v>
      </c>
      <c r="N15" s="14">
        <v>365</v>
      </c>
    </row>
    <row r="16" spans="1:14" ht="18.75" customHeight="1">
      <c r="A16" s="69" t="s">
        <v>6</v>
      </c>
      <c r="B16" s="81"/>
      <c r="C16" s="85">
        <f t="shared" si="0"/>
        <v>17.708333333333332</v>
      </c>
      <c r="D16" s="77">
        <f t="shared" si="1"/>
        <v>20.729166666666668</v>
      </c>
      <c r="E16" s="119">
        <f t="shared" si="2"/>
        <v>3.0208333333333357</v>
      </c>
      <c r="F16" s="120"/>
      <c r="G16" s="121"/>
      <c r="H16" s="96">
        <v>8500</v>
      </c>
      <c r="I16" s="78">
        <v>9950</v>
      </c>
      <c r="J16" s="43">
        <f t="shared" si="3"/>
        <v>1450</v>
      </c>
      <c r="K16" s="43">
        <v>9750</v>
      </c>
      <c r="L16" s="102">
        <f t="shared" si="4"/>
        <v>97.98994974874373</v>
      </c>
      <c r="M16" s="8">
        <v>480</v>
      </c>
      <c r="N16" s="14">
        <v>480</v>
      </c>
    </row>
    <row r="17" spans="1:14" ht="19.5" customHeight="1" thickBot="1">
      <c r="A17" s="69" t="s">
        <v>7</v>
      </c>
      <c r="B17" s="82"/>
      <c r="C17" s="86">
        <f t="shared" si="0"/>
        <v>20.767070217917677</v>
      </c>
      <c r="D17" s="79">
        <f t="shared" si="1"/>
        <v>21.59612846458425</v>
      </c>
      <c r="E17" s="119">
        <f t="shared" si="2"/>
        <v>0.8290582466665732</v>
      </c>
      <c r="F17" s="120"/>
      <c r="G17" s="121"/>
      <c r="H17" s="97">
        <v>42884</v>
      </c>
      <c r="I17" s="113">
        <v>49088</v>
      </c>
      <c r="J17" s="43">
        <f t="shared" si="3"/>
        <v>6204</v>
      </c>
      <c r="K17" s="48">
        <v>48003</v>
      </c>
      <c r="L17" s="103">
        <f t="shared" si="4"/>
        <v>97.78968383311604</v>
      </c>
      <c r="M17" s="107">
        <v>2065</v>
      </c>
      <c r="N17" s="108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90" t="e">
        <f t="shared" si="2"/>
        <v>#DIV/0!</v>
      </c>
      <c r="F18" s="9"/>
      <c r="G18" s="40"/>
      <c r="H18" s="33"/>
      <c r="I18" s="41"/>
      <c r="J18" s="43">
        <f t="shared" si="3"/>
        <v>0</v>
      </c>
      <c r="K18" s="110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90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11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90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11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90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11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 t="e">
        <f t="shared" si="0"/>
        <v>#DIV/0!</v>
      </c>
      <c r="D22" s="30" t="e">
        <f t="shared" si="1"/>
        <v>#DIV/0!</v>
      </c>
      <c r="E22" s="90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11"/>
      <c r="L22" s="16" t="e">
        <f t="shared" si="4"/>
        <v>#DIV/0!</v>
      </c>
      <c r="M22" s="8"/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90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11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90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11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90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11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90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11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90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11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90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11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90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11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90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11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90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11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90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11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90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11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90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11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90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11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90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11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90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11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90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11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90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11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90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11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9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12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16.89862027594481</v>
      </c>
      <c r="D42" s="32">
        <f t="shared" si="1"/>
        <v>16.901443695861406</v>
      </c>
      <c r="E42" s="28">
        <f t="shared" si="2"/>
        <v>0.0028234199165950713</v>
      </c>
      <c r="F42" s="56"/>
      <c r="G42" s="57"/>
      <c r="H42" s="45">
        <f>SUM(H9:H41)</f>
        <v>84510</v>
      </c>
      <c r="I42" s="44">
        <f>SUM(I9:I41)</f>
        <v>87803</v>
      </c>
      <c r="J42" s="45">
        <f t="shared" si="3"/>
        <v>3293</v>
      </c>
      <c r="K42" s="45">
        <f>SUM(K9:K41)</f>
        <v>85057</v>
      </c>
      <c r="L42" s="28">
        <f>(K42/I42)*100</f>
        <v>96.87254421830688</v>
      </c>
      <c r="M42" s="29">
        <f>SUM(M9:M41)</f>
        <v>5001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60">
        <v>16.95</v>
      </c>
      <c r="E43" s="61"/>
      <c r="F43" s="62"/>
      <c r="G43" s="62"/>
      <c r="H43" s="62"/>
      <c r="I43" s="62">
        <v>88034</v>
      </c>
      <c r="J43" s="62"/>
      <c r="K43" s="62">
        <v>84850</v>
      </c>
      <c r="L43" s="61"/>
      <c r="M43" s="62"/>
      <c r="N43" s="63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2019-07-31T09:40:14Z</cp:lastPrinted>
  <dcterms:created xsi:type="dcterms:W3CDTF">2010-10-07T06:08:39Z</dcterms:created>
  <dcterms:modified xsi:type="dcterms:W3CDTF">2019-08-05T09:36:22Z</dcterms:modified>
  <cp:category/>
  <cp:version/>
  <cp:contentType/>
  <cp:contentStatus/>
</cp:coreProperties>
</file>