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<sst xmlns="http://schemas.openxmlformats.org/spreadsheetml/2006/main" count="41" uniqueCount="33">
  <si>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</si>
  <si>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</si>
  <si>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</si>
  <si>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</si>
  <si>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</si>
  <si>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</si>
  <si>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</si>
  <si>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</si>
  <si>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</si>
  <si>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</si>
  <si>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</si>
  <si>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</si>
  <si>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</si>
  <si>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</si>
  <si>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</si>
  <si>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</si>
  <si>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</si>
  <si>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</si>
  <si>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</si>
  <si>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</si>
  <si>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</si>
  <si>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</si>
  <si>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</si>
  <si>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</si>
  <si>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</si>
  <si>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</si>
  <si>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</si>
  <si>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</si>
  <si>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</si>
  <si>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</si>
  <si>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</si>
  <si>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15.04.2019г.</t>
  </si>
  <si>
    <t>На 12.04.2019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</si>
</sst>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E51" sqref="E51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19.435374149659864</v>
      </c>
      <c r="D9" s="96">
        <f>I9/N9</f>
        <v>23.598639455782312</v>
      </c>
      <c r="E9" s="99">
        <f>(D9-C9)</f>
        <v>4.163265306122447</v>
      </c>
      <c r="F9" s="94"/>
      <c r="G9" s="16"/>
      <c r="H9" s="147">
        <v>2857</v>
      </c>
      <c r="I9" s="116">
        <v>3469</v>
      </c>
      <c r="J9" s="106">
        <f>(I9-H9)</f>
        <v>612</v>
      </c>
      <c r="K9" s="108">
        <v>3138</v>
      </c>
      <c r="L9" s="20">
        <f>(K9/I9)*100</f>
        <v>90.45834534447967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9.628048780487806</v>
      </c>
      <c r="D10" s="96">
        <f aca="true" t="shared" si="1" ref="D10:D42">(I10/N10)</f>
        <v>13.177304964539006</v>
      </c>
      <c r="E10" s="31">
        <f aca="true" t="shared" si="2" ref="E10:E42">(D10-C10)</f>
        <v>3.5492561840512007</v>
      </c>
      <c r="F10" s="10"/>
      <c r="G10" s="17"/>
      <c r="H10" s="83">
        <v>1579</v>
      </c>
      <c r="I10" s="103">
        <v>1858</v>
      </c>
      <c r="J10" s="103">
        <f>I10-H10</f>
        <v>279</v>
      </c>
      <c r="K10" s="103">
        <v>1800</v>
      </c>
      <c r="L10" s="112">
        <f aca="true" t="shared" si="3" ref="L10:L41">(K10/I10)*100</f>
        <v>96.87836383207751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13.994181818181818</v>
      </c>
      <c r="D12" s="96">
        <f t="shared" si="1"/>
        <v>10.934924078091106</v>
      </c>
      <c r="E12" s="99">
        <f t="shared" si="2"/>
        <v>-3.059257740090713</v>
      </c>
      <c r="F12" s="10"/>
      <c r="G12" s="17"/>
      <c r="H12" s="83">
        <v>19242</v>
      </c>
      <c r="I12" s="105">
        <v>15123</v>
      </c>
      <c r="J12" s="107">
        <f t="shared" si="4"/>
        <v>-4119</v>
      </c>
      <c r="K12" s="109">
        <v>14070</v>
      </c>
      <c r="L12" s="113">
        <f t="shared" si="3"/>
        <v>93.03709581432256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19.121813031161473</v>
      </c>
      <c r="D13" s="121">
        <f t="shared" si="1"/>
        <v>15.147783251231527</v>
      </c>
      <c r="E13" s="101">
        <f t="shared" si="2"/>
        <v>-3.974029779929946</v>
      </c>
      <c r="F13" s="122"/>
      <c r="G13" s="18"/>
      <c r="H13" s="83">
        <v>6750</v>
      </c>
      <c r="I13" s="128">
        <v>6150</v>
      </c>
      <c r="J13" s="126">
        <f t="shared" si="4"/>
        <v>-600</v>
      </c>
      <c r="K13" s="126">
        <v>5750</v>
      </c>
      <c r="L13" s="20">
        <f t="shared" si="3"/>
        <v>93.4959349593496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15.384615384615385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5600</v>
      </c>
      <c r="I14" s="138">
        <v>0</v>
      </c>
      <c r="J14" s="139">
        <f t="shared" si="4"/>
        <v>-5600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12.726027397260275</v>
      </c>
      <c r="E15" s="145" t="e">
        <f t="shared" si="2"/>
        <v>#DIV/0!</v>
      </c>
      <c r="F15" s="146"/>
      <c r="G15" s="146"/>
      <c r="H15" s="139">
        <v>0</v>
      </c>
      <c r="I15" s="138">
        <v>4645</v>
      </c>
      <c r="J15" s="139">
        <f t="shared" si="4"/>
        <v>4645</v>
      </c>
      <c r="K15" s="140">
        <v>4295</v>
      </c>
      <c r="L15" s="141">
        <f t="shared" si="3"/>
        <v>92.46501614639398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18.645833333333332</v>
      </c>
      <c r="D16" s="123">
        <f t="shared" si="1"/>
        <v>20.041666666666668</v>
      </c>
      <c r="E16" s="129">
        <f t="shared" si="2"/>
        <v>1.3958333333333357</v>
      </c>
      <c r="F16" s="130"/>
      <c r="G16" s="131"/>
      <c r="H16" s="83">
        <v>8950</v>
      </c>
      <c r="I16" s="125">
        <v>9620</v>
      </c>
      <c r="J16" s="133">
        <f t="shared" si="4"/>
        <v>670</v>
      </c>
      <c r="K16" s="110">
        <v>9440</v>
      </c>
      <c r="L16" s="134">
        <f t="shared" si="3"/>
        <v>98.12889812889813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20.860532687651332</v>
      </c>
      <c r="D17" s="98">
        <f t="shared" si="1"/>
        <v>22.51033875934888</v>
      </c>
      <c r="E17" s="129">
        <f t="shared" si="2"/>
        <v>1.6498060716975473</v>
      </c>
      <c r="F17" s="130"/>
      <c r="G17" s="131"/>
      <c r="H17" s="83">
        <v>43077</v>
      </c>
      <c r="I17" s="117">
        <v>51166</v>
      </c>
      <c r="J17" s="2">
        <f t="shared" si="4"/>
        <v>8089</v>
      </c>
      <c r="K17" s="110">
        <v>50155</v>
      </c>
      <c r="L17" s="26">
        <f t="shared" si="3"/>
        <v>98.02407848962201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17.79607922392886</v>
      </c>
      <c r="D42" s="82">
        <f t="shared" si="1"/>
        <v>17.715303176130895</v>
      </c>
      <c r="E42" s="73">
        <f t="shared" si="2"/>
        <v>-0.08077604779796488</v>
      </c>
      <c r="F42" s="72"/>
      <c r="G42" s="68"/>
      <c r="H42" s="74">
        <f>SUM(H9:H41)</f>
        <v>88055</v>
      </c>
      <c r="I42" s="74">
        <f>SUM(I9:I41)</f>
        <v>92031</v>
      </c>
      <c r="J42" s="74">
        <f t="shared" si="4"/>
        <v>3976</v>
      </c>
      <c r="K42" s="74">
        <f>SUM(K9:K41)</f>
        <v>88648</v>
      </c>
      <c r="L42" s="73">
        <f>(K42/I42)*100</f>
        <v>96.32406471732351</v>
      </c>
      <c r="M42" s="74">
        <f>SUM(M9:M41)</f>
        <v>4948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17.67</v>
      </c>
      <c r="E43" s="77"/>
      <c r="F43" s="78"/>
      <c r="G43" s="78"/>
      <c r="H43" s="79"/>
      <c r="I43" s="79">
        <v>91780</v>
      </c>
      <c r="J43" s="79"/>
      <c r="K43" s="79">
        <v>88272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2019-04-15T04:02:05Z</cp:lastPrinted>
  <dcterms:created xsi:type="dcterms:W3CDTF">2010-10-07T06:08:39Z</dcterms:created>
  <dcterms:modified xsi:type="dcterms:W3CDTF">2019-04-15T08:23:08Z</dcterms:modified>
  <cp:category/>
  <cp:version/>
  <cp:contentType/>
  <cp:contentStatus/>
</cp:coreProperties>
</file>