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2" windowWidth="15480" windowHeight="7632" activeTab="0"/>
  </bookViews>
  <sheets>
    <sheet name="2017" sheetId="1" r:id="rId1"/>
    <sheet name="Лист2" sheetId="2" r:id="rId2"/>
    <sheet name="Лист3" sheetId="3" r:id="rId3"/>
  </sheets>
  <definedNames>
    <definedName name="_xlnm.Print_Area" localSheetId="0">'2017'!$A$1:$Q$318</definedName>
  </definedNames>
  <calcPr fullCalcOnLoad="1"/>
</workbook>
</file>

<file path=xl/sharedStrings.xml><?xml version="1.0" encoding="utf-8"?>
<sst xmlns="http://schemas.openxmlformats.org/spreadsheetml/2006/main" count="476" uniqueCount="140">
  <si>
    <t>2015 год</t>
  </si>
  <si>
    <t>2016 год</t>
  </si>
  <si>
    <t xml:space="preserve">2017 год </t>
  </si>
  <si>
    <t xml:space="preserve">в том числе по годам </t>
  </si>
  <si>
    <t>ед. изм.</t>
  </si>
  <si>
    <t xml:space="preserve">2015 год 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</si>
  <si>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</si>
  <si>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</si>
  <si>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</si>
  <si>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</si>
  <si>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>шт</t>
  </si>
  <si>
    <t>чел.</t>
  </si>
  <si>
    <t>ед.</t>
  </si>
  <si>
    <t>шт.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</si>
  <si>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</si>
  <si>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</si>
  <si>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</si>
  <si>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</si>
  <si>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</si>
  <si>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</si>
  <si>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</si>
  <si>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</si>
  <si>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Бюджет поселения</t>
  </si>
  <si>
    <t>2018 год</t>
  </si>
  <si>
    <t>Мероприятие 1.1.1. Обеспечение подготовки технических планов</t>
  </si>
  <si>
    <t>Управление имущественных отношений и инфраструктуры администрации Верещагинского муниципального района Пермского края</t>
  </si>
  <si>
    <t xml:space="preserve">Показатель 1.1.1. Количество полученных планов   </t>
  </si>
  <si>
    <t>Основное мероприятие 1.1. Учет муниципального имущества</t>
  </si>
  <si>
    <t xml:space="preserve">Показатель 1.1.2. Количество объектов поставленных на кадастровый учет    </t>
  </si>
  <si>
    <t>Мероприятие 1.1.2.  Обеспечение государственного кадастрового учета объектов недвижимости</t>
  </si>
  <si>
    <t>Мероприятие 1.1.3.  Обеспечение государственной регистрации права собственности МО "Верещагинский муниципальный район" на объекты недвижимости</t>
  </si>
  <si>
    <t xml:space="preserve">Показатель 1.1.3.  Количество зарегистрированных прав    </t>
  </si>
  <si>
    <t>Мероприятие 1.1.4. Ведение реестра муниципального имущества</t>
  </si>
  <si>
    <t xml:space="preserve">Показатель 1.1.4.  Количество объектов занесенных в реестр   </t>
  </si>
  <si>
    <t xml:space="preserve">Основное мероприятие 1.2.Распоряжение муниципальным имуществом                                                                    </t>
  </si>
  <si>
    <t>Мероприятие 1.2.1.Оценка рыночной стоимости муниципального имущества и (или) права на заключение договора аренды</t>
  </si>
  <si>
    <t xml:space="preserve">Показатель 1.2.1. Количество отчетов   </t>
  </si>
  <si>
    <t xml:space="preserve">Мероприятие 1.2.2. Передача имущества в аренду, безвозмездное пользование </t>
  </si>
  <si>
    <t>Показатель 1.2.2. Количество заключенных договоров</t>
  </si>
  <si>
    <t>Мероприятие 1.2.3.Продажа муниципального имущества</t>
  </si>
  <si>
    <t xml:space="preserve">Показатель 1.2.3. Количество объектов   </t>
  </si>
  <si>
    <t xml:space="preserve">Мероприятие 1.3.1.  Содержание и обслуживание муниципального имущества, находящегося в муниципальной казне </t>
  </si>
  <si>
    <t xml:space="preserve">Показатель 1.3.1. Количество объектов   </t>
  </si>
  <si>
    <t>Показатель 1.3.2. Количество помещений</t>
  </si>
  <si>
    <t>Показатель 1.3.3.  Количество помещений</t>
  </si>
  <si>
    <t>2</t>
  </si>
  <si>
    <t>3</t>
  </si>
  <si>
    <t>Мероприятие 1.3.4.Содержание и благоустройство межпоселенческого места погребения</t>
  </si>
  <si>
    <t>1</t>
  </si>
  <si>
    <t>Мероприятие 1.3.5. Аудит муниципальных  предприятий</t>
  </si>
  <si>
    <t>Показатель 1.3.4.   Количество объектов</t>
  </si>
  <si>
    <t>Показатель 1.3.5.  Количество предприятий</t>
  </si>
  <si>
    <t>0</t>
  </si>
  <si>
    <t xml:space="preserve">Основное мероприятие 1.3. Владение муниципальным имуществом                                                                    </t>
  </si>
  <si>
    <t>Подпрграмма 2 "Организация эффективного управления земельными ресурсами на территории Верещагинского муниципального района"</t>
  </si>
  <si>
    <t>Подпрограмма 1. "Обеспечение реализации муниципальным образованием "Верещагинский муниципальный район" правомочий владения, пользования и распоряжения муниципальным имуществом"</t>
  </si>
  <si>
    <t>Мероприятие 2.1.1. Обеспечение проведения кадастровых работ по формированию земельных участков и постановки их на государственный кадастровый учет</t>
  </si>
  <si>
    <t xml:space="preserve">Показатель 2.1.1.  Количество объектов    </t>
  </si>
  <si>
    <t>Основное мероприятие 2.2.Реализация земельных участков</t>
  </si>
  <si>
    <t>Мероприятие 2.2.2. Предоставления земельных участков многодетным семьям</t>
  </si>
  <si>
    <t>Показатель 2.2.2. Количество предоставленных участков</t>
  </si>
  <si>
    <t xml:space="preserve">Мероприятие 2.2.3. Предоставление земельных участков иным лицам  </t>
  </si>
  <si>
    <t>Показатель 2.2.3. Количество предоставленных участков</t>
  </si>
  <si>
    <t>Подпрграмма 3 "Регулирование градостроительной и рекламной деятельности на территории Верещагинского муниципального района"</t>
  </si>
  <si>
    <t>Основное мероприятие 3.1. Развитие строительства на территории Верещагинского муниципального района</t>
  </si>
  <si>
    <t>Мероприятие 3.1.1. Обеспечение изготовления градостроительных планов земельных участков</t>
  </si>
  <si>
    <t xml:space="preserve">Показатель 3.1.1. Количество подготовленных градостроительных планов </t>
  </si>
  <si>
    <t>Мероприятие 3.1.2. Выдача разрешений на строительства, реконструкцию, капитального ремонта объектов капитального строительства</t>
  </si>
  <si>
    <t xml:space="preserve">Показатель 3.1.2. Количество подготовленных разрешений </t>
  </si>
  <si>
    <t>Мероприятие 3.1.3. Выдача разрешения на ввод объектов капитального строительства в эксплуатацию</t>
  </si>
  <si>
    <t xml:space="preserve">Показатель  3.1.3.   Количество выданных разрешений </t>
  </si>
  <si>
    <t>Показатель 3.2.1.  Количество нормативных актов</t>
  </si>
  <si>
    <t>Показатель 3.2.2. Количество нормативных актов</t>
  </si>
  <si>
    <t>Показатель 3.3.1.  Количество объектов, включенных в системе</t>
  </si>
  <si>
    <t>Основное мероприятие 3.3. Развитие  информационной системы обеспечения градостроительной деятельности</t>
  </si>
  <si>
    <t>Мероприятие 3.3.1. Ведение информационной системы обеспечения градостроительной деятельности (ИСОГД)</t>
  </si>
  <si>
    <t xml:space="preserve">Мероприятие 3.3.2. Предоставление сведений, содержащихся в информационной системе обеспечения градостроительной деятельности </t>
  </si>
  <si>
    <t>Показатель  3.3.2.  Количество предоставленных сведений</t>
  </si>
  <si>
    <t>Основное мероприятие 3.4. Регулирование рекламной деятельности на территории Верещагинского муниципального района</t>
  </si>
  <si>
    <t>Мероприятие 3.4.1. Внесение изменений в схему размещения рекламных конструкций</t>
  </si>
  <si>
    <t>Показатель 3.4.1. Количество подготовленных проектов нормативных актов</t>
  </si>
  <si>
    <t>Мероприятие 3.4.2. Согласование и утверждение изменений в схему размещения рекламных конструкций</t>
  </si>
  <si>
    <t>Показатель 3.4.2. Количество согласованных и утвержденных проектов нормативных актов</t>
  </si>
  <si>
    <t xml:space="preserve">Мероприятие 3.4.3. Согласование возможности установки и эксплуатации рекламных конструкций с уполномоченными органами </t>
  </si>
  <si>
    <t>Показатель 3.4.3. Количество согласованных объектов</t>
  </si>
  <si>
    <t>Показатель 3.4.4.  Количество объявленных торгов</t>
  </si>
  <si>
    <t>Мероприятие 3.4.4. Проведение торгов на право установки и эксплуатации рекламных конструкций</t>
  </si>
  <si>
    <t>Мероприятие 3.4.5. Выдача разрешений на установку и эксплуатацию рекламных конструкций</t>
  </si>
  <si>
    <t>Показатель 3.4.5.  Количество выданных разрешений</t>
  </si>
  <si>
    <t>Показатель 4.1.1.  Количество штатных единиц</t>
  </si>
  <si>
    <t>Показатель 4.1.2. Количество посещенных мероприятий</t>
  </si>
  <si>
    <t>Показатель 4.2.1.  Количество разработанных нормативных актов</t>
  </si>
  <si>
    <t>Показатель 4.2.3. Количество КБК администрируемых доходов бюджета</t>
  </si>
  <si>
    <t>Показатель  4.2.4. Количество КБК администрируемых расходов бюджета</t>
  </si>
  <si>
    <t>Мероприятие 3.1.4. Проведение проверок по выявлению самовольных построек</t>
  </si>
  <si>
    <t>Показатель  3.1.4.   Количество проверяемых объектов</t>
  </si>
  <si>
    <t>Мероприятие 2.1.2. Обеспечение проведения комплексных кадастровых работ</t>
  </si>
  <si>
    <t>Основное мероприятие 3.2. Подготовка и утверждение документов территориального планирования и правил землепользования и застройки</t>
  </si>
  <si>
    <t>Мероприятие 3.2.1. Разработка изменений в документы территориального планирования и правил землепользования и застройки</t>
  </si>
  <si>
    <t>Мероприятие 3.2.2. Согласование и утверждение изменений в документы территориального планирования и правил землепользования и застройки</t>
  </si>
  <si>
    <t>Показатель 4.2.2. Количество предоставляемых услуг</t>
  </si>
  <si>
    <t>Мероприятие 1.3.3.Содержание общего имущества в многоквартирных домах (помещениях, находящихся в муниципальной казне).</t>
  </si>
  <si>
    <t>Мероприятие 1.3.2. Капитальный ремонт общего имущества многоквартирных домов (помещений, находящихся в муниципальной казне).</t>
  </si>
  <si>
    <t>Основное мероприятие 2.1.  Подготовка земельных участков</t>
  </si>
  <si>
    <t>Мероприятие 2.1.3. Распоряжение земельными участками, государственная собственность на которые не разграничена</t>
  </si>
  <si>
    <t>Приложение к муниципальной программе «Обеспечение реализации полномочий органов местного самоуправления МО «Верещагинский муниципальный район» в сфере управления муниципальным имуществом, земельными ресурсами, градостроительной и рекламной деятельности»</t>
  </si>
  <si>
    <t>Мероприятие 3.4.6. Демонтаж рекламных конструкций</t>
  </si>
  <si>
    <t>Показатель 3.4.6.  Количество демонтируемых конструкций</t>
  </si>
  <si>
    <t>«Обеспечение реализации полномочий органов местного самоуправления МО «Верещагинский муниципальный район» в сфере управления муниципальным имуществом, земельными ресурсами, градостроительной и рекламной деятельности»</t>
  </si>
  <si>
    <t>Муниципальная программа: «Обеспечение реализации полномочий органов местного самоуправления МО «Верещагинский муниципальный район» в сфере управления муниципальным имуществом, земельными ресурсами, градостроительной и рекламной деятельности»</t>
  </si>
  <si>
    <t>Показатель 2.1.3.   Количетсво земельных участков</t>
  </si>
  <si>
    <t>Показатель 2.2.1. Количество предоставленных участков</t>
  </si>
  <si>
    <t>Показатель 1.3.6.  Количество проведенных мероприятий</t>
  </si>
  <si>
    <t>Мероприятие 2.2.1.  Предоставление земельных участков муниципальным предприятиям и учреждениям (участков, находящихся в муниципальной собственности)</t>
  </si>
  <si>
    <t>Мероприятие 3.2.3. Утверждение генеральных планов поселений, правил землепользования и застройки</t>
  </si>
  <si>
    <t>Показатель 3.2.3. Количество поселений, получающих МБТ</t>
  </si>
  <si>
    <t>Показатель 2.1.2.   Количетсво кадастровых кварталов</t>
  </si>
  <si>
    <t xml:space="preserve">Показатель 2.1.5. Количество объектов    </t>
  </si>
  <si>
    <t>Мероприятие 2.1.5.  Оценка рыночной стоимости земельных участков и (или) права на заключение договора аренды</t>
  </si>
  <si>
    <t>Мероприятие 2.1.4.  Внесение в государственный кадастр недвижимости (ГКН) сведений о границах населенных пунктов в виде координатного описания.</t>
  </si>
  <si>
    <t>Показатель 2.1.4. Количество населенных пунктов</t>
  </si>
  <si>
    <t>2019 год</t>
  </si>
  <si>
    <t>5</t>
  </si>
  <si>
    <t>Мероприятие 1.3.6.Проведение мероприятий в целях предупреждения банкротства и (или) восстановления платежеспособности муниципальных унитарных предприятий</t>
  </si>
  <si>
    <t>Подпрграмма 4 "Обеспечение реализации муниципальной программы"</t>
  </si>
  <si>
    <t>Основное мероприятие 4.1. Кадровый потенциал</t>
  </si>
  <si>
    <t>Мероприятие 4.1.1. Содержание органов местного самоуправления за счет средств местного бюджета</t>
  </si>
  <si>
    <t>Мероприятие 4.1.2. Участие в семинарах, совещаниях, круглых столах, иных общественных мероприятиях</t>
  </si>
  <si>
    <t>Основное мероприятие 4.2. Обеспечение основной деятельности</t>
  </si>
  <si>
    <t>Мероприятие 4.2.1.  Разработка правовых актов</t>
  </si>
  <si>
    <t>Мероприятие 4.2.2. Обеспечение предоставления муниципальных услуг</t>
  </si>
  <si>
    <t>Мероприятие 4.2.3. Осуществление полномочий главного администратора (администратора) бюджетных средств</t>
  </si>
  <si>
    <t>Мероприятие 4.2.4. Осуществление полномочий главного распорядителя (распорядителя) бюджетных средств</t>
  </si>
  <si>
    <t>Мероприятие 1.3.7. 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</si>
  <si>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Мероприятие 1.3.8.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</si>
  <si>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Мероприятие 4.1.3. Осуществление государственных полномочий по управлению жилыми помещениями для детей-сирот и детей, оставшихся без попечения родителей, лиц из числа детей-сирот и детей, оставшихся без попечения родителей, специализированного жилищного фонда</t>
  </si>
  <si>
    <t>Показатель 1.3.7  Количество предоставленных помещений</t>
  </si>
  <si>
    <t>Показатель 1.3.8 Количество предоставленных помещений</t>
  </si>
  <si>
    <t>Показатель 4.1.3. Количество штатных единиц</t>
  </si>
  <si>
    <t>Приложение 2
к постановлению администрации Верещагинского муниципального района    от 29.12.207 №1041-п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</si>
</sst>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#,##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0" fillId="0" borderId="0" xfId="0" applyAlignment="1">
      <alignment/>
    </xf>
    <xf numFmtId="0" fontId="45" fillId="0" borderId="10" xfId="0" applyFont="1" applyBorder="1" applyAlignment="1">
      <alignment wrapText="1"/>
    </xf>
    <xf numFmtId="3" fontId="44" fillId="0" borderId="10" xfId="0" applyNumberFormat="1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wrapText="1"/>
    </xf>
    <xf numFmtId="0" fontId="44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wrapText="1"/>
    </xf>
    <xf numFmtId="0" fontId="44" fillId="0" borderId="0" xfId="0" applyFont="1" applyFill="1" applyBorder="1" applyAlignment="1">
      <alignment horizontal="left"/>
    </xf>
    <xf numFmtId="0" fontId="44" fillId="0" borderId="13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 wrapText="1"/>
    </xf>
    <xf numFmtId="0" fontId="44" fillId="0" borderId="15" xfId="0" applyFont="1" applyFill="1" applyBorder="1" applyAlignment="1">
      <alignment wrapText="1"/>
    </xf>
    <xf numFmtId="172" fontId="44" fillId="0" borderId="10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/>
    </xf>
    <xf numFmtId="172" fontId="47" fillId="0" borderId="10" xfId="0" applyNumberFormat="1" applyFont="1" applyFill="1" applyBorder="1" applyAlignment="1">
      <alignment horizontal="center" vertical="center" wrapText="1"/>
    </xf>
    <xf numFmtId="173" fontId="44" fillId="0" borderId="10" xfId="0" applyNumberFormat="1" applyFont="1" applyFill="1" applyBorder="1" applyAlignment="1">
      <alignment horizontal="center" vertical="center" wrapText="1"/>
    </xf>
    <xf numFmtId="172" fontId="4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44" fillId="0" borderId="13" xfId="0" applyNumberFormat="1" applyFont="1" applyFill="1" applyBorder="1" applyAlignment="1">
      <alignment horizontal="center" vertical="center"/>
    </xf>
    <xf numFmtId="173" fontId="44" fillId="0" borderId="14" xfId="0" applyNumberFormat="1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49" fontId="44" fillId="0" borderId="16" xfId="0" applyNumberFormat="1" applyFont="1" applyFill="1" applyBorder="1" applyAlignment="1">
      <alignment horizontal="center" vertical="center" wrapText="1"/>
    </xf>
    <xf numFmtId="172" fontId="44" fillId="0" borderId="10" xfId="0" applyNumberFormat="1" applyFont="1" applyFill="1" applyBorder="1" applyAlignment="1">
      <alignment horizontal="center" vertical="center"/>
    </xf>
    <xf numFmtId="172" fontId="44" fillId="0" borderId="10" xfId="0" applyNumberFormat="1" applyFont="1" applyFill="1" applyBorder="1" applyAlignment="1">
      <alignment horizontal="center" vertical="center" wrapText="1"/>
    </xf>
    <xf numFmtId="172" fontId="44" fillId="0" borderId="10" xfId="0" applyNumberFormat="1" applyFont="1" applyFill="1" applyBorder="1" applyAlignment="1">
      <alignment horizontal="center" vertical="center" wrapText="1"/>
    </xf>
    <xf numFmtId="172" fontId="44" fillId="0" borderId="10" xfId="0" applyNumberFormat="1" applyFont="1" applyFill="1" applyBorder="1" applyAlignment="1">
      <alignment horizontal="center" vertical="center" wrapText="1"/>
    </xf>
    <xf numFmtId="172" fontId="44" fillId="0" borderId="10" xfId="0" applyNumberFormat="1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49" fontId="44" fillId="0" borderId="16" xfId="0" applyNumberFormat="1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 wrapText="1"/>
    </xf>
    <xf numFmtId="172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172" fontId="44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44" fillId="0" borderId="13" xfId="0" applyFont="1" applyBorder="1" applyAlignment="1">
      <alignment horizontal="left" wrapText="1"/>
    </xf>
    <xf numFmtId="0" fontId="44" fillId="0" borderId="19" xfId="0" applyFont="1" applyBorder="1" applyAlignment="1">
      <alignment horizontal="left" wrapText="1"/>
    </xf>
    <xf numFmtId="0" fontId="44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8"/>
  <sheetViews>
    <sheetView tabSelected="1" zoomScale="120" zoomScaleNormal="120" zoomScaleSheetLayoutView="110" workbookViewId="0" topLeftCell="E46">
      <selection activeCell="J54" sqref="J54:J58"/>
    </sheetView>
  </sheetViews>
  <sheetFormatPr defaultColWidth="9.140625" defaultRowHeight="15"/>
  <cols>
    <col min="1" max="1" width="51.28125" style="7" customWidth="1"/>
    <col min="2" max="2" width="28.57421875" style="7" customWidth="1"/>
    <col min="3" max="8" width="12.421875" style="23" customWidth="1"/>
    <col min="9" max="9" width="18.00390625" style="7" customWidth="1"/>
    <col min="10" max="10" width="9.140625" style="7" customWidth="1"/>
    <col min="11" max="11" width="11.57421875" style="7" customWidth="1"/>
    <col min="12" max="12" width="10.00390625" style="7" customWidth="1"/>
    <col min="13" max="13" width="9.140625" style="7" customWidth="1"/>
    <col min="14" max="14" width="10.57421875" style="7" customWidth="1"/>
    <col min="15" max="15" width="9.140625" style="7" hidden="1" customWidth="1"/>
    <col min="16" max="16" width="9.140625" style="25" customWidth="1"/>
    <col min="17" max="16384" width="9.140625" style="7" customWidth="1"/>
  </cols>
  <sheetData>
    <row r="1" spans="11:14" ht="70.5" customHeight="1">
      <c r="K1" s="65" t="s">
        <v>139</v>
      </c>
      <c r="L1" s="65"/>
      <c r="M1" s="65"/>
      <c r="N1" s="65"/>
    </row>
    <row r="3" spans="11:14" ht="15" customHeight="1">
      <c r="K3" s="65" t="s">
        <v>105</v>
      </c>
      <c r="L3" s="65"/>
      <c r="M3" s="65"/>
      <c r="N3" s="65"/>
    </row>
    <row r="4" spans="11:14" ht="101.25" customHeight="1">
      <c r="K4" s="65"/>
      <c r="L4" s="65"/>
      <c r="M4" s="65"/>
      <c r="N4" s="65"/>
    </row>
    <row r="5" ht="15" customHeight="1" hidden="1"/>
    <row r="6" ht="15" customHeight="1" hidden="1"/>
    <row r="7" spans="1:14" ht="13.5">
      <c r="A7" s="66" t="s">
        <v>7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28.5" customHeight="1">
      <c r="A8" s="67" t="s">
        <v>108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10" spans="1:17" ht="15.75" customHeight="1">
      <c r="A10" s="41" t="s">
        <v>16</v>
      </c>
      <c r="B10" s="56" t="s">
        <v>6</v>
      </c>
      <c r="C10" s="71" t="s">
        <v>14</v>
      </c>
      <c r="D10" s="71"/>
      <c r="E10" s="71"/>
      <c r="F10" s="71"/>
      <c r="G10" s="71"/>
      <c r="H10" s="27"/>
      <c r="I10" s="76" t="s">
        <v>18</v>
      </c>
      <c r="J10" s="76"/>
      <c r="K10" s="76"/>
      <c r="L10" s="76"/>
      <c r="M10" s="76"/>
      <c r="N10" s="76"/>
      <c r="O10" s="76"/>
      <c r="P10" s="76"/>
      <c r="Q10" s="76"/>
    </row>
    <row r="11" spans="1:17" ht="15" customHeight="1">
      <c r="A11" s="42"/>
      <c r="B11" s="57"/>
      <c r="C11" s="68" t="s">
        <v>15</v>
      </c>
      <c r="D11" s="71" t="s">
        <v>3</v>
      </c>
      <c r="E11" s="71"/>
      <c r="F11" s="71"/>
      <c r="G11" s="71"/>
      <c r="H11" s="33"/>
      <c r="I11" s="39" t="s">
        <v>17</v>
      </c>
      <c r="J11" s="69" t="s">
        <v>4</v>
      </c>
      <c r="K11" s="42" t="s">
        <v>19</v>
      </c>
      <c r="L11" s="76" t="s">
        <v>20</v>
      </c>
      <c r="M11" s="76"/>
      <c r="N11" s="76"/>
      <c r="O11" s="76"/>
      <c r="P11" s="76"/>
      <c r="Q11" s="76"/>
    </row>
    <row r="12" spans="1:18" ht="105" customHeight="1">
      <c r="A12" s="43"/>
      <c r="B12" s="58"/>
      <c r="C12" s="68"/>
      <c r="D12" s="19" t="s">
        <v>0</v>
      </c>
      <c r="E12" s="19" t="s">
        <v>1</v>
      </c>
      <c r="F12" s="19" t="s">
        <v>2</v>
      </c>
      <c r="G12" s="19" t="s">
        <v>23</v>
      </c>
      <c r="H12" s="19" t="s">
        <v>121</v>
      </c>
      <c r="I12" s="40"/>
      <c r="J12" s="70"/>
      <c r="K12" s="43"/>
      <c r="L12" s="29" t="s">
        <v>5</v>
      </c>
      <c r="M12" s="29" t="s">
        <v>1</v>
      </c>
      <c r="N12" s="29" t="s">
        <v>2</v>
      </c>
      <c r="O12" s="8"/>
      <c r="P12" s="30" t="s">
        <v>23</v>
      </c>
      <c r="Q12" s="30" t="s">
        <v>121</v>
      </c>
      <c r="R12" s="8"/>
    </row>
    <row r="13" spans="1:18" ht="13.5">
      <c r="A13" s="9">
        <v>1</v>
      </c>
      <c r="B13" s="15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8">
        <v>8</v>
      </c>
      <c r="I13" s="16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8"/>
      <c r="P13" s="30">
        <v>15</v>
      </c>
      <c r="Q13" s="30">
        <v>16</v>
      </c>
      <c r="R13" s="8"/>
    </row>
    <row r="14" spans="1:18" ht="69.75" customHeight="1">
      <c r="A14" s="59" t="s">
        <v>109</v>
      </c>
      <c r="B14" s="60"/>
      <c r="C14" s="19">
        <f>D14+E14+F14+G14+H14</f>
        <v>66182.6</v>
      </c>
      <c r="D14" s="21">
        <f>D19+D114+D169+D269</f>
        <v>17436.199999999997</v>
      </c>
      <c r="E14" s="21">
        <f>E19+E114+E169+E269</f>
        <v>14589.5</v>
      </c>
      <c r="F14" s="21">
        <f>F19+F114+F169+F269</f>
        <v>16774.9</v>
      </c>
      <c r="G14" s="21">
        <f>G19+G114+G169+G269</f>
        <v>8691</v>
      </c>
      <c r="H14" s="21">
        <f>H19+H114+H169+H269</f>
        <v>8691</v>
      </c>
      <c r="I14" s="16"/>
      <c r="J14" s="9"/>
      <c r="K14" s="9"/>
      <c r="L14" s="9"/>
      <c r="M14" s="9"/>
      <c r="N14" s="9"/>
      <c r="O14" s="8"/>
      <c r="P14" s="30"/>
      <c r="Q14" s="30"/>
      <c r="R14" s="8"/>
    </row>
    <row r="15" spans="1:18" ht="14.25">
      <c r="A15" s="59" t="s">
        <v>9</v>
      </c>
      <c r="B15" s="61"/>
      <c r="C15" s="19">
        <f aca="true" t="shared" si="0" ref="C15:C23">D15+E15+F15+G15+H15</f>
        <v>0</v>
      </c>
      <c r="D15" s="21">
        <f aca="true" t="shared" si="1" ref="D15:H16">D20+D115+D270</f>
        <v>0</v>
      </c>
      <c r="E15" s="21">
        <f t="shared" si="1"/>
        <v>0</v>
      </c>
      <c r="F15" s="21">
        <f t="shared" si="1"/>
        <v>0</v>
      </c>
      <c r="G15" s="21">
        <f t="shared" si="1"/>
        <v>0</v>
      </c>
      <c r="H15" s="21">
        <f t="shared" si="1"/>
        <v>0</v>
      </c>
      <c r="I15" s="16"/>
      <c r="J15" s="9"/>
      <c r="K15" s="9"/>
      <c r="L15" s="9"/>
      <c r="M15" s="9"/>
      <c r="N15" s="9"/>
      <c r="O15" s="8"/>
      <c r="P15" s="30"/>
      <c r="Q15" s="30"/>
      <c r="R15" s="8"/>
    </row>
    <row r="16" spans="1:18" ht="14.25">
      <c r="A16" s="59" t="s">
        <v>21</v>
      </c>
      <c r="B16" s="61"/>
      <c r="C16" s="19">
        <f t="shared" si="0"/>
        <v>3601.7</v>
      </c>
      <c r="D16" s="21">
        <f t="shared" si="1"/>
        <v>0</v>
      </c>
      <c r="E16" s="21">
        <f t="shared" si="1"/>
        <v>167.5</v>
      </c>
      <c r="F16" s="21">
        <f t="shared" si="1"/>
        <v>3434.2</v>
      </c>
      <c r="G16" s="21">
        <f t="shared" si="1"/>
        <v>0</v>
      </c>
      <c r="H16" s="21">
        <f t="shared" si="1"/>
        <v>0</v>
      </c>
      <c r="I16" s="16"/>
      <c r="J16" s="9"/>
      <c r="K16" s="9"/>
      <c r="L16" s="9"/>
      <c r="M16" s="9"/>
      <c r="N16" s="9"/>
      <c r="O16" s="8"/>
      <c r="P16" s="30"/>
      <c r="Q16" s="30"/>
      <c r="R16" s="8"/>
    </row>
    <row r="17" spans="1:18" ht="14.25">
      <c r="A17" s="59" t="s">
        <v>8</v>
      </c>
      <c r="B17" s="61"/>
      <c r="C17" s="19">
        <f t="shared" si="0"/>
        <v>62580.899999999994</v>
      </c>
      <c r="D17" s="21">
        <f>D22+D117+D272+D172</f>
        <v>17436.199999999997</v>
      </c>
      <c r="E17" s="21">
        <f>E22+E117+E272+E172</f>
        <v>14422</v>
      </c>
      <c r="F17" s="21">
        <f>F22+F117+F272+F172</f>
        <v>13340.7</v>
      </c>
      <c r="G17" s="21">
        <f>G22+G117+G272+G172</f>
        <v>8691</v>
      </c>
      <c r="H17" s="21">
        <f>H22+H117+H272+H172</f>
        <v>8691</v>
      </c>
      <c r="I17" s="16"/>
      <c r="J17" s="9"/>
      <c r="K17" s="9"/>
      <c r="L17" s="9"/>
      <c r="M17" s="9"/>
      <c r="N17" s="9"/>
      <c r="O17" s="8"/>
      <c r="P17" s="30"/>
      <c r="Q17" s="30"/>
      <c r="R17" s="8"/>
    </row>
    <row r="18" spans="1:18" ht="14.25">
      <c r="A18" s="59" t="s">
        <v>22</v>
      </c>
      <c r="B18" s="61"/>
      <c r="C18" s="19">
        <f t="shared" si="0"/>
        <v>0</v>
      </c>
      <c r="D18" s="21">
        <f>D23+D118+D273</f>
        <v>0</v>
      </c>
      <c r="E18" s="21">
        <f>E23+E118+E273</f>
        <v>0</v>
      </c>
      <c r="F18" s="21">
        <f>F23+F118+F273</f>
        <v>0</v>
      </c>
      <c r="G18" s="21">
        <f>G23+G118+G273</f>
        <v>0</v>
      </c>
      <c r="H18" s="21">
        <f>H23+H118+H273</f>
        <v>0</v>
      </c>
      <c r="I18" s="16"/>
      <c r="J18" s="9"/>
      <c r="K18" s="9"/>
      <c r="L18" s="9"/>
      <c r="M18" s="9"/>
      <c r="N18" s="9"/>
      <c r="O18" s="8"/>
      <c r="P18" s="30"/>
      <c r="Q18" s="30"/>
      <c r="R18" s="8"/>
    </row>
    <row r="19" spans="1:18" ht="45" customHeight="1">
      <c r="A19" s="48" t="s">
        <v>55</v>
      </c>
      <c r="B19" s="49"/>
      <c r="C19" s="19">
        <f>D19+E19+F19+G19+H19</f>
        <v>22642</v>
      </c>
      <c r="D19" s="19">
        <f>D24+D49+D69</f>
        <v>8792.9</v>
      </c>
      <c r="E19" s="19">
        <f>E24+E49+E69</f>
        <v>5754.5</v>
      </c>
      <c r="F19" s="19">
        <f>F24+F49+F69</f>
        <v>7825.2</v>
      </c>
      <c r="G19" s="19">
        <f>G24+G49+G69</f>
        <v>134.7</v>
      </c>
      <c r="H19" s="19">
        <f>H24+H49+H69</f>
        <v>134.7</v>
      </c>
      <c r="I19" s="16"/>
      <c r="J19" s="9"/>
      <c r="K19" s="9"/>
      <c r="L19" s="9"/>
      <c r="M19" s="9"/>
      <c r="N19" s="9"/>
      <c r="O19" s="8"/>
      <c r="P19" s="30"/>
      <c r="Q19" s="30"/>
      <c r="R19" s="8"/>
    </row>
    <row r="20" spans="1:18" ht="13.5">
      <c r="A20" s="46" t="s">
        <v>9</v>
      </c>
      <c r="B20" s="47"/>
      <c r="C20" s="19">
        <f t="shared" si="0"/>
        <v>0</v>
      </c>
      <c r="D20" s="19">
        <f aca="true" t="shared" si="2" ref="D20:G23">D25+D50+D70</f>
        <v>0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>H25+H50+H70</f>
        <v>0</v>
      </c>
      <c r="I20" s="16"/>
      <c r="J20" s="9"/>
      <c r="K20" s="9"/>
      <c r="L20" s="9"/>
      <c r="M20" s="9"/>
      <c r="N20" s="9"/>
      <c r="O20" s="8"/>
      <c r="P20" s="30"/>
      <c r="Q20" s="30"/>
      <c r="R20" s="8"/>
    </row>
    <row r="21" spans="1:18" ht="13.5">
      <c r="A21" s="46" t="s">
        <v>21</v>
      </c>
      <c r="B21" s="47"/>
      <c r="C21" s="19">
        <f t="shared" si="0"/>
        <v>3399</v>
      </c>
      <c r="D21" s="19">
        <f t="shared" si="2"/>
        <v>0</v>
      </c>
      <c r="E21" s="19">
        <f t="shared" si="2"/>
        <v>0</v>
      </c>
      <c r="F21" s="19">
        <f t="shared" si="2"/>
        <v>3399</v>
      </c>
      <c r="G21" s="19">
        <f t="shared" si="2"/>
        <v>0</v>
      </c>
      <c r="H21" s="19">
        <f>H26+H51+H71</f>
        <v>0</v>
      </c>
      <c r="I21" s="16"/>
      <c r="J21" s="9"/>
      <c r="K21" s="9"/>
      <c r="L21" s="9"/>
      <c r="M21" s="9"/>
      <c r="N21" s="9"/>
      <c r="O21" s="8"/>
      <c r="P21" s="30"/>
      <c r="Q21" s="30"/>
      <c r="R21" s="8"/>
    </row>
    <row r="22" spans="1:18" ht="13.5">
      <c r="A22" s="46" t="s">
        <v>8</v>
      </c>
      <c r="B22" s="47"/>
      <c r="C22" s="19">
        <f>D22+E22+F22+G22+H22</f>
        <v>19243</v>
      </c>
      <c r="D22" s="19">
        <f t="shared" si="2"/>
        <v>8792.9</v>
      </c>
      <c r="E22" s="19">
        <f t="shared" si="2"/>
        <v>5754.5</v>
      </c>
      <c r="F22" s="19">
        <f t="shared" si="2"/>
        <v>4426.2</v>
      </c>
      <c r="G22" s="19">
        <f t="shared" si="2"/>
        <v>134.7</v>
      </c>
      <c r="H22" s="19">
        <f>H27+H52+H72</f>
        <v>134.7</v>
      </c>
      <c r="I22" s="16"/>
      <c r="J22" s="9"/>
      <c r="K22" s="9"/>
      <c r="L22" s="9"/>
      <c r="M22" s="9"/>
      <c r="N22" s="9"/>
      <c r="O22" s="8"/>
      <c r="P22" s="30"/>
      <c r="Q22" s="30"/>
      <c r="R22" s="8"/>
    </row>
    <row r="23" spans="1:18" ht="13.5">
      <c r="A23" s="46" t="s">
        <v>22</v>
      </c>
      <c r="B23" s="47"/>
      <c r="C23" s="19">
        <f t="shared" si="0"/>
        <v>0</v>
      </c>
      <c r="D23" s="19">
        <f t="shared" si="2"/>
        <v>0</v>
      </c>
      <c r="E23" s="19">
        <f t="shared" si="2"/>
        <v>0</v>
      </c>
      <c r="F23" s="19">
        <f t="shared" si="2"/>
        <v>0</v>
      </c>
      <c r="G23" s="19">
        <f t="shared" si="2"/>
        <v>0</v>
      </c>
      <c r="H23" s="19">
        <f>H28+H53+H73</f>
        <v>0</v>
      </c>
      <c r="I23" s="16"/>
      <c r="J23" s="9"/>
      <c r="K23" s="9"/>
      <c r="L23" s="9"/>
      <c r="M23" s="9"/>
      <c r="N23" s="9"/>
      <c r="O23" s="8"/>
      <c r="P23" s="30"/>
      <c r="Q23" s="30"/>
      <c r="R23" s="8"/>
    </row>
    <row r="24" spans="1:18" ht="16.5" customHeight="1">
      <c r="A24" s="48" t="s">
        <v>27</v>
      </c>
      <c r="B24" s="49"/>
      <c r="C24" s="19">
        <f>D24+E24+F24+G24+H24</f>
        <v>206.7</v>
      </c>
      <c r="D24" s="19">
        <f aca="true" t="shared" si="3" ref="D24:G25">D29+D34+D39+D44</f>
        <v>41.3</v>
      </c>
      <c r="E24" s="19">
        <f t="shared" si="3"/>
        <v>91.8</v>
      </c>
      <c r="F24" s="19">
        <f t="shared" si="3"/>
        <v>73.6</v>
      </c>
      <c r="G24" s="19">
        <f t="shared" si="3"/>
        <v>0</v>
      </c>
      <c r="H24" s="19">
        <f>H29+H34+H39+H44</f>
        <v>0</v>
      </c>
      <c r="I24" s="16"/>
      <c r="J24" s="9"/>
      <c r="K24" s="9"/>
      <c r="L24" s="9"/>
      <c r="M24" s="9"/>
      <c r="N24" s="9"/>
      <c r="O24" s="8"/>
      <c r="P24" s="30"/>
      <c r="Q24" s="30"/>
      <c r="R24" s="8"/>
    </row>
    <row r="25" spans="1:18" ht="13.5">
      <c r="A25" s="46" t="s">
        <v>9</v>
      </c>
      <c r="B25" s="47"/>
      <c r="C25" s="19">
        <f aca="true" t="shared" si="4" ref="C25:C88">D25+E25+F25+G25+H25</f>
        <v>0</v>
      </c>
      <c r="D25" s="19">
        <f t="shared" si="3"/>
        <v>0</v>
      </c>
      <c r="E25" s="19">
        <f t="shared" si="3"/>
        <v>0</v>
      </c>
      <c r="F25" s="19">
        <f t="shared" si="3"/>
        <v>0</v>
      </c>
      <c r="G25" s="19">
        <f t="shared" si="3"/>
        <v>0</v>
      </c>
      <c r="H25" s="19">
        <f>H30+H35+H40+H45</f>
        <v>0</v>
      </c>
      <c r="I25" s="16"/>
      <c r="J25" s="9"/>
      <c r="K25" s="9"/>
      <c r="L25" s="9"/>
      <c r="M25" s="9"/>
      <c r="N25" s="9"/>
      <c r="O25" s="8"/>
      <c r="P25" s="30"/>
      <c r="Q25" s="30"/>
      <c r="R25" s="8"/>
    </row>
    <row r="26" spans="1:18" ht="13.5">
      <c r="A26" s="46" t="s">
        <v>21</v>
      </c>
      <c r="B26" s="47"/>
      <c r="C26" s="19">
        <f t="shared" si="4"/>
        <v>0</v>
      </c>
      <c r="D26" s="19">
        <f aca="true" t="shared" si="5" ref="D26:G28">D31+D36+D41+D46</f>
        <v>0</v>
      </c>
      <c r="E26" s="19">
        <f t="shared" si="5"/>
        <v>0</v>
      </c>
      <c r="F26" s="19">
        <f t="shared" si="5"/>
        <v>0</v>
      </c>
      <c r="G26" s="19">
        <f t="shared" si="5"/>
        <v>0</v>
      </c>
      <c r="H26" s="19">
        <f>H31+H36+H41+H46</f>
        <v>0</v>
      </c>
      <c r="I26" s="16"/>
      <c r="J26" s="9"/>
      <c r="K26" s="9"/>
      <c r="L26" s="9"/>
      <c r="M26" s="9"/>
      <c r="N26" s="9"/>
      <c r="O26" s="8"/>
      <c r="P26" s="30"/>
      <c r="Q26" s="30"/>
      <c r="R26" s="8"/>
    </row>
    <row r="27" spans="1:18" ht="13.5">
      <c r="A27" s="46" t="s">
        <v>8</v>
      </c>
      <c r="B27" s="47"/>
      <c r="C27" s="19">
        <f t="shared" si="4"/>
        <v>206.7</v>
      </c>
      <c r="D27" s="19">
        <f t="shared" si="5"/>
        <v>41.3</v>
      </c>
      <c r="E27" s="19">
        <f t="shared" si="5"/>
        <v>91.8</v>
      </c>
      <c r="F27" s="19">
        <f t="shared" si="5"/>
        <v>73.6</v>
      </c>
      <c r="G27" s="19">
        <f t="shared" si="5"/>
        <v>0</v>
      </c>
      <c r="H27" s="19">
        <f>H32+H37+H42+H47</f>
        <v>0</v>
      </c>
      <c r="I27" s="16"/>
      <c r="J27" s="9"/>
      <c r="K27" s="9"/>
      <c r="L27" s="9"/>
      <c r="M27" s="9"/>
      <c r="N27" s="9"/>
      <c r="O27" s="8"/>
      <c r="P27" s="30"/>
      <c r="Q27" s="30"/>
      <c r="R27" s="8"/>
    </row>
    <row r="28" spans="1:18" ht="13.5">
      <c r="A28" s="46" t="s">
        <v>22</v>
      </c>
      <c r="B28" s="47"/>
      <c r="C28" s="19">
        <f t="shared" si="4"/>
        <v>0</v>
      </c>
      <c r="D28" s="19">
        <f t="shared" si="5"/>
        <v>0</v>
      </c>
      <c r="E28" s="19">
        <f t="shared" si="5"/>
        <v>0</v>
      </c>
      <c r="F28" s="19">
        <f t="shared" si="5"/>
        <v>0</v>
      </c>
      <c r="G28" s="19">
        <f t="shared" si="5"/>
        <v>0</v>
      </c>
      <c r="H28" s="19">
        <f>H33+H38+H43+H48</f>
        <v>0</v>
      </c>
      <c r="I28" s="16"/>
      <c r="J28" s="9"/>
      <c r="K28" s="9"/>
      <c r="L28" s="9"/>
      <c r="M28" s="9"/>
      <c r="N28" s="9"/>
      <c r="O28" s="8"/>
      <c r="P28" s="30"/>
      <c r="Q28" s="30"/>
      <c r="R28" s="8"/>
    </row>
    <row r="29" spans="1:18" ht="30" customHeight="1">
      <c r="A29" s="12" t="s">
        <v>24</v>
      </c>
      <c r="B29" s="56" t="s">
        <v>25</v>
      </c>
      <c r="C29" s="19">
        <f t="shared" si="4"/>
        <v>206.7</v>
      </c>
      <c r="D29" s="20">
        <f>D30+D31+D32+D33</f>
        <v>41.3</v>
      </c>
      <c r="E29" s="20">
        <f>E30+E31+E32+E33</f>
        <v>91.8</v>
      </c>
      <c r="F29" s="20">
        <f>F30+F31+F32+F33</f>
        <v>73.6</v>
      </c>
      <c r="G29" s="20">
        <f>G30+G31+G32+G33</f>
        <v>0</v>
      </c>
      <c r="H29" s="20">
        <f>H30+H31+H32+H33</f>
        <v>0</v>
      </c>
      <c r="I29" s="38" t="s">
        <v>26</v>
      </c>
      <c r="J29" s="41" t="s">
        <v>10</v>
      </c>
      <c r="K29" s="41">
        <v>40</v>
      </c>
      <c r="L29" s="41">
        <v>7</v>
      </c>
      <c r="M29" s="41">
        <v>110</v>
      </c>
      <c r="N29" s="41">
        <v>13</v>
      </c>
      <c r="O29" s="8"/>
      <c r="P29" s="44">
        <v>13</v>
      </c>
      <c r="Q29" s="44">
        <v>13</v>
      </c>
      <c r="R29" s="8"/>
    </row>
    <row r="30" spans="1:18" ht="20.25" customHeight="1">
      <c r="A30" s="10" t="s">
        <v>9</v>
      </c>
      <c r="B30" s="57"/>
      <c r="C30" s="19">
        <f t="shared" si="4"/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39"/>
      <c r="J30" s="42"/>
      <c r="K30" s="42"/>
      <c r="L30" s="42"/>
      <c r="M30" s="42"/>
      <c r="N30" s="42"/>
      <c r="O30" s="8"/>
      <c r="P30" s="44"/>
      <c r="Q30" s="44"/>
      <c r="R30" s="8"/>
    </row>
    <row r="31" spans="1:18" ht="15" customHeight="1">
      <c r="A31" s="10" t="s">
        <v>21</v>
      </c>
      <c r="B31" s="57"/>
      <c r="C31" s="19">
        <f t="shared" si="4"/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39"/>
      <c r="J31" s="42"/>
      <c r="K31" s="42"/>
      <c r="L31" s="42"/>
      <c r="M31" s="42"/>
      <c r="N31" s="42"/>
      <c r="O31" s="8"/>
      <c r="P31" s="44"/>
      <c r="Q31" s="44"/>
      <c r="R31" s="8"/>
    </row>
    <row r="32" spans="1:18" ht="15.75" customHeight="1">
      <c r="A32" s="10" t="s">
        <v>8</v>
      </c>
      <c r="B32" s="57"/>
      <c r="C32" s="19">
        <f t="shared" si="4"/>
        <v>206.7</v>
      </c>
      <c r="D32" s="19">
        <v>41.3</v>
      </c>
      <c r="E32" s="19">
        <v>91.8</v>
      </c>
      <c r="F32" s="19">
        <v>73.6</v>
      </c>
      <c r="G32" s="19">
        <v>0</v>
      </c>
      <c r="H32" s="19">
        <v>0</v>
      </c>
      <c r="I32" s="39"/>
      <c r="J32" s="42"/>
      <c r="K32" s="42"/>
      <c r="L32" s="42"/>
      <c r="M32" s="42"/>
      <c r="N32" s="42"/>
      <c r="O32" s="8"/>
      <c r="P32" s="44"/>
      <c r="Q32" s="44"/>
      <c r="R32" s="8"/>
    </row>
    <row r="33" spans="1:18" ht="15" customHeight="1">
      <c r="A33" s="10" t="s">
        <v>22</v>
      </c>
      <c r="B33" s="58"/>
      <c r="C33" s="19">
        <f t="shared" si="4"/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40"/>
      <c r="J33" s="43"/>
      <c r="K33" s="43"/>
      <c r="L33" s="43"/>
      <c r="M33" s="43"/>
      <c r="N33" s="43"/>
      <c r="O33" s="8"/>
      <c r="P33" s="44"/>
      <c r="Q33" s="44"/>
      <c r="R33" s="8"/>
    </row>
    <row r="34" spans="1:18" ht="30" customHeight="1">
      <c r="A34" s="12" t="s">
        <v>29</v>
      </c>
      <c r="B34" s="56" t="s">
        <v>25</v>
      </c>
      <c r="C34" s="19">
        <f t="shared" si="4"/>
        <v>0</v>
      </c>
      <c r="D34" s="19">
        <f>D35+D36+D37+D38</f>
        <v>0</v>
      </c>
      <c r="E34" s="19">
        <f>E35+E36+E37+E38</f>
        <v>0</v>
      </c>
      <c r="F34" s="19">
        <f>F35+F36+F37+F38</f>
        <v>0</v>
      </c>
      <c r="G34" s="19">
        <f>G35+G36+G37+G38</f>
        <v>0</v>
      </c>
      <c r="H34" s="19">
        <f>H35+H36+H37+H38</f>
        <v>0</v>
      </c>
      <c r="I34" s="38" t="s">
        <v>28</v>
      </c>
      <c r="J34" s="41" t="s">
        <v>13</v>
      </c>
      <c r="K34" s="41">
        <v>10</v>
      </c>
      <c r="L34" s="41">
        <v>10</v>
      </c>
      <c r="M34" s="41">
        <v>10</v>
      </c>
      <c r="N34" s="41">
        <v>10</v>
      </c>
      <c r="O34" s="8"/>
      <c r="P34" s="44">
        <v>10</v>
      </c>
      <c r="Q34" s="44">
        <v>10</v>
      </c>
      <c r="R34" s="8"/>
    </row>
    <row r="35" spans="1:18" ht="13.5">
      <c r="A35" s="10" t="s">
        <v>9</v>
      </c>
      <c r="B35" s="57"/>
      <c r="C35" s="19">
        <f t="shared" si="4"/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39"/>
      <c r="J35" s="42"/>
      <c r="K35" s="42"/>
      <c r="L35" s="42"/>
      <c r="M35" s="42"/>
      <c r="N35" s="42"/>
      <c r="O35" s="8"/>
      <c r="P35" s="44"/>
      <c r="Q35" s="44"/>
      <c r="R35" s="8"/>
    </row>
    <row r="36" spans="1:18" ht="13.5">
      <c r="A36" s="10" t="s">
        <v>21</v>
      </c>
      <c r="B36" s="57"/>
      <c r="C36" s="19">
        <f t="shared" si="4"/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39"/>
      <c r="J36" s="42"/>
      <c r="K36" s="42"/>
      <c r="L36" s="42"/>
      <c r="M36" s="42"/>
      <c r="N36" s="42"/>
      <c r="O36" s="8"/>
      <c r="P36" s="44"/>
      <c r="Q36" s="44"/>
      <c r="R36" s="8"/>
    </row>
    <row r="37" spans="1:18" ht="13.5">
      <c r="A37" s="10" t="s">
        <v>8</v>
      </c>
      <c r="B37" s="57"/>
      <c r="C37" s="19">
        <f t="shared" si="4"/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39"/>
      <c r="J37" s="42"/>
      <c r="K37" s="42"/>
      <c r="L37" s="42"/>
      <c r="M37" s="42"/>
      <c r="N37" s="42"/>
      <c r="O37" s="8"/>
      <c r="P37" s="44"/>
      <c r="Q37" s="44"/>
      <c r="R37" s="8"/>
    </row>
    <row r="38" spans="1:18" ht="15" customHeight="1">
      <c r="A38" s="10" t="s">
        <v>22</v>
      </c>
      <c r="B38" s="58"/>
      <c r="C38" s="19">
        <f t="shared" si="4"/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40"/>
      <c r="J38" s="43"/>
      <c r="K38" s="43"/>
      <c r="L38" s="43"/>
      <c r="M38" s="43"/>
      <c r="N38" s="43"/>
      <c r="O38" s="8"/>
      <c r="P38" s="44"/>
      <c r="Q38" s="44"/>
      <c r="R38" s="8"/>
    </row>
    <row r="39" spans="1:17" ht="57.75" customHeight="1">
      <c r="A39" s="12" t="s">
        <v>30</v>
      </c>
      <c r="B39" s="56" t="s">
        <v>25</v>
      </c>
      <c r="C39" s="19">
        <f t="shared" si="4"/>
        <v>0</v>
      </c>
      <c r="D39" s="19">
        <f>D40+D41+D42+D43</f>
        <v>0</v>
      </c>
      <c r="E39" s="19">
        <f>E40+E41+E42+E43</f>
        <v>0</v>
      </c>
      <c r="F39" s="19">
        <f>F40+F41+F42+F43</f>
        <v>0</v>
      </c>
      <c r="G39" s="19">
        <f>G40+G41+G42+G43</f>
        <v>0</v>
      </c>
      <c r="H39" s="19">
        <f>H40+H41+H42+H43</f>
        <v>0</v>
      </c>
      <c r="I39" s="38" t="s">
        <v>31</v>
      </c>
      <c r="J39" s="41" t="s">
        <v>10</v>
      </c>
      <c r="K39" s="41">
        <v>80</v>
      </c>
      <c r="L39" s="41">
        <v>20</v>
      </c>
      <c r="M39" s="41">
        <v>20</v>
      </c>
      <c r="N39" s="41">
        <v>20</v>
      </c>
      <c r="P39" s="44">
        <v>20</v>
      </c>
      <c r="Q39" s="44">
        <v>20</v>
      </c>
    </row>
    <row r="40" spans="1:17" ht="13.5">
      <c r="A40" s="10" t="s">
        <v>9</v>
      </c>
      <c r="B40" s="57"/>
      <c r="C40" s="19">
        <f t="shared" si="4"/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39"/>
      <c r="J40" s="42"/>
      <c r="K40" s="42"/>
      <c r="L40" s="42"/>
      <c r="M40" s="42"/>
      <c r="N40" s="42"/>
      <c r="P40" s="44"/>
      <c r="Q40" s="44"/>
    </row>
    <row r="41" spans="1:17" ht="13.5">
      <c r="A41" s="10" t="s">
        <v>21</v>
      </c>
      <c r="B41" s="57"/>
      <c r="C41" s="19">
        <f t="shared" si="4"/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39"/>
      <c r="J41" s="42"/>
      <c r="K41" s="42"/>
      <c r="L41" s="42"/>
      <c r="M41" s="42"/>
      <c r="N41" s="42"/>
      <c r="P41" s="44"/>
      <c r="Q41" s="44"/>
    </row>
    <row r="42" spans="1:17" ht="13.5">
      <c r="A42" s="10" t="s">
        <v>8</v>
      </c>
      <c r="B42" s="57"/>
      <c r="C42" s="19">
        <f t="shared" si="4"/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39"/>
      <c r="J42" s="42"/>
      <c r="K42" s="42"/>
      <c r="L42" s="42"/>
      <c r="M42" s="42"/>
      <c r="N42" s="42"/>
      <c r="P42" s="44"/>
      <c r="Q42" s="44"/>
    </row>
    <row r="43" spans="1:17" ht="15" customHeight="1">
      <c r="A43" s="10" t="s">
        <v>22</v>
      </c>
      <c r="B43" s="58"/>
      <c r="C43" s="19">
        <f t="shared" si="4"/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40"/>
      <c r="J43" s="43"/>
      <c r="K43" s="43"/>
      <c r="L43" s="43"/>
      <c r="M43" s="43"/>
      <c r="N43" s="43"/>
      <c r="P43" s="44"/>
      <c r="Q43" s="44"/>
    </row>
    <row r="44" spans="1:17" ht="27">
      <c r="A44" s="10" t="s">
        <v>32</v>
      </c>
      <c r="B44" s="56" t="s">
        <v>25</v>
      </c>
      <c r="C44" s="19">
        <f t="shared" si="4"/>
        <v>0</v>
      </c>
      <c r="D44" s="19">
        <f>D45++D46+D47+D48</f>
        <v>0</v>
      </c>
      <c r="E44" s="19">
        <f>E45++E46+E47+E48</f>
        <v>0</v>
      </c>
      <c r="F44" s="19">
        <f>F45++F46+F47+F48</f>
        <v>0</v>
      </c>
      <c r="G44" s="19">
        <f>G45++G46+G47+G48</f>
        <v>0</v>
      </c>
      <c r="H44" s="19">
        <f>H45++H46+H47+H48</f>
        <v>0</v>
      </c>
      <c r="I44" s="38" t="s">
        <v>33</v>
      </c>
      <c r="J44" s="41" t="s">
        <v>12</v>
      </c>
      <c r="K44" s="41">
        <v>1300</v>
      </c>
      <c r="L44" s="41">
        <v>1400</v>
      </c>
      <c r="M44" s="41">
        <v>1400</v>
      </c>
      <c r="N44" s="41">
        <v>1500</v>
      </c>
      <c r="P44" s="44">
        <v>1600</v>
      </c>
      <c r="Q44" s="44">
        <v>1600</v>
      </c>
    </row>
    <row r="45" spans="1:17" ht="13.5">
      <c r="A45" s="10" t="s">
        <v>9</v>
      </c>
      <c r="B45" s="57"/>
      <c r="C45" s="19">
        <f t="shared" si="4"/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39"/>
      <c r="J45" s="42"/>
      <c r="K45" s="42"/>
      <c r="L45" s="42"/>
      <c r="M45" s="42"/>
      <c r="N45" s="42"/>
      <c r="P45" s="44"/>
      <c r="Q45" s="44"/>
    </row>
    <row r="46" spans="1:17" ht="13.5">
      <c r="A46" s="10" t="s">
        <v>21</v>
      </c>
      <c r="B46" s="57"/>
      <c r="C46" s="19">
        <f t="shared" si="4"/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39"/>
      <c r="J46" s="42"/>
      <c r="K46" s="42"/>
      <c r="L46" s="42"/>
      <c r="M46" s="42"/>
      <c r="N46" s="42"/>
      <c r="P46" s="44"/>
      <c r="Q46" s="44"/>
    </row>
    <row r="47" spans="1:17" ht="13.5">
      <c r="A47" s="10" t="s">
        <v>8</v>
      </c>
      <c r="B47" s="57"/>
      <c r="C47" s="19">
        <f t="shared" si="4"/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39"/>
      <c r="J47" s="42"/>
      <c r="K47" s="42"/>
      <c r="L47" s="42"/>
      <c r="M47" s="42"/>
      <c r="N47" s="42"/>
      <c r="P47" s="44"/>
      <c r="Q47" s="44"/>
    </row>
    <row r="48" spans="1:17" ht="15" customHeight="1">
      <c r="A48" s="10" t="s">
        <v>22</v>
      </c>
      <c r="B48" s="58"/>
      <c r="C48" s="19">
        <f>D48+E48+F48+G48+H48</f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40"/>
      <c r="J48" s="43"/>
      <c r="K48" s="43"/>
      <c r="L48" s="43"/>
      <c r="M48" s="43"/>
      <c r="N48" s="43"/>
      <c r="P48" s="44"/>
      <c r="Q48" s="44"/>
    </row>
    <row r="49" spans="1:17" ht="22.5" customHeight="1">
      <c r="A49" s="48" t="s">
        <v>34</v>
      </c>
      <c r="B49" s="49"/>
      <c r="C49" s="19">
        <f>D49+E49+F49+G49+H49</f>
        <v>196.8</v>
      </c>
      <c r="D49" s="19">
        <f aca="true" t="shared" si="6" ref="D49:G50">D54+D59+D64</f>
        <v>55.2</v>
      </c>
      <c r="E49" s="19">
        <f t="shared" si="6"/>
        <v>84.8</v>
      </c>
      <c r="F49" s="19">
        <f t="shared" si="6"/>
        <v>56.8</v>
      </c>
      <c r="G49" s="19">
        <f t="shared" si="6"/>
        <v>0</v>
      </c>
      <c r="H49" s="19">
        <f>H54+H59+H64</f>
        <v>0</v>
      </c>
      <c r="I49" s="17"/>
      <c r="J49" s="9"/>
      <c r="K49" s="9"/>
      <c r="L49" s="9"/>
      <c r="M49" s="9"/>
      <c r="N49" s="9"/>
      <c r="P49" s="30"/>
      <c r="Q49" s="30"/>
    </row>
    <row r="50" spans="1:17" ht="13.5">
      <c r="A50" s="46" t="s">
        <v>9</v>
      </c>
      <c r="B50" s="47"/>
      <c r="C50" s="19">
        <f t="shared" si="4"/>
        <v>0</v>
      </c>
      <c r="D50" s="19">
        <f t="shared" si="6"/>
        <v>0</v>
      </c>
      <c r="E50" s="19">
        <f t="shared" si="6"/>
        <v>0</v>
      </c>
      <c r="F50" s="19">
        <f t="shared" si="6"/>
        <v>0</v>
      </c>
      <c r="G50" s="19">
        <f t="shared" si="6"/>
        <v>0</v>
      </c>
      <c r="H50" s="19">
        <f>H55+H60+H65</f>
        <v>0</v>
      </c>
      <c r="I50" s="17"/>
      <c r="J50" s="9"/>
      <c r="K50" s="9"/>
      <c r="L50" s="9"/>
      <c r="M50" s="9"/>
      <c r="N50" s="9"/>
      <c r="P50" s="30"/>
      <c r="Q50" s="30"/>
    </row>
    <row r="51" spans="1:17" ht="13.5">
      <c r="A51" s="46" t="s">
        <v>21</v>
      </c>
      <c r="B51" s="47"/>
      <c r="C51" s="19">
        <f t="shared" si="4"/>
        <v>0</v>
      </c>
      <c r="D51" s="19">
        <f aca="true" t="shared" si="7" ref="D51:G53">D56+D61+D66</f>
        <v>0</v>
      </c>
      <c r="E51" s="19">
        <f t="shared" si="7"/>
        <v>0</v>
      </c>
      <c r="F51" s="19">
        <f t="shared" si="7"/>
        <v>0</v>
      </c>
      <c r="G51" s="19">
        <f t="shared" si="7"/>
        <v>0</v>
      </c>
      <c r="H51" s="19">
        <f>H56+H61+H66</f>
        <v>0</v>
      </c>
      <c r="I51" s="17"/>
      <c r="J51" s="9"/>
      <c r="K51" s="9"/>
      <c r="L51" s="9"/>
      <c r="M51" s="9"/>
      <c r="N51" s="9"/>
      <c r="P51" s="30"/>
      <c r="Q51" s="30"/>
    </row>
    <row r="52" spans="1:17" ht="13.5">
      <c r="A52" s="46" t="s">
        <v>8</v>
      </c>
      <c r="B52" s="47"/>
      <c r="C52" s="19">
        <f t="shared" si="4"/>
        <v>196.8</v>
      </c>
      <c r="D52" s="19">
        <f t="shared" si="7"/>
        <v>55.2</v>
      </c>
      <c r="E52" s="19">
        <f t="shared" si="7"/>
        <v>84.8</v>
      </c>
      <c r="F52" s="19">
        <f t="shared" si="7"/>
        <v>56.8</v>
      </c>
      <c r="G52" s="19">
        <f t="shared" si="7"/>
        <v>0</v>
      </c>
      <c r="H52" s="19">
        <f>H57+H62+H67</f>
        <v>0</v>
      </c>
      <c r="I52" s="17"/>
      <c r="J52" s="9"/>
      <c r="K52" s="9"/>
      <c r="L52" s="9"/>
      <c r="M52" s="9"/>
      <c r="N52" s="9"/>
      <c r="P52" s="30"/>
      <c r="Q52" s="30"/>
    </row>
    <row r="53" spans="1:17" ht="13.5">
      <c r="A53" s="46" t="s">
        <v>22</v>
      </c>
      <c r="B53" s="47"/>
      <c r="C53" s="19">
        <f t="shared" si="4"/>
        <v>0</v>
      </c>
      <c r="D53" s="19">
        <f t="shared" si="7"/>
        <v>0</v>
      </c>
      <c r="E53" s="19">
        <f t="shared" si="7"/>
        <v>0</v>
      </c>
      <c r="F53" s="19">
        <f t="shared" si="7"/>
        <v>0</v>
      </c>
      <c r="G53" s="19">
        <f t="shared" si="7"/>
        <v>0</v>
      </c>
      <c r="H53" s="19">
        <f>H58+H63+H68</f>
        <v>0</v>
      </c>
      <c r="I53" s="17"/>
      <c r="J53" s="9"/>
      <c r="K53" s="9"/>
      <c r="L53" s="9"/>
      <c r="M53" s="9"/>
      <c r="N53" s="9"/>
      <c r="P53" s="30"/>
      <c r="Q53" s="30"/>
    </row>
    <row r="54" spans="1:17" ht="41.25">
      <c r="A54" s="12" t="s">
        <v>35</v>
      </c>
      <c r="B54" s="56" t="s">
        <v>25</v>
      </c>
      <c r="C54" s="19">
        <f t="shared" si="4"/>
        <v>196.8</v>
      </c>
      <c r="D54" s="19">
        <f>D55+D56+D57+D58</f>
        <v>55.2</v>
      </c>
      <c r="E54" s="19">
        <f>E55+E56+E57+E58</f>
        <v>84.8</v>
      </c>
      <c r="F54" s="19">
        <f>F55+F56+F57+F58</f>
        <v>56.8</v>
      </c>
      <c r="G54" s="19">
        <f>G55+G56+G57+G58</f>
        <v>0</v>
      </c>
      <c r="H54" s="19">
        <f>H55+H56+H57+H58</f>
        <v>0</v>
      </c>
      <c r="I54" s="38" t="s">
        <v>36</v>
      </c>
      <c r="J54" s="41" t="s">
        <v>13</v>
      </c>
      <c r="K54" s="41">
        <v>13</v>
      </c>
      <c r="L54" s="41">
        <v>30</v>
      </c>
      <c r="M54" s="41">
        <v>6</v>
      </c>
      <c r="N54" s="41">
        <v>6</v>
      </c>
      <c r="P54" s="44">
        <v>0</v>
      </c>
      <c r="Q54" s="44">
        <v>0</v>
      </c>
    </row>
    <row r="55" spans="1:17" ht="13.5">
      <c r="A55" s="10" t="s">
        <v>9</v>
      </c>
      <c r="B55" s="57"/>
      <c r="C55" s="19">
        <f t="shared" si="4"/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39"/>
      <c r="J55" s="42"/>
      <c r="K55" s="42"/>
      <c r="L55" s="42"/>
      <c r="M55" s="42"/>
      <c r="N55" s="42"/>
      <c r="P55" s="44"/>
      <c r="Q55" s="44"/>
    </row>
    <row r="56" spans="1:17" ht="13.5">
      <c r="A56" s="10" t="s">
        <v>21</v>
      </c>
      <c r="B56" s="57"/>
      <c r="C56" s="19">
        <f t="shared" si="4"/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39"/>
      <c r="J56" s="42"/>
      <c r="K56" s="42"/>
      <c r="L56" s="42"/>
      <c r="M56" s="42"/>
      <c r="N56" s="42"/>
      <c r="P56" s="44"/>
      <c r="Q56" s="44"/>
    </row>
    <row r="57" spans="1:17" ht="13.5">
      <c r="A57" s="10" t="s">
        <v>8</v>
      </c>
      <c r="B57" s="57"/>
      <c r="C57" s="19">
        <f t="shared" si="4"/>
        <v>196.8</v>
      </c>
      <c r="D57" s="19">
        <v>55.2</v>
      </c>
      <c r="E57" s="19">
        <v>84.8</v>
      </c>
      <c r="F57" s="19">
        <v>56.8</v>
      </c>
      <c r="G57" s="19">
        <v>0</v>
      </c>
      <c r="H57" s="19">
        <v>0</v>
      </c>
      <c r="I57" s="39"/>
      <c r="J57" s="42"/>
      <c r="K57" s="42"/>
      <c r="L57" s="42"/>
      <c r="M57" s="42"/>
      <c r="N57" s="42"/>
      <c r="P57" s="44"/>
      <c r="Q57" s="44"/>
    </row>
    <row r="58" spans="1:17" ht="17.25" customHeight="1">
      <c r="A58" s="10" t="s">
        <v>22</v>
      </c>
      <c r="B58" s="58"/>
      <c r="C58" s="19">
        <f t="shared" si="4"/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40"/>
      <c r="J58" s="43"/>
      <c r="K58" s="43"/>
      <c r="L58" s="43"/>
      <c r="M58" s="43"/>
      <c r="N58" s="43"/>
      <c r="P58" s="44"/>
      <c r="Q58" s="44"/>
    </row>
    <row r="59" spans="1:17" ht="27">
      <c r="A59" s="12" t="s">
        <v>37</v>
      </c>
      <c r="B59" s="56" t="s">
        <v>25</v>
      </c>
      <c r="C59" s="19">
        <f t="shared" si="4"/>
        <v>0</v>
      </c>
      <c r="D59" s="19">
        <f>D60+D61+D62+D63</f>
        <v>0</v>
      </c>
      <c r="E59" s="19">
        <f>E60+E61+E62+E63</f>
        <v>0</v>
      </c>
      <c r="F59" s="19">
        <f>F60+F61+F62+F63</f>
        <v>0</v>
      </c>
      <c r="G59" s="19">
        <f>G60+G61+G62+G63</f>
        <v>0</v>
      </c>
      <c r="H59" s="19">
        <f>H60+H61+H62+H63</f>
        <v>0</v>
      </c>
      <c r="I59" s="38" t="s">
        <v>38</v>
      </c>
      <c r="J59" s="41" t="s">
        <v>13</v>
      </c>
      <c r="K59" s="41">
        <v>57</v>
      </c>
      <c r="L59" s="41">
        <v>47</v>
      </c>
      <c r="M59" s="41">
        <v>47</v>
      </c>
      <c r="N59" s="41">
        <v>30</v>
      </c>
      <c r="P59" s="44">
        <v>30</v>
      </c>
      <c r="Q59" s="44">
        <v>30</v>
      </c>
    </row>
    <row r="60" spans="1:17" ht="13.5">
      <c r="A60" s="10" t="s">
        <v>9</v>
      </c>
      <c r="B60" s="57"/>
      <c r="C60" s="19">
        <f t="shared" si="4"/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39"/>
      <c r="J60" s="42"/>
      <c r="K60" s="42"/>
      <c r="L60" s="42"/>
      <c r="M60" s="42"/>
      <c r="N60" s="42"/>
      <c r="P60" s="44"/>
      <c r="Q60" s="44"/>
    </row>
    <row r="61" spans="1:17" ht="13.5">
      <c r="A61" s="10" t="s">
        <v>21</v>
      </c>
      <c r="B61" s="57"/>
      <c r="C61" s="19">
        <f t="shared" si="4"/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39"/>
      <c r="J61" s="42"/>
      <c r="K61" s="42"/>
      <c r="L61" s="42"/>
      <c r="M61" s="42"/>
      <c r="N61" s="42"/>
      <c r="P61" s="44"/>
      <c r="Q61" s="44"/>
    </row>
    <row r="62" spans="1:17" ht="13.5">
      <c r="A62" s="10" t="s">
        <v>8</v>
      </c>
      <c r="B62" s="57"/>
      <c r="C62" s="19">
        <f t="shared" si="4"/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39"/>
      <c r="J62" s="42"/>
      <c r="K62" s="42"/>
      <c r="L62" s="42"/>
      <c r="M62" s="42"/>
      <c r="N62" s="42"/>
      <c r="P62" s="44"/>
      <c r="Q62" s="44"/>
    </row>
    <row r="63" spans="1:17" ht="15" customHeight="1">
      <c r="A63" s="10" t="s">
        <v>22</v>
      </c>
      <c r="B63" s="58"/>
      <c r="C63" s="19">
        <f t="shared" si="4"/>
        <v>0</v>
      </c>
      <c r="D63" s="19">
        <f>D60+D61+D62</f>
        <v>0</v>
      </c>
      <c r="E63" s="19">
        <f>E60+E61+E62</f>
        <v>0</v>
      </c>
      <c r="F63" s="19">
        <f>F60+F61+F62</f>
        <v>0</v>
      </c>
      <c r="G63" s="19">
        <f>G60+G61+G62</f>
        <v>0</v>
      </c>
      <c r="H63" s="19">
        <f>H60+H61+H62</f>
        <v>0</v>
      </c>
      <c r="I63" s="40"/>
      <c r="J63" s="43"/>
      <c r="K63" s="43"/>
      <c r="L63" s="43"/>
      <c r="M63" s="43"/>
      <c r="N63" s="43"/>
      <c r="P63" s="44"/>
      <c r="Q63" s="44"/>
    </row>
    <row r="64" spans="1:17" ht="27">
      <c r="A64" s="10" t="s">
        <v>39</v>
      </c>
      <c r="B64" s="56" t="s">
        <v>25</v>
      </c>
      <c r="C64" s="19">
        <f t="shared" si="4"/>
        <v>0</v>
      </c>
      <c r="D64" s="19">
        <f>D65+D66+D67+D68</f>
        <v>0</v>
      </c>
      <c r="E64" s="19">
        <f>E65+E66+E67+E68</f>
        <v>0</v>
      </c>
      <c r="F64" s="19">
        <f>F65+F66+F67+F68</f>
        <v>0</v>
      </c>
      <c r="G64" s="19">
        <f>G65+G66+G67+G68</f>
        <v>0</v>
      </c>
      <c r="H64" s="19">
        <f>H65+H66+H67+H68</f>
        <v>0</v>
      </c>
      <c r="I64" s="38" t="s">
        <v>40</v>
      </c>
      <c r="J64" s="41" t="s">
        <v>13</v>
      </c>
      <c r="K64" s="41">
        <v>91</v>
      </c>
      <c r="L64" s="41">
        <v>8</v>
      </c>
      <c r="M64" s="41">
        <v>20</v>
      </c>
      <c r="N64" s="41">
        <v>5</v>
      </c>
      <c r="P64" s="44">
        <v>0</v>
      </c>
      <c r="Q64" s="44">
        <v>0</v>
      </c>
    </row>
    <row r="65" spans="1:17" ht="13.5">
      <c r="A65" s="10" t="s">
        <v>9</v>
      </c>
      <c r="B65" s="57"/>
      <c r="C65" s="19">
        <f t="shared" si="4"/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39"/>
      <c r="J65" s="42"/>
      <c r="K65" s="42"/>
      <c r="L65" s="42"/>
      <c r="M65" s="42"/>
      <c r="N65" s="42"/>
      <c r="P65" s="44"/>
      <c r="Q65" s="44"/>
    </row>
    <row r="66" spans="1:17" ht="13.5">
      <c r="A66" s="10" t="s">
        <v>21</v>
      </c>
      <c r="B66" s="57"/>
      <c r="C66" s="19">
        <f t="shared" si="4"/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39"/>
      <c r="J66" s="42"/>
      <c r="K66" s="42"/>
      <c r="L66" s="42"/>
      <c r="M66" s="42"/>
      <c r="N66" s="42"/>
      <c r="P66" s="44"/>
      <c r="Q66" s="44"/>
    </row>
    <row r="67" spans="1:17" ht="13.5">
      <c r="A67" s="10" t="s">
        <v>8</v>
      </c>
      <c r="B67" s="57"/>
      <c r="C67" s="19">
        <f t="shared" si="4"/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39"/>
      <c r="J67" s="42"/>
      <c r="K67" s="42"/>
      <c r="L67" s="42"/>
      <c r="M67" s="42"/>
      <c r="N67" s="42"/>
      <c r="P67" s="44"/>
      <c r="Q67" s="44"/>
    </row>
    <row r="68" spans="1:17" ht="15" customHeight="1">
      <c r="A68" s="10" t="s">
        <v>22</v>
      </c>
      <c r="B68" s="58"/>
      <c r="C68" s="19">
        <f t="shared" si="4"/>
        <v>0</v>
      </c>
      <c r="D68" s="19">
        <f>D65+D66+D67</f>
        <v>0</v>
      </c>
      <c r="E68" s="19">
        <f>E65+E66+E67</f>
        <v>0</v>
      </c>
      <c r="F68" s="19">
        <f>F65+F66+F67</f>
        <v>0</v>
      </c>
      <c r="G68" s="19">
        <f>G65+G66+G67</f>
        <v>0</v>
      </c>
      <c r="H68" s="19">
        <f>H65+H66+H67</f>
        <v>0</v>
      </c>
      <c r="I68" s="40"/>
      <c r="J68" s="43"/>
      <c r="K68" s="43"/>
      <c r="L68" s="43"/>
      <c r="M68" s="43"/>
      <c r="N68" s="43"/>
      <c r="P68" s="44"/>
      <c r="Q68" s="44"/>
    </row>
    <row r="69" spans="1:17" ht="22.5" customHeight="1">
      <c r="A69" s="48" t="s">
        <v>53</v>
      </c>
      <c r="B69" s="49"/>
      <c r="C69" s="19">
        <f>D69+E69+F69+G69+H69</f>
        <v>22238.5</v>
      </c>
      <c r="D69" s="19">
        <f>D74+D79+D84+D89+D94+D99+D104+D109</f>
        <v>8696.4</v>
      </c>
      <c r="E69" s="36">
        <f>E74+E79+E84+E89+E94+E99+E104+E109</f>
        <v>5577.9</v>
      </c>
      <c r="F69" s="36">
        <f>F74+F79+F84+F89+F94+F99+F104+F109</f>
        <v>7694.8</v>
      </c>
      <c r="G69" s="36">
        <f>G74+G79+G84+G89+G94+G99+G104+G109</f>
        <v>134.7</v>
      </c>
      <c r="H69" s="36">
        <f>H74+H79+H84+H89+H94+H99+H104+H109</f>
        <v>134.7</v>
      </c>
      <c r="I69" s="17"/>
      <c r="J69" s="9"/>
      <c r="K69" s="9"/>
      <c r="L69" s="9"/>
      <c r="M69" s="9"/>
      <c r="N69" s="9"/>
      <c r="P69" s="30"/>
      <c r="Q69" s="30"/>
    </row>
    <row r="70" spans="1:17" ht="13.5">
      <c r="A70" s="46" t="s">
        <v>9</v>
      </c>
      <c r="B70" s="47"/>
      <c r="C70" s="19">
        <f t="shared" si="4"/>
        <v>0</v>
      </c>
      <c r="D70" s="36">
        <f aca="true" t="shared" si="8" ref="D70:H73">D75+D80+D85+D90+D95+D100+D105+D110</f>
        <v>0</v>
      </c>
      <c r="E70" s="36">
        <f t="shared" si="8"/>
        <v>0</v>
      </c>
      <c r="F70" s="36">
        <f t="shared" si="8"/>
        <v>0</v>
      </c>
      <c r="G70" s="36">
        <f t="shared" si="8"/>
        <v>0</v>
      </c>
      <c r="H70" s="36">
        <f t="shared" si="8"/>
        <v>0</v>
      </c>
      <c r="I70" s="17"/>
      <c r="J70" s="9"/>
      <c r="K70" s="9"/>
      <c r="L70" s="9"/>
      <c r="M70" s="9"/>
      <c r="N70" s="9"/>
      <c r="P70" s="30"/>
      <c r="Q70" s="30"/>
    </row>
    <row r="71" spans="1:17" ht="13.5">
      <c r="A71" s="46" t="s">
        <v>21</v>
      </c>
      <c r="B71" s="47"/>
      <c r="C71" s="19">
        <f t="shared" si="4"/>
        <v>3399</v>
      </c>
      <c r="D71" s="36">
        <f t="shared" si="8"/>
        <v>0</v>
      </c>
      <c r="E71" s="36">
        <f t="shared" si="8"/>
        <v>0</v>
      </c>
      <c r="F71" s="36">
        <f t="shared" si="8"/>
        <v>3399</v>
      </c>
      <c r="G71" s="36">
        <f t="shared" si="8"/>
        <v>0</v>
      </c>
      <c r="H71" s="36">
        <f t="shared" si="8"/>
        <v>0</v>
      </c>
      <c r="I71" s="17"/>
      <c r="J71" s="9"/>
      <c r="K71" s="9"/>
      <c r="L71" s="9"/>
      <c r="M71" s="9"/>
      <c r="N71" s="9"/>
      <c r="P71" s="30"/>
      <c r="Q71" s="30"/>
    </row>
    <row r="72" spans="1:17" ht="13.5">
      <c r="A72" s="46" t="s">
        <v>8</v>
      </c>
      <c r="B72" s="47"/>
      <c r="C72" s="19">
        <f t="shared" si="4"/>
        <v>18839.5</v>
      </c>
      <c r="D72" s="36">
        <f t="shared" si="8"/>
        <v>8696.4</v>
      </c>
      <c r="E72" s="36">
        <f t="shared" si="8"/>
        <v>5577.9</v>
      </c>
      <c r="F72" s="36">
        <f t="shared" si="8"/>
        <v>4295.8</v>
      </c>
      <c r="G72" s="36">
        <f t="shared" si="8"/>
        <v>134.7</v>
      </c>
      <c r="H72" s="36">
        <f t="shared" si="8"/>
        <v>134.7</v>
      </c>
      <c r="I72" s="17"/>
      <c r="J72" s="9"/>
      <c r="K72" s="9"/>
      <c r="L72" s="9"/>
      <c r="M72" s="9"/>
      <c r="N72" s="9"/>
      <c r="P72" s="30"/>
      <c r="Q72" s="30"/>
    </row>
    <row r="73" spans="1:17" ht="13.5">
      <c r="A73" s="46" t="s">
        <v>22</v>
      </c>
      <c r="B73" s="47"/>
      <c r="C73" s="19">
        <f t="shared" si="4"/>
        <v>0</v>
      </c>
      <c r="D73" s="36">
        <f t="shared" si="8"/>
        <v>0</v>
      </c>
      <c r="E73" s="36">
        <f t="shared" si="8"/>
        <v>0</v>
      </c>
      <c r="F73" s="36">
        <f t="shared" si="8"/>
        <v>0</v>
      </c>
      <c r="G73" s="36">
        <f t="shared" si="8"/>
        <v>0</v>
      </c>
      <c r="H73" s="36">
        <f t="shared" si="8"/>
        <v>0</v>
      </c>
      <c r="I73" s="17"/>
      <c r="J73" s="9"/>
      <c r="K73" s="9"/>
      <c r="L73" s="9"/>
      <c r="M73" s="9"/>
      <c r="N73" s="9"/>
      <c r="P73" s="30"/>
      <c r="Q73" s="30"/>
    </row>
    <row r="74" spans="1:17" ht="41.25">
      <c r="A74" s="10" t="s">
        <v>41</v>
      </c>
      <c r="B74" s="56" t="s">
        <v>25</v>
      </c>
      <c r="C74" s="19">
        <f t="shared" si="4"/>
        <v>4306.5</v>
      </c>
      <c r="D74" s="19">
        <f>D75+D76+D77+D78</f>
        <v>1148.4</v>
      </c>
      <c r="E74" s="19">
        <f>E75+E76+E77+E78</f>
        <v>1309.3</v>
      </c>
      <c r="F74" s="19">
        <f>F75+F76+F77+F78</f>
        <v>1848.8</v>
      </c>
      <c r="G74" s="19">
        <f>G75+G76+G77+G78</f>
        <v>0</v>
      </c>
      <c r="H74" s="19">
        <f>H75+H76+H77+H78</f>
        <v>0</v>
      </c>
      <c r="I74" s="38" t="s">
        <v>42</v>
      </c>
      <c r="J74" s="41" t="s">
        <v>13</v>
      </c>
      <c r="K74" s="41">
        <v>99</v>
      </c>
      <c r="L74" s="41">
        <v>15</v>
      </c>
      <c r="M74" s="41">
        <v>15</v>
      </c>
      <c r="N74" s="41">
        <v>13</v>
      </c>
      <c r="P74" s="44">
        <v>0</v>
      </c>
      <c r="Q74" s="44">
        <v>0</v>
      </c>
    </row>
    <row r="75" spans="1:17" ht="13.5">
      <c r="A75" s="10" t="s">
        <v>9</v>
      </c>
      <c r="B75" s="57"/>
      <c r="C75" s="19">
        <f t="shared" si="4"/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9"/>
      <c r="J75" s="42"/>
      <c r="K75" s="42"/>
      <c r="L75" s="42"/>
      <c r="M75" s="42"/>
      <c r="N75" s="42"/>
      <c r="P75" s="44"/>
      <c r="Q75" s="44"/>
    </row>
    <row r="76" spans="1:17" ht="13.5">
      <c r="A76" s="10" t="s">
        <v>21</v>
      </c>
      <c r="B76" s="57"/>
      <c r="C76" s="19">
        <f t="shared" si="4"/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39"/>
      <c r="J76" s="42"/>
      <c r="K76" s="42"/>
      <c r="L76" s="42"/>
      <c r="M76" s="42"/>
      <c r="N76" s="42"/>
      <c r="P76" s="44"/>
      <c r="Q76" s="44"/>
    </row>
    <row r="77" spans="1:17" ht="13.5">
      <c r="A77" s="10" t="s">
        <v>8</v>
      </c>
      <c r="B77" s="57"/>
      <c r="C77" s="19">
        <f t="shared" si="4"/>
        <v>4306.5</v>
      </c>
      <c r="D77" s="19">
        <v>1148.4</v>
      </c>
      <c r="E77" s="26">
        <v>1309.3</v>
      </c>
      <c r="F77" s="19">
        <v>1848.8</v>
      </c>
      <c r="G77" s="19">
        <v>0</v>
      </c>
      <c r="H77" s="19">
        <v>0</v>
      </c>
      <c r="I77" s="39"/>
      <c r="J77" s="42"/>
      <c r="K77" s="42"/>
      <c r="L77" s="42"/>
      <c r="M77" s="42"/>
      <c r="N77" s="42"/>
      <c r="P77" s="44"/>
      <c r="Q77" s="44"/>
    </row>
    <row r="78" spans="1:17" ht="15" customHeight="1">
      <c r="A78" s="10" t="s">
        <v>22</v>
      </c>
      <c r="B78" s="58"/>
      <c r="C78" s="19">
        <f t="shared" si="4"/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0"/>
      <c r="J78" s="43"/>
      <c r="K78" s="43"/>
      <c r="L78" s="43"/>
      <c r="M78" s="43"/>
      <c r="N78" s="43"/>
      <c r="P78" s="44"/>
      <c r="Q78" s="44"/>
    </row>
    <row r="79" spans="1:17" ht="47.25" customHeight="1">
      <c r="A79" s="12" t="s">
        <v>102</v>
      </c>
      <c r="B79" s="56" t="s">
        <v>25</v>
      </c>
      <c r="C79" s="19">
        <f t="shared" si="4"/>
        <v>510</v>
      </c>
      <c r="D79" s="19">
        <f>D80+D81+D82+D83</f>
        <v>61.4</v>
      </c>
      <c r="E79" s="19">
        <f>E80+E81+E82+E83</f>
        <v>70.6</v>
      </c>
      <c r="F79" s="19">
        <f>F80+F81+F82+F83</f>
        <v>217</v>
      </c>
      <c r="G79" s="19">
        <f>G80+G81+G82+G83</f>
        <v>80.5</v>
      </c>
      <c r="H79" s="19">
        <f>H80+H81+H82+H83</f>
        <v>80.5</v>
      </c>
      <c r="I79" s="38" t="s">
        <v>43</v>
      </c>
      <c r="J79" s="41" t="s">
        <v>13</v>
      </c>
      <c r="K79" s="41">
        <v>17</v>
      </c>
      <c r="L79" s="41">
        <v>13</v>
      </c>
      <c r="M79" s="41">
        <v>25</v>
      </c>
      <c r="N79" s="41">
        <v>25</v>
      </c>
      <c r="P79" s="44">
        <v>25</v>
      </c>
      <c r="Q79" s="44">
        <v>25</v>
      </c>
    </row>
    <row r="80" spans="1:17" ht="13.5">
      <c r="A80" s="10" t="s">
        <v>9</v>
      </c>
      <c r="B80" s="57"/>
      <c r="C80" s="19">
        <f t="shared" si="4"/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39"/>
      <c r="J80" s="42"/>
      <c r="K80" s="42"/>
      <c r="L80" s="42"/>
      <c r="M80" s="42"/>
      <c r="N80" s="42"/>
      <c r="P80" s="44"/>
      <c r="Q80" s="44"/>
    </row>
    <row r="81" spans="1:17" ht="13.5">
      <c r="A81" s="10" t="s">
        <v>21</v>
      </c>
      <c r="B81" s="57"/>
      <c r="C81" s="19">
        <f t="shared" si="4"/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39"/>
      <c r="J81" s="42"/>
      <c r="K81" s="42"/>
      <c r="L81" s="42"/>
      <c r="M81" s="42"/>
      <c r="N81" s="42"/>
      <c r="P81" s="44"/>
      <c r="Q81" s="44"/>
    </row>
    <row r="82" spans="1:17" ht="13.5">
      <c r="A82" s="10" t="s">
        <v>8</v>
      </c>
      <c r="B82" s="57"/>
      <c r="C82" s="19">
        <f t="shared" si="4"/>
        <v>510</v>
      </c>
      <c r="D82" s="19">
        <v>61.4</v>
      </c>
      <c r="E82" s="19">
        <v>70.6</v>
      </c>
      <c r="F82" s="19">
        <v>217</v>
      </c>
      <c r="G82" s="19">
        <v>80.5</v>
      </c>
      <c r="H82" s="19">
        <v>80.5</v>
      </c>
      <c r="I82" s="39"/>
      <c r="J82" s="42"/>
      <c r="K82" s="42"/>
      <c r="L82" s="42"/>
      <c r="M82" s="42"/>
      <c r="N82" s="42"/>
      <c r="P82" s="44"/>
      <c r="Q82" s="44"/>
    </row>
    <row r="83" spans="1:17" ht="15" customHeight="1">
      <c r="A83" s="10" t="s">
        <v>22</v>
      </c>
      <c r="B83" s="58"/>
      <c r="C83" s="19">
        <f t="shared" si="4"/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40"/>
      <c r="J83" s="43"/>
      <c r="K83" s="43"/>
      <c r="L83" s="43"/>
      <c r="M83" s="43"/>
      <c r="N83" s="43"/>
      <c r="P83" s="44"/>
      <c r="Q83" s="44"/>
    </row>
    <row r="84" spans="1:17" ht="44.25" customHeight="1">
      <c r="A84" s="12" t="s">
        <v>101</v>
      </c>
      <c r="B84" s="56" t="s">
        <v>25</v>
      </c>
      <c r="C84" s="19">
        <f t="shared" si="4"/>
        <v>536.6</v>
      </c>
      <c r="D84" s="19">
        <f>D85+D86+D87+D88</f>
        <v>57.1</v>
      </c>
      <c r="E84" s="19">
        <f>E85+E86+E87+E88</f>
        <v>244.6</v>
      </c>
      <c r="F84" s="19">
        <f>F85+F86+F87+F88</f>
        <v>126.5</v>
      </c>
      <c r="G84" s="19">
        <f>G85+G86+G87+G88</f>
        <v>54.2</v>
      </c>
      <c r="H84" s="19">
        <f>H85+H86+H87+H88</f>
        <v>54.2</v>
      </c>
      <c r="I84" s="38" t="s">
        <v>44</v>
      </c>
      <c r="J84" s="41" t="s">
        <v>13</v>
      </c>
      <c r="K84" s="41">
        <v>2</v>
      </c>
      <c r="L84" s="50" t="s">
        <v>45</v>
      </c>
      <c r="M84" s="50" t="s">
        <v>46</v>
      </c>
      <c r="N84" s="50" t="s">
        <v>122</v>
      </c>
      <c r="P84" s="44">
        <v>5</v>
      </c>
      <c r="Q84" s="44">
        <v>5</v>
      </c>
    </row>
    <row r="85" spans="1:17" ht="13.5">
      <c r="A85" s="10" t="s">
        <v>9</v>
      </c>
      <c r="B85" s="57"/>
      <c r="C85" s="19">
        <f t="shared" si="4"/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39"/>
      <c r="J85" s="42"/>
      <c r="K85" s="42"/>
      <c r="L85" s="51"/>
      <c r="M85" s="51"/>
      <c r="N85" s="51"/>
      <c r="P85" s="44"/>
      <c r="Q85" s="44"/>
    </row>
    <row r="86" spans="1:17" ht="13.5">
      <c r="A86" s="10" t="s">
        <v>21</v>
      </c>
      <c r="B86" s="57"/>
      <c r="C86" s="19">
        <f t="shared" si="4"/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39"/>
      <c r="J86" s="42"/>
      <c r="K86" s="42"/>
      <c r="L86" s="51"/>
      <c r="M86" s="51"/>
      <c r="N86" s="51"/>
      <c r="P86" s="44"/>
      <c r="Q86" s="44"/>
    </row>
    <row r="87" spans="1:17" ht="13.5">
      <c r="A87" s="10" t="s">
        <v>8</v>
      </c>
      <c r="B87" s="57"/>
      <c r="C87" s="19">
        <f t="shared" si="4"/>
        <v>536.6</v>
      </c>
      <c r="D87" s="19">
        <v>57.1</v>
      </c>
      <c r="E87" s="19">
        <v>244.6</v>
      </c>
      <c r="F87" s="19">
        <v>126.5</v>
      </c>
      <c r="G87" s="19">
        <v>54.2</v>
      </c>
      <c r="H87" s="19">
        <v>54.2</v>
      </c>
      <c r="I87" s="39"/>
      <c r="J87" s="42"/>
      <c r="K87" s="42"/>
      <c r="L87" s="51"/>
      <c r="M87" s="51"/>
      <c r="N87" s="51"/>
      <c r="P87" s="44"/>
      <c r="Q87" s="44"/>
    </row>
    <row r="88" spans="1:17" ht="15" customHeight="1">
      <c r="A88" s="10" t="s">
        <v>22</v>
      </c>
      <c r="B88" s="58"/>
      <c r="C88" s="19">
        <f t="shared" si="4"/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40"/>
      <c r="J88" s="43"/>
      <c r="K88" s="43"/>
      <c r="L88" s="52"/>
      <c r="M88" s="52"/>
      <c r="N88" s="52"/>
      <c r="P88" s="44"/>
      <c r="Q88" s="44"/>
    </row>
    <row r="89" spans="1:17" ht="32.25" customHeight="1">
      <c r="A89" s="12" t="s">
        <v>47</v>
      </c>
      <c r="B89" s="56" t="s">
        <v>25</v>
      </c>
      <c r="C89" s="19">
        <f aca="true" t="shared" si="9" ref="C89:C142">D89+E89+F89+G89+H89</f>
        <v>774.2</v>
      </c>
      <c r="D89" s="19">
        <f>D90+D91+D92+D93</f>
        <v>349.5</v>
      </c>
      <c r="E89" s="19">
        <f>E90+E91+E92+E93</f>
        <v>366.1</v>
      </c>
      <c r="F89" s="19">
        <f>F90+F91+F92+F93</f>
        <v>58.6</v>
      </c>
      <c r="G89" s="19">
        <f>G90+G91+G92+G93</f>
        <v>0</v>
      </c>
      <c r="H89" s="19">
        <f>H90+H91+H92+H93</f>
        <v>0</v>
      </c>
      <c r="I89" s="38" t="s">
        <v>50</v>
      </c>
      <c r="J89" s="41" t="s">
        <v>13</v>
      </c>
      <c r="K89" s="41">
        <v>1</v>
      </c>
      <c r="L89" s="50" t="s">
        <v>48</v>
      </c>
      <c r="M89" s="50" t="s">
        <v>48</v>
      </c>
      <c r="N89" s="50" t="s">
        <v>48</v>
      </c>
      <c r="P89" s="44">
        <v>0</v>
      </c>
      <c r="Q89" s="44">
        <v>0</v>
      </c>
    </row>
    <row r="90" spans="1:17" ht="13.5">
      <c r="A90" s="10" t="s">
        <v>9</v>
      </c>
      <c r="B90" s="57"/>
      <c r="C90" s="19">
        <f t="shared" si="9"/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39"/>
      <c r="J90" s="42"/>
      <c r="K90" s="42"/>
      <c r="L90" s="51"/>
      <c r="M90" s="51"/>
      <c r="N90" s="51"/>
      <c r="P90" s="44"/>
      <c r="Q90" s="44"/>
    </row>
    <row r="91" spans="1:17" ht="13.5">
      <c r="A91" s="10" t="s">
        <v>21</v>
      </c>
      <c r="B91" s="57"/>
      <c r="C91" s="19">
        <f t="shared" si="9"/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39"/>
      <c r="J91" s="42"/>
      <c r="K91" s="42"/>
      <c r="L91" s="51"/>
      <c r="M91" s="51"/>
      <c r="N91" s="51"/>
      <c r="P91" s="44"/>
      <c r="Q91" s="44"/>
    </row>
    <row r="92" spans="1:17" ht="13.5">
      <c r="A92" s="10" t="s">
        <v>8</v>
      </c>
      <c r="B92" s="57"/>
      <c r="C92" s="19">
        <f t="shared" si="9"/>
        <v>774.2</v>
      </c>
      <c r="D92" s="19">
        <v>349.5</v>
      </c>
      <c r="E92" s="19">
        <v>366.1</v>
      </c>
      <c r="F92" s="19">
        <v>58.6</v>
      </c>
      <c r="G92" s="19">
        <v>0</v>
      </c>
      <c r="H92" s="19">
        <v>0</v>
      </c>
      <c r="I92" s="39"/>
      <c r="J92" s="42"/>
      <c r="K92" s="42"/>
      <c r="L92" s="51"/>
      <c r="M92" s="51"/>
      <c r="N92" s="51"/>
      <c r="P92" s="44"/>
      <c r="Q92" s="44"/>
    </row>
    <row r="93" spans="1:17" ht="27" customHeight="1">
      <c r="A93" s="10" t="s">
        <v>22</v>
      </c>
      <c r="B93" s="58"/>
      <c r="C93" s="19">
        <f t="shared" si="9"/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40"/>
      <c r="J93" s="43"/>
      <c r="K93" s="43"/>
      <c r="L93" s="52"/>
      <c r="M93" s="52"/>
      <c r="N93" s="52"/>
      <c r="P93" s="44"/>
      <c r="Q93" s="44"/>
    </row>
    <row r="94" spans="1:17" ht="27.75" customHeight="1">
      <c r="A94" s="12" t="s">
        <v>49</v>
      </c>
      <c r="B94" s="56" t="s">
        <v>25</v>
      </c>
      <c r="C94" s="19">
        <f t="shared" si="9"/>
        <v>124.9</v>
      </c>
      <c r="D94" s="19">
        <f>D95+D96+D97+D98</f>
        <v>80</v>
      </c>
      <c r="E94" s="19">
        <f>E95+E96+E97+E98</f>
        <v>0</v>
      </c>
      <c r="F94" s="19">
        <f>F95+F96+F97+F98</f>
        <v>44.9</v>
      </c>
      <c r="G94" s="19">
        <f>G95+G96+G97+G98</f>
        <v>0</v>
      </c>
      <c r="H94" s="19">
        <f>H95+H96+H97+H98</f>
        <v>0</v>
      </c>
      <c r="I94" s="38" t="s">
        <v>51</v>
      </c>
      <c r="J94" s="41" t="s">
        <v>13</v>
      </c>
      <c r="K94" s="41">
        <v>1</v>
      </c>
      <c r="L94" s="50" t="s">
        <v>48</v>
      </c>
      <c r="M94" s="50" t="s">
        <v>52</v>
      </c>
      <c r="N94" s="50" t="s">
        <v>48</v>
      </c>
      <c r="P94" s="44">
        <v>0</v>
      </c>
      <c r="Q94" s="44">
        <v>0</v>
      </c>
    </row>
    <row r="95" spans="1:17" ht="13.5">
      <c r="A95" s="10" t="s">
        <v>9</v>
      </c>
      <c r="B95" s="57"/>
      <c r="C95" s="19">
        <f t="shared" si="9"/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39"/>
      <c r="J95" s="42"/>
      <c r="K95" s="42"/>
      <c r="L95" s="51"/>
      <c r="M95" s="51"/>
      <c r="N95" s="51"/>
      <c r="P95" s="44"/>
      <c r="Q95" s="44"/>
    </row>
    <row r="96" spans="1:17" ht="13.5">
      <c r="A96" s="10" t="s">
        <v>21</v>
      </c>
      <c r="B96" s="57"/>
      <c r="C96" s="19">
        <f t="shared" si="9"/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39"/>
      <c r="J96" s="42"/>
      <c r="K96" s="42"/>
      <c r="L96" s="51"/>
      <c r="M96" s="51"/>
      <c r="N96" s="51"/>
      <c r="P96" s="44"/>
      <c r="Q96" s="44"/>
    </row>
    <row r="97" spans="1:17" ht="13.5">
      <c r="A97" s="10" t="s">
        <v>8</v>
      </c>
      <c r="B97" s="57"/>
      <c r="C97" s="19">
        <f t="shared" si="9"/>
        <v>124.9</v>
      </c>
      <c r="D97" s="19">
        <v>80</v>
      </c>
      <c r="E97" s="19">
        <v>0</v>
      </c>
      <c r="F97" s="19">
        <v>44.9</v>
      </c>
      <c r="G97" s="19">
        <v>0</v>
      </c>
      <c r="H97" s="19">
        <v>0</v>
      </c>
      <c r="I97" s="39"/>
      <c r="J97" s="42"/>
      <c r="K97" s="42"/>
      <c r="L97" s="51"/>
      <c r="M97" s="51"/>
      <c r="N97" s="51"/>
      <c r="P97" s="44"/>
      <c r="Q97" s="44"/>
    </row>
    <row r="98" spans="1:17" ht="18" customHeight="1">
      <c r="A98" s="10" t="s">
        <v>22</v>
      </c>
      <c r="B98" s="58"/>
      <c r="C98" s="19">
        <f t="shared" si="9"/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40"/>
      <c r="J98" s="43"/>
      <c r="K98" s="43"/>
      <c r="L98" s="52"/>
      <c r="M98" s="52"/>
      <c r="N98" s="52"/>
      <c r="P98" s="44"/>
      <c r="Q98" s="44"/>
    </row>
    <row r="99" spans="1:17" ht="64.5" customHeight="1">
      <c r="A99" s="12" t="s">
        <v>123</v>
      </c>
      <c r="B99" s="56" t="s">
        <v>25</v>
      </c>
      <c r="C99" s="19">
        <f t="shared" si="9"/>
        <v>12587.3</v>
      </c>
      <c r="D99" s="19">
        <f>D100+D101+D102+D103</f>
        <v>7000</v>
      </c>
      <c r="E99" s="19">
        <f>E100+E101+E102+E103</f>
        <v>3587.3</v>
      </c>
      <c r="F99" s="19">
        <f>F100+F101+F102+F103</f>
        <v>2000</v>
      </c>
      <c r="G99" s="19">
        <f>G100+G101+G102+G103</f>
        <v>0</v>
      </c>
      <c r="H99" s="19">
        <f>H100+H101+H102+H103</f>
        <v>0</v>
      </c>
      <c r="I99" s="38" t="s">
        <v>112</v>
      </c>
      <c r="J99" s="41" t="s">
        <v>13</v>
      </c>
      <c r="K99" s="41">
        <v>1</v>
      </c>
      <c r="L99" s="50" t="s">
        <v>45</v>
      </c>
      <c r="M99" s="50" t="s">
        <v>48</v>
      </c>
      <c r="N99" s="50" t="s">
        <v>48</v>
      </c>
      <c r="P99" s="44">
        <v>0</v>
      </c>
      <c r="Q99" s="44">
        <v>0</v>
      </c>
    </row>
    <row r="100" spans="1:17" ht="13.5">
      <c r="A100" s="10" t="s">
        <v>9</v>
      </c>
      <c r="B100" s="57"/>
      <c r="C100" s="19">
        <f t="shared" si="9"/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39"/>
      <c r="J100" s="42"/>
      <c r="K100" s="42"/>
      <c r="L100" s="51"/>
      <c r="M100" s="51"/>
      <c r="N100" s="51"/>
      <c r="P100" s="44"/>
      <c r="Q100" s="44"/>
    </row>
    <row r="101" spans="1:17" ht="13.5">
      <c r="A101" s="10" t="s">
        <v>21</v>
      </c>
      <c r="B101" s="57"/>
      <c r="C101" s="19">
        <f t="shared" si="9"/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39"/>
      <c r="J101" s="42"/>
      <c r="K101" s="42"/>
      <c r="L101" s="51"/>
      <c r="M101" s="51"/>
      <c r="N101" s="51"/>
      <c r="P101" s="44"/>
      <c r="Q101" s="44"/>
    </row>
    <row r="102" spans="1:17" ht="13.5">
      <c r="A102" s="10" t="s">
        <v>8</v>
      </c>
      <c r="B102" s="57"/>
      <c r="C102" s="19">
        <f t="shared" si="9"/>
        <v>12587.3</v>
      </c>
      <c r="D102" s="19">
        <v>7000</v>
      </c>
      <c r="E102" s="19">
        <v>3587.3</v>
      </c>
      <c r="F102" s="19">
        <v>2000</v>
      </c>
      <c r="G102" s="19">
        <v>0</v>
      </c>
      <c r="H102" s="19">
        <v>0</v>
      </c>
      <c r="I102" s="39"/>
      <c r="J102" s="42"/>
      <c r="K102" s="42"/>
      <c r="L102" s="51"/>
      <c r="M102" s="51"/>
      <c r="N102" s="51"/>
      <c r="P102" s="44"/>
      <c r="Q102" s="44"/>
    </row>
    <row r="103" spans="1:17" ht="15" customHeight="1">
      <c r="A103" s="10" t="s">
        <v>22</v>
      </c>
      <c r="B103" s="58"/>
      <c r="C103" s="19">
        <f t="shared" si="9"/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40"/>
      <c r="J103" s="43"/>
      <c r="K103" s="43"/>
      <c r="L103" s="52"/>
      <c r="M103" s="52"/>
      <c r="N103" s="52"/>
      <c r="P103" s="44"/>
      <c r="Q103" s="44"/>
    </row>
    <row r="104" spans="1:17" ht="57.75" customHeight="1">
      <c r="A104" s="12" t="s">
        <v>133</v>
      </c>
      <c r="B104" s="77" t="s">
        <v>25</v>
      </c>
      <c r="C104" s="36">
        <f t="shared" si="9"/>
        <v>1277.8</v>
      </c>
      <c r="D104" s="36">
        <f>D105+D106+D107+D108</f>
        <v>0</v>
      </c>
      <c r="E104" s="36">
        <f>E105+E106+E107+E108</f>
        <v>0</v>
      </c>
      <c r="F104" s="36">
        <f>F105+F106+F107+F108</f>
        <v>1277.8</v>
      </c>
      <c r="G104" s="36">
        <f>G105+G106+G107+G108</f>
        <v>0</v>
      </c>
      <c r="H104" s="36">
        <f>H105+H106+H107+H108</f>
        <v>0</v>
      </c>
      <c r="I104" s="41" t="s">
        <v>136</v>
      </c>
      <c r="J104" s="41" t="s">
        <v>13</v>
      </c>
      <c r="K104" s="41">
        <v>0</v>
      </c>
      <c r="L104" s="41">
        <v>0</v>
      </c>
      <c r="M104" s="41">
        <v>0</v>
      </c>
      <c r="N104" s="41">
        <v>10</v>
      </c>
      <c r="P104" s="41">
        <v>0</v>
      </c>
      <c r="Q104" s="41">
        <v>0</v>
      </c>
    </row>
    <row r="105" spans="1:17" ht="13.5">
      <c r="A105" s="10" t="s">
        <v>9</v>
      </c>
      <c r="B105" s="78"/>
      <c r="C105" s="36">
        <f t="shared" si="9"/>
        <v>0</v>
      </c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42"/>
      <c r="J105" s="42"/>
      <c r="K105" s="42"/>
      <c r="L105" s="42"/>
      <c r="M105" s="42"/>
      <c r="N105" s="42"/>
      <c r="P105" s="42"/>
      <c r="Q105" s="42"/>
    </row>
    <row r="106" spans="1:17" ht="13.5">
      <c r="A106" s="10" t="s">
        <v>21</v>
      </c>
      <c r="B106" s="78"/>
      <c r="C106" s="36">
        <f t="shared" si="9"/>
        <v>1277.8</v>
      </c>
      <c r="D106" s="36">
        <v>0</v>
      </c>
      <c r="E106" s="36">
        <v>0</v>
      </c>
      <c r="F106" s="36">
        <v>1277.8</v>
      </c>
      <c r="G106" s="36">
        <v>0</v>
      </c>
      <c r="H106" s="36">
        <v>0</v>
      </c>
      <c r="I106" s="42"/>
      <c r="J106" s="42"/>
      <c r="K106" s="42"/>
      <c r="L106" s="42"/>
      <c r="M106" s="42"/>
      <c r="N106" s="42"/>
      <c r="P106" s="42"/>
      <c r="Q106" s="42"/>
    </row>
    <row r="107" spans="1:17" ht="13.5">
      <c r="A107" s="10" t="s">
        <v>8</v>
      </c>
      <c r="B107" s="78"/>
      <c r="C107" s="36">
        <f t="shared" si="9"/>
        <v>0</v>
      </c>
      <c r="D107" s="36">
        <v>0</v>
      </c>
      <c r="E107" s="26">
        <v>0</v>
      </c>
      <c r="F107" s="26">
        <v>0</v>
      </c>
      <c r="G107" s="26">
        <v>0</v>
      </c>
      <c r="H107" s="26">
        <v>0</v>
      </c>
      <c r="I107" s="42"/>
      <c r="J107" s="42"/>
      <c r="K107" s="42"/>
      <c r="L107" s="42"/>
      <c r="M107" s="42"/>
      <c r="N107" s="42"/>
      <c r="P107" s="42"/>
      <c r="Q107" s="42"/>
    </row>
    <row r="108" spans="1:17" ht="15" customHeight="1">
      <c r="A108" s="10" t="s">
        <v>22</v>
      </c>
      <c r="B108" s="79"/>
      <c r="C108" s="36">
        <f t="shared" si="9"/>
        <v>0</v>
      </c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43"/>
      <c r="J108" s="43"/>
      <c r="K108" s="43"/>
      <c r="L108" s="43"/>
      <c r="M108" s="43"/>
      <c r="N108" s="43"/>
      <c r="P108" s="43"/>
      <c r="Q108" s="43"/>
    </row>
    <row r="109" spans="1:17" ht="74.25" customHeight="1">
      <c r="A109" s="12" t="s">
        <v>134</v>
      </c>
      <c r="B109" s="77" t="s">
        <v>25</v>
      </c>
      <c r="C109" s="36">
        <f t="shared" si="9"/>
        <v>2121.2</v>
      </c>
      <c r="D109" s="36">
        <f>D110+D111+D112+D113</f>
        <v>0</v>
      </c>
      <c r="E109" s="36">
        <f>E110+E111+E112+E113</f>
        <v>0</v>
      </c>
      <c r="F109" s="36">
        <f>F110+F111+F112+F113</f>
        <v>2121.2</v>
      </c>
      <c r="G109" s="36">
        <f>G110+G111+G112+G113</f>
        <v>0</v>
      </c>
      <c r="H109" s="36">
        <f>H110+H111+H112+H113</f>
        <v>0</v>
      </c>
      <c r="I109" s="41" t="s">
        <v>137</v>
      </c>
      <c r="J109" s="41" t="s">
        <v>13</v>
      </c>
      <c r="K109" s="41">
        <v>0</v>
      </c>
      <c r="L109" s="41">
        <v>0</v>
      </c>
      <c r="M109" s="41">
        <v>0</v>
      </c>
      <c r="N109" s="41">
        <v>2</v>
      </c>
      <c r="P109" s="41">
        <v>0</v>
      </c>
      <c r="Q109" s="41">
        <v>0</v>
      </c>
    </row>
    <row r="110" spans="1:17" ht="13.5">
      <c r="A110" s="10" t="s">
        <v>9</v>
      </c>
      <c r="B110" s="78"/>
      <c r="C110" s="36">
        <f t="shared" si="9"/>
        <v>0</v>
      </c>
      <c r="D110" s="36">
        <v>0</v>
      </c>
      <c r="E110" s="36">
        <v>0</v>
      </c>
      <c r="F110" s="36">
        <v>0</v>
      </c>
      <c r="G110" s="36">
        <v>0</v>
      </c>
      <c r="H110" s="36">
        <v>0</v>
      </c>
      <c r="I110" s="42"/>
      <c r="J110" s="42"/>
      <c r="K110" s="42"/>
      <c r="L110" s="42"/>
      <c r="M110" s="42"/>
      <c r="N110" s="42"/>
      <c r="P110" s="42"/>
      <c r="Q110" s="42"/>
    </row>
    <row r="111" spans="1:17" ht="13.5">
      <c r="A111" s="10" t="s">
        <v>21</v>
      </c>
      <c r="B111" s="78"/>
      <c r="C111" s="36">
        <f t="shared" si="9"/>
        <v>2121.2</v>
      </c>
      <c r="D111" s="36">
        <v>0</v>
      </c>
      <c r="E111" s="36">
        <v>0</v>
      </c>
      <c r="F111" s="36">
        <v>2121.2</v>
      </c>
      <c r="G111" s="36">
        <v>0</v>
      </c>
      <c r="H111" s="36">
        <v>0</v>
      </c>
      <c r="I111" s="42"/>
      <c r="J111" s="42"/>
      <c r="K111" s="42"/>
      <c r="L111" s="42"/>
      <c r="M111" s="42"/>
      <c r="N111" s="42"/>
      <c r="P111" s="42"/>
      <c r="Q111" s="42"/>
    </row>
    <row r="112" spans="1:17" ht="13.5">
      <c r="A112" s="10" t="s">
        <v>8</v>
      </c>
      <c r="B112" s="78"/>
      <c r="C112" s="36">
        <f t="shared" si="9"/>
        <v>0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42"/>
      <c r="J112" s="42"/>
      <c r="K112" s="42"/>
      <c r="L112" s="42"/>
      <c r="M112" s="42"/>
      <c r="N112" s="42"/>
      <c r="P112" s="42"/>
      <c r="Q112" s="42"/>
    </row>
    <row r="113" spans="1:17" ht="15" customHeight="1">
      <c r="A113" s="10" t="s">
        <v>22</v>
      </c>
      <c r="B113" s="79"/>
      <c r="C113" s="36">
        <f t="shared" si="9"/>
        <v>0</v>
      </c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43"/>
      <c r="J113" s="43"/>
      <c r="K113" s="43"/>
      <c r="L113" s="43"/>
      <c r="M113" s="43"/>
      <c r="N113" s="43"/>
      <c r="P113" s="43"/>
      <c r="Q113" s="43"/>
    </row>
    <row r="114" spans="1:17" ht="34.5" customHeight="1">
      <c r="A114" s="48" t="s">
        <v>54</v>
      </c>
      <c r="B114" s="49"/>
      <c r="C114" s="19">
        <f>D114+E114+F114+G114+H114</f>
        <v>542.5</v>
      </c>
      <c r="D114" s="19">
        <f aca="true" t="shared" si="10" ref="D114:H118">D119+D149</f>
        <v>162</v>
      </c>
      <c r="E114" s="19">
        <f t="shared" si="10"/>
        <v>264.5</v>
      </c>
      <c r="F114" s="19">
        <f t="shared" si="10"/>
        <v>116</v>
      </c>
      <c r="G114" s="19">
        <f t="shared" si="10"/>
        <v>0</v>
      </c>
      <c r="H114" s="19">
        <f t="shared" si="10"/>
        <v>0</v>
      </c>
      <c r="I114" s="31"/>
      <c r="J114" s="29"/>
      <c r="K114" s="29"/>
      <c r="L114" s="32"/>
      <c r="M114" s="32"/>
      <c r="N114" s="32"/>
      <c r="P114" s="30"/>
      <c r="Q114" s="30"/>
    </row>
    <row r="115" spans="1:17" ht="15" customHeight="1">
      <c r="A115" s="46" t="s">
        <v>9</v>
      </c>
      <c r="B115" s="47"/>
      <c r="C115" s="19">
        <f t="shared" si="9"/>
        <v>0</v>
      </c>
      <c r="D115" s="19">
        <f t="shared" si="10"/>
        <v>0</v>
      </c>
      <c r="E115" s="19">
        <f t="shared" si="10"/>
        <v>0</v>
      </c>
      <c r="F115" s="19">
        <f t="shared" si="10"/>
        <v>0</v>
      </c>
      <c r="G115" s="19">
        <f t="shared" si="10"/>
        <v>0</v>
      </c>
      <c r="H115" s="19">
        <f t="shared" si="10"/>
        <v>0</v>
      </c>
      <c r="I115" s="31"/>
      <c r="J115" s="29"/>
      <c r="K115" s="29"/>
      <c r="L115" s="32"/>
      <c r="M115" s="32"/>
      <c r="N115" s="32"/>
      <c r="P115" s="30"/>
      <c r="Q115" s="30"/>
    </row>
    <row r="116" spans="1:17" ht="15" customHeight="1">
      <c r="A116" s="46" t="s">
        <v>21</v>
      </c>
      <c r="B116" s="47"/>
      <c r="C116" s="19">
        <f t="shared" si="9"/>
        <v>167.5</v>
      </c>
      <c r="D116" s="19">
        <f t="shared" si="10"/>
        <v>0</v>
      </c>
      <c r="E116" s="19">
        <f t="shared" si="10"/>
        <v>167.5</v>
      </c>
      <c r="F116" s="19">
        <f t="shared" si="10"/>
        <v>0</v>
      </c>
      <c r="G116" s="19">
        <f t="shared" si="10"/>
        <v>0</v>
      </c>
      <c r="H116" s="19">
        <f t="shared" si="10"/>
        <v>0</v>
      </c>
      <c r="I116" s="31"/>
      <c r="J116" s="29"/>
      <c r="K116" s="29"/>
      <c r="L116" s="32"/>
      <c r="M116" s="32"/>
      <c r="N116" s="32"/>
      <c r="P116" s="30"/>
      <c r="Q116" s="30"/>
    </row>
    <row r="117" spans="1:17" ht="15" customHeight="1">
      <c r="A117" s="46" t="s">
        <v>8</v>
      </c>
      <c r="B117" s="47"/>
      <c r="C117" s="19">
        <f t="shared" si="9"/>
        <v>375</v>
      </c>
      <c r="D117" s="19">
        <f t="shared" si="10"/>
        <v>162</v>
      </c>
      <c r="E117" s="19">
        <f t="shared" si="10"/>
        <v>97</v>
      </c>
      <c r="F117" s="19">
        <f t="shared" si="10"/>
        <v>116</v>
      </c>
      <c r="G117" s="19">
        <f t="shared" si="10"/>
        <v>0</v>
      </c>
      <c r="H117" s="19">
        <f t="shared" si="10"/>
        <v>0</v>
      </c>
      <c r="I117" s="31"/>
      <c r="J117" s="29"/>
      <c r="K117" s="29"/>
      <c r="L117" s="32"/>
      <c r="M117" s="32"/>
      <c r="N117" s="32"/>
      <c r="P117" s="30"/>
      <c r="Q117" s="30"/>
    </row>
    <row r="118" spans="1:17" ht="15" customHeight="1">
      <c r="A118" s="46" t="s">
        <v>22</v>
      </c>
      <c r="B118" s="47"/>
      <c r="C118" s="19">
        <f t="shared" si="9"/>
        <v>0</v>
      </c>
      <c r="D118" s="19">
        <f t="shared" si="10"/>
        <v>0</v>
      </c>
      <c r="E118" s="19">
        <f t="shared" si="10"/>
        <v>0</v>
      </c>
      <c r="F118" s="19">
        <f t="shared" si="10"/>
        <v>0</v>
      </c>
      <c r="G118" s="19">
        <f t="shared" si="10"/>
        <v>0</v>
      </c>
      <c r="H118" s="19">
        <f t="shared" si="10"/>
        <v>0</v>
      </c>
      <c r="I118" s="31"/>
      <c r="J118" s="29"/>
      <c r="K118" s="29"/>
      <c r="L118" s="32"/>
      <c r="M118" s="32"/>
      <c r="N118" s="32"/>
      <c r="P118" s="30"/>
      <c r="Q118" s="30"/>
    </row>
    <row r="119" spans="1:17" ht="18.75" customHeight="1">
      <c r="A119" s="48" t="s">
        <v>103</v>
      </c>
      <c r="B119" s="49"/>
      <c r="C119" s="19">
        <f>D119+E119+F119+G119+H119</f>
        <v>542.5</v>
      </c>
      <c r="D119" s="19">
        <f aca="true" t="shared" si="11" ref="D119:G123">D124+D129+D134+D144</f>
        <v>162</v>
      </c>
      <c r="E119" s="19">
        <f t="shared" si="11"/>
        <v>264.5</v>
      </c>
      <c r="F119" s="19">
        <f t="shared" si="11"/>
        <v>116</v>
      </c>
      <c r="G119" s="19">
        <f t="shared" si="11"/>
        <v>0</v>
      </c>
      <c r="H119" s="19">
        <f>H124+H129+H134+H144</f>
        <v>0</v>
      </c>
      <c r="I119" s="31"/>
      <c r="J119" s="29"/>
      <c r="K119" s="29"/>
      <c r="L119" s="32"/>
      <c r="M119" s="32"/>
      <c r="N119" s="32"/>
      <c r="P119" s="30"/>
      <c r="Q119" s="30"/>
    </row>
    <row r="120" spans="1:17" ht="15" customHeight="1">
      <c r="A120" s="46" t="s">
        <v>9</v>
      </c>
      <c r="B120" s="47"/>
      <c r="C120" s="19">
        <f t="shared" si="9"/>
        <v>0</v>
      </c>
      <c r="D120" s="19">
        <f t="shared" si="11"/>
        <v>0</v>
      </c>
      <c r="E120" s="19">
        <f t="shared" si="11"/>
        <v>0</v>
      </c>
      <c r="F120" s="19">
        <f t="shared" si="11"/>
        <v>0</v>
      </c>
      <c r="G120" s="19">
        <f t="shared" si="11"/>
        <v>0</v>
      </c>
      <c r="H120" s="19">
        <f>H125+H130+H135+H145</f>
        <v>0</v>
      </c>
      <c r="I120" s="31"/>
      <c r="J120" s="29"/>
      <c r="K120" s="29"/>
      <c r="L120" s="32"/>
      <c r="M120" s="32"/>
      <c r="N120" s="32"/>
      <c r="P120" s="30"/>
      <c r="Q120" s="30"/>
    </row>
    <row r="121" spans="1:17" ht="15" customHeight="1">
      <c r="A121" s="46" t="s">
        <v>21</v>
      </c>
      <c r="B121" s="47"/>
      <c r="C121" s="19">
        <f t="shared" si="9"/>
        <v>167.5</v>
      </c>
      <c r="D121" s="19">
        <f t="shared" si="11"/>
        <v>0</v>
      </c>
      <c r="E121" s="19">
        <f t="shared" si="11"/>
        <v>167.5</v>
      </c>
      <c r="F121" s="19">
        <f t="shared" si="11"/>
        <v>0</v>
      </c>
      <c r="G121" s="19">
        <f t="shared" si="11"/>
        <v>0</v>
      </c>
      <c r="H121" s="19">
        <f>H126+H131+H136+H146</f>
        <v>0</v>
      </c>
      <c r="I121" s="31"/>
      <c r="J121" s="29"/>
      <c r="K121" s="29"/>
      <c r="L121" s="32"/>
      <c r="M121" s="32"/>
      <c r="N121" s="32"/>
      <c r="P121" s="30"/>
      <c r="Q121" s="30"/>
    </row>
    <row r="122" spans="1:17" ht="15" customHeight="1">
      <c r="A122" s="46" t="s">
        <v>8</v>
      </c>
      <c r="B122" s="47"/>
      <c r="C122" s="19">
        <f t="shared" si="9"/>
        <v>375</v>
      </c>
      <c r="D122" s="19">
        <f t="shared" si="11"/>
        <v>162</v>
      </c>
      <c r="E122" s="19">
        <f t="shared" si="11"/>
        <v>97</v>
      </c>
      <c r="F122" s="19">
        <f t="shared" si="11"/>
        <v>116</v>
      </c>
      <c r="G122" s="19">
        <f t="shared" si="11"/>
        <v>0</v>
      </c>
      <c r="H122" s="19">
        <f>H127+H132+H137+H147</f>
        <v>0</v>
      </c>
      <c r="I122" s="31"/>
      <c r="J122" s="29"/>
      <c r="K122" s="29"/>
      <c r="L122" s="32"/>
      <c r="M122" s="32"/>
      <c r="N122" s="32"/>
      <c r="P122" s="30"/>
      <c r="Q122" s="30"/>
    </row>
    <row r="123" spans="1:17" ht="15" customHeight="1">
      <c r="A123" s="46" t="s">
        <v>22</v>
      </c>
      <c r="B123" s="47"/>
      <c r="C123" s="19">
        <f t="shared" si="9"/>
        <v>0</v>
      </c>
      <c r="D123" s="19">
        <f t="shared" si="11"/>
        <v>0</v>
      </c>
      <c r="E123" s="19">
        <f t="shared" si="11"/>
        <v>0</v>
      </c>
      <c r="F123" s="19">
        <f t="shared" si="11"/>
        <v>0</v>
      </c>
      <c r="G123" s="19">
        <f t="shared" si="11"/>
        <v>0</v>
      </c>
      <c r="H123" s="19">
        <f>H128+H133+H138+H148</f>
        <v>0</v>
      </c>
      <c r="I123" s="31"/>
      <c r="J123" s="29"/>
      <c r="K123" s="29"/>
      <c r="L123" s="32"/>
      <c r="M123" s="32"/>
      <c r="N123" s="32"/>
      <c r="P123" s="30"/>
      <c r="Q123" s="30"/>
    </row>
    <row r="124" spans="1:17" ht="45" customHeight="1">
      <c r="A124" s="12" t="s">
        <v>56</v>
      </c>
      <c r="B124" s="56" t="s">
        <v>25</v>
      </c>
      <c r="C124" s="19">
        <f t="shared" si="9"/>
        <v>278</v>
      </c>
      <c r="D124" s="19">
        <f>D125+D126+D127+D128</f>
        <v>162</v>
      </c>
      <c r="E124" s="19">
        <f>E125+E126+E127+E128</f>
        <v>0</v>
      </c>
      <c r="F124" s="19">
        <f>F125+F126+F127+F128</f>
        <v>116</v>
      </c>
      <c r="G124" s="19">
        <f>G125+G126+G127+G128</f>
        <v>0</v>
      </c>
      <c r="H124" s="19">
        <f>H125+H126+H127+H128</f>
        <v>0</v>
      </c>
      <c r="I124" s="38" t="s">
        <v>57</v>
      </c>
      <c r="J124" s="41" t="s">
        <v>13</v>
      </c>
      <c r="K124" s="41">
        <v>92</v>
      </c>
      <c r="L124" s="41">
        <v>65</v>
      </c>
      <c r="M124" s="41">
        <v>4</v>
      </c>
      <c r="N124" s="41">
        <v>16</v>
      </c>
      <c r="P124" s="44">
        <v>16</v>
      </c>
      <c r="Q124" s="44">
        <v>16</v>
      </c>
    </row>
    <row r="125" spans="1:17" ht="15" customHeight="1">
      <c r="A125" s="10" t="s">
        <v>9</v>
      </c>
      <c r="B125" s="57"/>
      <c r="C125" s="19">
        <f t="shared" si="9"/>
        <v>0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39"/>
      <c r="J125" s="42"/>
      <c r="K125" s="42"/>
      <c r="L125" s="42"/>
      <c r="M125" s="42"/>
      <c r="N125" s="42"/>
      <c r="P125" s="44"/>
      <c r="Q125" s="44"/>
    </row>
    <row r="126" spans="1:17" ht="15" customHeight="1">
      <c r="A126" s="10" t="s">
        <v>21</v>
      </c>
      <c r="B126" s="57"/>
      <c r="C126" s="19">
        <f t="shared" si="9"/>
        <v>0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39"/>
      <c r="J126" s="42"/>
      <c r="K126" s="42"/>
      <c r="L126" s="42"/>
      <c r="M126" s="42"/>
      <c r="N126" s="42"/>
      <c r="P126" s="44"/>
      <c r="Q126" s="44"/>
    </row>
    <row r="127" spans="1:17" ht="13.5">
      <c r="A127" s="10" t="s">
        <v>8</v>
      </c>
      <c r="B127" s="57"/>
      <c r="C127" s="19">
        <f t="shared" si="9"/>
        <v>278</v>
      </c>
      <c r="D127" s="19">
        <v>162</v>
      </c>
      <c r="E127" s="19">
        <v>0</v>
      </c>
      <c r="F127" s="19">
        <v>116</v>
      </c>
      <c r="G127" s="19">
        <v>0</v>
      </c>
      <c r="H127" s="19">
        <v>0</v>
      </c>
      <c r="I127" s="39"/>
      <c r="J127" s="42"/>
      <c r="K127" s="42"/>
      <c r="L127" s="42"/>
      <c r="M127" s="42"/>
      <c r="N127" s="42"/>
      <c r="P127" s="44"/>
      <c r="Q127" s="44"/>
    </row>
    <row r="128" spans="1:17" ht="16.5" customHeight="1">
      <c r="A128" s="10" t="s">
        <v>22</v>
      </c>
      <c r="B128" s="58"/>
      <c r="C128" s="19">
        <f t="shared" si="9"/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40"/>
      <c r="J128" s="43"/>
      <c r="K128" s="43"/>
      <c r="L128" s="43"/>
      <c r="M128" s="43"/>
      <c r="N128" s="43"/>
      <c r="P128" s="44"/>
      <c r="Q128" s="44"/>
    </row>
    <row r="129" spans="1:17" ht="42" customHeight="1">
      <c r="A129" s="12" t="s">
        <v>96</v>
      </c>
      <c r="B129" s="56" t="s">
        <v>25</v>
      </c>
      <c r="C129" s="19">
        <f t="shared" si="9"/>
        <v>97</v>
      </c>
      <c r="D129" s="19">
        <f>D130+D131+D132+D133</f>
        <v>0</v>
      </c>
      <c r="E129" s="19">
        <f>E130+E131+E132+E133</f>
        <v>97</v>
      </c>
      <c r="F129" s="19">
        <f>F130+F131+F132+F133</f>
        <v>0</v>
      </c>
      <c r="G129" s="19">
        <f>G130+G131+G132+G133</f>
        <v>0</v>
      </c>
      <c r="H129" s="19">
        <f>H130+H131+H132+H133</f>
        <v>0</v>
      </c>
      <c r="I129" s="72" t="s">
        <v>116</v>
      </c>
      <c r="J129" s="41" t="s">
        <v>13</v>
      </c>
      <c r="K129" s="62">
        <v>0</v>
      </c>
      <c r="L129" s="62">
        <v>3</v>
      </c>
      <c r="M129" s="62">
        <v>5</v>
      </c>
      <c r="N129" s="62">
        <v>5</v>
      </c>
      <c r="O129" s="24"/>
      <c r="P129" s="75">
        <v>5</v>
      </c>
      <c r="Q129" s="75">
        <v>5</v>
      </c>
    </row>
    <row r="130" spans="1:17" ht="15" customHeight="1">
      <c r="A130" s="10" t="s">
        <v>9</v>
      </c>
      <c r="B130" s="57"/>
      <c r="C130" s="19">
        <f t="shared" si="9"/>
        <v>0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73"/>
      <c r="J130" s="42"/>
      <c r="K130" s="63"/>
      <c r="L130" s="63"/>
      <c r="M130" s="63"/>
      <c r="N130" s="63"/>
      <c r="O130" s="24"/>
      <c r="P130" s="75"/>
      <c r="Q130" s="75"/>
    </row>
    <row r="131" spans="1:17" ht="15" customHeight="1">
      <c r="A131" s="10" t="s">
        <v>21</v>
      </c>
      <c r="B131" s="57"/>
      <c r="C131" s="19">
        <f t="shared" si="9"/>
        <v>0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73"/>
      <c r="J131" s="42"/>
      <c r="K131" s="63"/>
      <c r="L131" s="63"/>
      <c r="M131" s="63"/>
      <c r="N131" s="63"/>
      <c r="O131" s="24"/>
      <c r="P131" s="75"/>
      <c r="Q131" s="75"/>
    </row>
    <row r="132" spans="1:17" ht="13.5">
      <c r="A132" s="10" t="s">
        <v>8</v>
      </c>
      <c r="B132" s="57"/>
      <c r="C132" s="19">
        <f t="shared" si="9"/>
        <v>97</v>
      </c>
      <c r="D132" s="19">
        <v>0</v>
      </c>
      <c r="E132" s="19">
        <v>97</v>
      </c>
      <c r="F132" s="19">
        <v>0</v>
      </c>
      <c r="G132" s="19">
        <v>0</v>
      </c>
      <c r="H132" s="19">
        <v>0</v>
      </c>
      <c r="I132" s="73"/>
      <c r="J132" s="42"/>
      <c r="K132" s="63"/>
      <c r="L132" s="63"/>
      <c r="M132" s="63"/>
      <c r="N132" s="63"/>
      <c r="O132" s="24"/>
      <c r="P132" s="75"/>
      <c r="Q132" s="75"/>
    </row>
    <row r="133" spans="1:17" ht="16.5" customHeight="1">
      <c r="A133" s="10" t="s">
        <v>22</v>
      </c>
      <c r="B133" s="58"/>
      <c r="C133" s="19">
        <f t="shared" si="9"/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74"/>
      <c r="J133" s="43"/>
      <c r="K133" s="64"/>
      <c r="L133" s="64"/>
      <c r="M133" s="64"/>
      <c r="N133" s="64"/>
      <c r="O133" s="24"/>
      <c r="P133" s="75"/>
      <c r="Q133" s="75"/>
    </row>
    <row r="134" spans="1:17" ht="44.25" customHeight="1">
      <c r="A134" s="12" t="s">
        <v>104</v>
      </c>
      <c r="B134" s="56" t="s">
        <v>25</v>
      </c>
      <c r="C134" s="19">
        <f t="shared" si="9"/>
        <v>167.5</v>
      </c>
      <c r="D134" s="19">
        <f>D135+D136+D137+D138</f>
        <v>0</v>
      </c>
      <c r="E134" s="19">
        <f>E135+E136+E137+E138</f>
        <v>167.5</v>
      </c>
      <c r="F134" s="19">
        <f>F135+F136+F137+F138</f>
        <v>0</v>
      </c>
      <c r="G134" s="19">
        <f>G135+G136+G137+G138</f>
        <v>0</v>
      </c>
      <c r="H134" s="19">
        <f>H135+H136+H137+H138</f>
        <v>0</v>
      </c>
      <c r="I134" s="72" t="s">
        <v>110</v>
      </c>
      <c r="J134" s="41" t="s">
        <v>13</v>
      </c>
      <c r="K134" s="62">
        <v>0</v>
      </c>
      <c r="L134" s="62">
        <v>0</v>
      </c>
      <c r="M134" s="62">
        <v>21</v>
      </c>
      <c r="N134" s="62">
        <v>21</v>
      </c>
      <c r="O134" s="24"/>
      <c r="P134" s="75">
        <v>21</v>
      </c>
      <c r="Q134" s="75">
        <v>21</v>
      </c>
    </row>
    <row r="135" spans="1:17" ht="15" customHeight="1">
      <c r="A135" s="10" t="s">
        <v>9</v>
      </c>
      <c r="B135" s="57"/>
      <c r="C135" s="19">
        <f t="shared" si="9"/>
        <v>0</v>
      </c>
      <c r="D135" s="19">
        <v>0</v>
      </c>
      <c r="E135" s="19">
        <v>0</v>
      </c>
      <c r="F135" s="19">
        <v>0</v>
      </c>
      <c r="G135" s="19">
        <v>0</v>
      </c>
      <c r="H135" s="19">
        <v>0</v>
      </c>
      <c r="I135" s="73"/>
      <c r="J135" s="42"/>
      <c r="K135" s="63"/>
      <c r="L135" s="63"/>
      <c r="M135" s="63"/>
      <c r="N135" s="63"/>
      <c r="O135" s="24"/>
      <c r="P135" s="75"/>
      <c r="Q135" s="75"/>
    </row>
    <row r="136" spans="1:17" ht="15" customHeight="1">
      <c r="A136" s="10" t="s">
        <v>21</v>
      </c>
      <c r="B136" s="57"/>
      <c r="C136" s="19">
        <f t="shared" si="9"/>
        <v>167.5</v>
      </c>
      <c r="D136" s="19">
        <v>0</v>
      </c>
      <c r="E136" s="19">
        <v>167.5</v>
      </c>
      <c r="F136" s="19">
        <v>0</v>
      </c>
      <c r="G136" s="19">
        <v>0</v>
      </c>
      <c r="H136" s="19">
        <v>0</v>
      </c>
      <c r="I136" s="73"/>
      <c r="J136" s="42"/>
      <c r="K136" s="63"/>
      <c r="L136" s="63"/>
      <c r="M136" s="63"/>
      <c r="N136" s="63"/>
      <c r="O136" s="24"/>
      <c r="P136" s="75"/>
      <c r="Q136" s="75"/>
    </row>
    <row r="137" spans="1:17" ht="13.5">
      <c r="A137" s="10" t="s">
        <v>8</v>
      </c>
      <c r="B137" s="57"/>
      <c r="C137" s="19">
        <f t="shared" si="9"/>
        <v>0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73"/>
      <c r="J137" s="42"/>
      <c r="K137" s="63"/>
      <c r="L137" s="63"/>
      <c r="M137" s="63"/>
      <c r="N137" s="63"/>
      <c r="O137" s="24"/>
      <c r="P137" s="75"/>
      <c r="Q137" s="75"/>
    </row>
    <row r="138" spans="1:17" ht="16.5" customHeight="1">
      <c r="A138" s="10" t="s">
        <v>22</v>
      </c>
      <c r="B138" s="58"/>
      <c r="C138" s="19">
        <f t="shared" si="9"/>
        <v>0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74"/>
      <c r="J138" s="43"/>
      <c r="K138" s="64"/>
      <c r="L138" s="64"/>
      <c r="M138" s="64"/>
      <c r="N138" s="64"/>
      <c r="O138" s="24"/>
      <c r="P138" s="75"/>
      <c r="Q138" s="75"/>
    </row>
    <row r="139" spans="1:17" ht="44.25" customHeight="1">
      <c r="A139" s="12" t="s">
        <v>119</v>
      </c>
      <c r="B139" s="53" t="s">
        <v>25</v>
      </c>
      <c r="C139" s="19">
        <f t="shared" si="9"/>
        <v>0</v>
      </c>
      <c r="D139" s="19">
        <f>D140+D141+D142+D143</f>
        <v>0</v>
      </c>
      <c r="E139" s="19">
        <f>E140+E141+E142+E143</f>
        <v>0</v>
      </c>
      <c r="F139" s="19">
        <f>F140+F141+F142+F143</f>
        <v>0</v>
      </c>
      <c r="G139" s="19">
        <f>G140+G141+G142+G143</f>
        <v>0</v>
      </c>
      <c r="H139" s="19">
        <f>H140+H141+H142+H143</f>
        <v>0</v>
      </c>
      <c r="I139" s="38" t="s">
        <v>120</v>
      </c>
      <c r="J139" s="41" t="s">
        <v>13</v>
      </c>
      <c r="K139" s="41">
        <v>0</v>
      </c>
      <c r="L139" s="41">
        <v>0</v>
      </c>
      <c r="M139" s="41">
        <v>0</v>
      </c>
      <c r="N139" s="41">
        <v>1</v>
      </c>
      <c r="P139" s="44">
        <v>0</v>
      </c>
      <c r="Q139" s="44">
        <v>0</v>
      </c>
    </row>
    <row r="140" spans="1:17" ht="13.5">
      <c r="A140" s="10" t="s">
        <v>9</v>
      </c>
      <c r="B140" s="54"/>
      <c r="C140" s="19">
        <f t="shared" si="9"/>
        <v>0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39"/>
      <c r="J140" s="42"/>
      <c r="K140" s="42"/>
      <c r="L140" s="42"/>
      <c r="M140" s="42"/>
      <c r="N140" s="42"/>
      <c r="P140" s="44"/>
      <c r="Q140" s="44"/>
    </row>
    <row r="141" spans="1:17" ht="13.5">
      <c r="A141" s="10" t="s">
        <v>21</v>
      </c>
      <c r="B141" s="54"/>
      <c r="C141" s="19">
        <f t="shared" si="9"/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39"/>
      <c r="J141" s="42"/>
      <c r="K141" s="42"/>
      <c r="L141" s="42"/>
      <c r="M141" s="42"/>
      <c r="N141" s="42"/>
      <c r="P141" s="44"/>
      <c r="Q141" s="44"/>
    </row>
    <row r="142" spans="1:17" ht="13.5">
      <c r="A142" s="10" t="s">
        <v>8</v>
      </c>
      <c r="B142" s="54"/>
      <c r="C142" s="19">
        <f t="shared" si="9"/>
        <v>0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39"/>
      <c r="J142" s="42"/>
      <c r="K142" s="42"/>
      <c r="L142" s="42"/>
      <c r="M142" s="42"/>
      <c r="N142" s="42"/>
      <c r="P142" s="44"/>
      <c r="Q142" s="44"/>
    </row>
    <row r="143" spans="1:17" ht="15" customHeight="1">
      <c r="A143" s="10" t="s">
        <v>22</v>
      </c>
      <c r="B143" s="55"/>
      <c r="C143" s="19">
        <f>D143+E143+F143+G143+H143</f>
        <v>0</v>
      </c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40"/>
      <c r="J143" s="43"/>
      <c r="K143" s="43"/>
      <c r="L143" s="43"/>
      <c r="M143" s="43"/>
      <c r="N143" s="43"/>
      <c r="P143" s="44"/>
      <c r="Q143" s="44"/>
    </row>
    <row r="144" spans="1:17" ht="44.25" customHeight="1">
      <c r="A144" s="12" t="s">
        <v>118</v>
      </c>
      <c r="B144" s="53" t="s">
        <v>25</v>
      </c>
      <c r="C144" s="19">
        <f aca="true" t="shared" si="12" ref="C144:C168">D144+E144+F144+G144+H144</f>
        <v>0</v>
      </c>
      <c r="D144" s="19">
        <f>D145+D146+D147+D148</f>
        <v>0</v>
      </c>
      <c r="E144" s="19">
        <f>E145+E146+E147+E148</f>
        <v>0</v>
      </c>
      <c r="F144" s="19">
        <f>F145+F146+F147+F148</f>
        <v>0</v>
      </c>
      <c r="G144" s="19">
        <f>G145+G146+G147+G148</f>
        <v>0</v>
      </c>
      <c r="H144" s="19">
        <f>H145+H146+H147+H148</f>
        <v>0</v>
      </c>
      <c r="I144" s="38" t="s">
        <v>117</v>
      </c>
      <c r="J144" s="41" t="s">
        <v>13</v>
      </c>
      <c r="K144" s="41">
        <v>15</v>
      </c>
      <c r="L144" s="41">
        <v>0</v>
      </c>
      <c r="M144" s="41">
        <v>0</v>
      </c>
      <c r="N144" s="41">
        <v>0</v>
      </c>
      <c r="P144" s="44">
        <v>0</v>
      </c>
      <c r="Q144" s="44">
        <v>0</v>
      </c>
    </row>
    <row r="145" spans="1:17" ht="13.5">
      <c r="A145" s="10" t="s">
        <v>9</v>
      </c>
      <c r="B145" s="54"/>
      <c r="C145" s="19">
        <f t="shared" si="12"/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39"/>
      <c r="J145" s="42"/>
      <c r="K145" s="42"/>
      <c r="L145" s="42"/>
      <c r="M145" s="42"/>
      <c r="N145" s="42"/>
      <c r="P145" s="44"/>
      <c r="Q145" s="44"/>
    </row>
    <row r="146" spans="1:17" ht="13.5">
      <c r="A146" s="10" t="s">
        <v>21</v>
      </c>
      <c r="B146" s="54"/>
      <c r="C146" s="19">
        <f t="shared" si="12"/>
        <v>0</v>
      </c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39"/>
      <c r="J146" s="42"/>
      <c r="K146" s="42"/>
      <c r="L146" s="42"/>
      <c r="M146" s="42"/>
      <c r="N146" s="42"/>
      <c r="P146" s="44"/>
      <c r="Q146" s="44"/>
    </row>
    <row r="147" spans="1:17" ht="13.5">
      <c r="A147" s="10" t="s">
        <v>8</v>
      </c>
      <c r="B147" s="54"/>
      <c r="C147" s="19">
        <f t="shared" si="12"/>
        <v>0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39"/>
      <c r="J147" s="42"/>
      <c r="K147" s="42"/>
      <c r="L147" s="42"/>
      <c r="M147" s="42"/>
      <c r="N147" s="42"/>
      <c r="P147" s="44"/>
      <c r="Q147" s="44"/>
    </row>
    <row r="148" spans="1:17" ht="15" customHeight="1">
      <c r="A148" s="10" t="s">
        <v>22</v>
      </c>
      <c r="B148" s="55"/>
      <c r="C148" s="19">
        <f t="shared" si="12"/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40"/>
      <c r="J148" s="43"/>
      <c r="K148" s="43"/>
      <c r="L148" s="43"/>
      <c r="M148" s="43"/>
      <c r="N148" s="43"/>
      <c r="P148" s="44"/>
      <c r="Q148" s="44"/>
    </row>
    <row r="149" spans="1:17" ht="28.5" customHeight="1">
      <c r="A149" s="48" t="s">
        <v>58</v>
      </c>
      <c r="B149" s="49"/>
      <c r="C149" s="19">
        <f>D149+E149+F149+G149+H149</f>
        <v>0</v>
      </c>
      <c r="D149" s="19">
        <f aca="true" t="shared" si="13" ref="D149:G150">D154+D159+D164</f>
        <v>0</v>
      </c>
      <c r="E149" s="19">
        <f t="shared" si="13"/>
        <v>0</v>
      </c>
      <c r="F149" s="19">
        <f t="shared" si="13"/>
        <v>0</v>
      </c>
      <c r="G149" s="19">
        <f t="shared" si="13"/>
        <v>0</v>
      </c>
      <c r="H149" s="19">
        <f>H154+H159+H164</f>
        <v>0</v>
      </c>
      <c r="I149" s="31"/>
      <c r="J149" s="29"/>
      <c r="K149" s="29"/>
      <c r="L149" s="29"/>
      <c r="M149" s="29"/>
      <c r="N149" s="29"/>
      <c r="P149" s="30"/>
      <c r="Q149" s="30"/>
    </row>
    <row r="150" spans="1:17" ht="13.5">
      <c r="A150" s="46" t="s">
        <v>9</v>
      </c>
      <c r="B150" s="47"/>
      <c r="C150" s="19">
        <f t="shared" si="12"/>
        <v>0</v>
      </c>
      <c r="D150" s="19">
        <f t="shared" si="13"/>
        <v>0</v>
      </c>
      <c r="E150" s="19">
        <f t="shared" si="13"/>
        <v>0</v>
      </c>
      <c r="F150" s="19">
        <f t="shared" si="13"/>
        <v>0</v>
      </c>
      <c r="G150" s="19">
        <f t="shared" si="13"/>
        <v>0</v>
      </c>
      <c r="H150" s="19">
        <f>H155+H160+H165</f>
        <v>0</v>
      </c>
      <c r="I150" s="17"/>
      <c r="J150" s="11"/>
      <c r="K150" s="11"/>
      <c r="L150" s="11"/>
      <c r="M150" s="11"/>
      <c r="N150" s="11"/>
      <c r="P150" s="30"/>
      <c r="Q150" s="30"/>
    </row>
    <row r="151" spans="1:17" ht="13.5">
      <c r="A151" s="46" t="s">
        <v>21</v>
      </c>
      <c r="B151" s="47"/>
      <c r="C151" s="19">
        <f t="shared" si="12"/>
        <v>0</v>
      </c>
      <c r="D151" s="19">
        <f aca="true" t="shared" si="14" ref="D151:G153">D156+D161+D166</f>
        <v>0</v>
      </c>
      <c r="E151" s="19">
        <f t="shared" si="14"/>
        <v>0</v>
      </c>
      <c r="F151" s="19">
        <f t="shared" si="14"/>
        <v>0</v>
      </c>
      <c r="G151" s="19">
        <f t="shared" si="14"/>
        <v>0</v>
      </c>
      <c r="H151" s="19">
        <f>H156+H161+H166</f>
        <v>0</v>
      </c>
      <c r="I151" s="17"/>
      <c r="J151" s="11"/>
      <c r="K151" s="11"/>
      <c r="L151" s="11"/>
      <c r="M151" s="11"/>
      <c r="N151" s="11"/>
      <c r="P151" s="30"/>
      <c r="Q151" s="30"/>
    </row>
    <row r="152" spans="1:17" ht="13.5">
      <c r="A152" s="46" t="s">
        <v>8</v>
      </c>
      <c r="B152" s="47"/>
      <c r="C152" s="19">
        <f t="shared" si="12"/>
        <v>0</v>
      </c>
      <c r="D152" s="19">
        <f t="shared" si="14"/>
        <v>0</v>
      </c>
      <c r="E152" s="19">
        <f t="shared" si="14"/>
        <v>0</v>
      </c>
      <c r="F152" s="19">
        <f t="shared" si="14"/>
        <v>0</v>
      </c>
      <c r="G152" s="19">
        <f t="shared" si="14"/>
        <v>0</v>
      </c>
      <c r="H152" s="19">
        <f>H157+H162+H167</f>
        <v>0</v>
      </c>
      <c r="I152" s="17"/>
      <c r="J152" s="11"/>
      <c r="K152" s="11"/>
      <c r="L152" s="11"/>
      <c r="M152" s="11"/>
      <c r="N152" s="11"/>
      <c r="P152" s="30"/>
      <c r="Q152" s="30"/>
    </row>
    <row r="153" spans="1:17" ht="13.5">
      <c r="A153" s="46" t="s">
        <v>22</v>
      </c>
      <c r="B153" s="47"/>
      <c r="C153" s="19">
        <f t="shared" si="12"/>
        <v>0</v>
      </c>
      <c r="D153" s="19">
        <f t="shared" si="14"/>
        <v>0</v>
      </c>
      <c r="E153" s="19">
        <f t="shared" si="14"/>
        <v>0</v>
      </c>
      <c r="F153" s="19">
        <f t="shared" si="14"/>
        <v>0</v>
      </c>
      <c r="G153" s="19">
        <f t="shared" si="14"/>
        <v>0</v>
      </c>
      <c r="H153" s="19">
        <f>H158+H163+H168</f>
        <v>0</v>
      </c>
      <c r="I153" s="18"/>
      <c r="J153" s="13"/>
      <c r="K153" s="13"/>
      <c r="L153" s="13"/>
      <c r="M153" s="13"/>
      <c r="N153" s="13"/>
      <c r="P153" s="30"/>
      <c r="Q153" s="30"/>
    </row>
    <row r="154" spans="1:17" s="14" customFormat="1" ht="58.5" customHeight="1">
      <c r="A154" s="12" t="s">
        <v>113</v>
      </c>
      <c r="B154" s="53" t="s">
        <v>25</v>
      </c>
      <c r="C154" s="19">
        <f t="shared" si="12"/>
        <v>0</v>
      </c>
      <c r="D154" s="19">
        <f>D155+D156+D157+D158</f>
        <v>0</v>
      </c>
      <c r="E154" s="19">
        <f>E155+E156+E157+E158</f>
        <v>0</v>
      </c>
      <c r="F154" s="19">
        <f>F155+F156+F157+F158</f>
        <v>0</v>
      </c>
      <c r="G154" s="19">
        <f>G155+G156+G157+G158</f>
        <v>0</v>
      </c>
      <c r="H154" s="19">
        <f>H155+H156+H157+H158</f>
        <v>0</v>
      </c>
      <c r="I154" s="38" t="s">
        <v>111</v>
      </c>
      <c r="J154" s="41" t="s">
        <v>13</v>
      </c>
      <c r="K154" s="41">
        <v>490</v>
      </c>
      <c r="L154" s="41">
        <v>10</v>
      </c>
      <c r="M154" s="41">
        <v>10</v>
      </c>
      <c r="N154" s="41">
        <v>18</v>
      </c>
      <c r="P154" s="44">
        <v>18</v>
      </c>
      <c r="Q154" s="44">
        <v>18</v>
      </c>
    </row>
    <row r="155" spans="1:17" s="14" customFormat="1" ht="13.5">
      <c r="A155" s="10" t="s">
        <v>9</v>
      </c>
      <c r="B155" s="54"/>
      <c r="C155" s="19">
        <f t="shared" si="12"/>
        <v>0</v>
      </c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39"/>
      <c r="J155" s="42"/>
      <c r="K155" s="42"/>
      <c r="L155" s="42"/>
      <c r="M155" s="42"/>
      <c r="N155" s="42"/>
      <c r="P155" s="44"/>
      <c r="Q155" s="44"/>
    </row>
    <row r="156" spans="1:17" s="14" customFormat="1" ht="13.5">
      <c r="A156" s="10" t="s">
        <v>21</v>
      </c>
      <c r="B156" s="54"/>
      <c r="C156" s="19">
        <f t="shared" si="12"/>
        <v>0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39"/>
      <c r="J156" s="42"/>
      <c r="K156" s="42"/>
      <c r="L156" s="42"/>
      <c r="M156" s="42"/>
      <c r="N156" s="42"/>
      <c r="P156" s="44"/>
      <c r="Q156" s="44"/>
    </row>
    <row r="157" spans="1:17" s="14" customFormat="1" ht="13.5">
      <c r="A157" s="10" t="s">
        <v>8</v>
      </c>
      <c r="B157" s="54"/>
      <c r="C157" s="19">
        <f t="shared" si="12"/>
        <v>0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39"/>
      <c r="J157" s="42"/>
      <c r="K157" s="42"/>
      <c r="L157" s="42"/>
      <c r="M157" s="42"/>
      <c r="N157" s="42"/>
      <c r="P157" s="44"/>
      <c r="Q157" s="44"/>
    </row>
    <row r="158" spans="1:17" s="14" customFormat="1" ht="13.5">
      <c r="A158" s="10" t="s">
        <v>22</v>
      </c>
      <c r="B158" s="55"/>
      <c r="C158" s="19">
        <f t="shared" si="12"/>
        <v>0</v>
      </c>
      <c r="D158" s="19">
        <v>0</v>
      </c>
      <c r="E158" s="19">
        <v>0</v>
      </c>
      <c r="F158" s="19">
        <v>0</v>
      </c>
      <c r="G158" s="19">
        <v>0</v>
      </c>
      <c r="H158" s="19">
        <v>0</v>
      </c>
      <c r="I158" s="40"/>
      <c r="J158" s="43"/>
      <c r="K158" s="43"/>
      <c r="L158" s="43"/>
      <c r="M158" s="43"/>
      <c r="N158" s="43"/>
      <c r="P158" s="44"/>
      <c r="Q158" s="44"/>
    </row>
    <row r="159" spans="1:17" ht="35.25" customHeight="1">
      <c r="A159" s="12" t="s">
        <v>59</v>
      </c>
      <c r="B159" s="53" t="s">
        <v>25</v>
      </c>
      <c r="C159" s="19">
        <f t="shared" si="12"/>
        <v>0</v>
      </c>
      <c r="D159" s="19">
        <f>D160+D161+D162+D163</f>
        <v>0</v>
      </c>
      <c r="E159" s="19">
        <f>E160+E161+E162+E163</f>
        <v>0</v>
      </c>
      <c r="F159" s="19">
        <f>F160+F161+F162+F163</f>
        <v>0</v>
      </c>
      <c r="G159" s="19">
        <f>G160+G161+G162+G163</f>
        <v>0</v>
      </c>
      <c r="H159" s="19">
        <f>H160+H161+H162+H163</f>
        <v>0</v>
      </c>
      <c r="I159" s="38" t="s">
        <v>60</v>
      </c>
      <c r="J159" s="41" t="s">
        <v>13</v>
      </c>
      <c r="K159" s="41">
        <v>80</v>
      </c>
      <c r="L159" s="41">
        <v>0</v>
      </c>
      <c r="M159" s="41">
        <v>0</v>
      </c>
      <c r="N159" s="41">
        <v>0</v>
      </c>
      <c r="P159" s="44">
        <v>0</v>
      </c>
      <c r="Q159" s="44">
        <v>0</v>
      </c>
    </row>
    <row r="160" spans="1:17" ht="13.5">
      <c r="A160" s="10" t="s">
        <v>9</v>
      </c>
      <c r="B160" s="54"/>
      <c r="C160" s="19">
        <f t="shared" si="12"/>
        <v>0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39"/>
      <c r="J160" s="42"/>
      <c r="K160" s="42"/>
      <c r="L160" s="42"/>
      <c r="M160" s="42"/>
      <c r="N160" s="42"/>
      <c r="P160" s="44"/>
      <c r="Q160" s="44"/>
    </row>
    <row r="161" spans="1:17" ht="13.5">
      <c r="A161" s="10" t="s">
        <v>21</v>
      </c>
      <c r="B161" s="54"/>
      <c r="C161" s="19">
        <f t="shared" si="12"/>
        <v>0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39"/>
      <c r="J161" s="42"/>
      <c r="K161" s="42"/>
      <c r="L161" s="42"/>
      <c r="M161" s="42"/>
      <c r="N161" s="42"/>
      <c r="P161" s="44"/>
      <c r="Q161" s="44"/>
    </row>
    <row r="162" spans="1:17" ht="13.5">
      <c r="A162" s="10" t="s">
        <v>8</v>
      </c>
      <c r="B162" s="54"/>
      <c r="C162" s="19">
        <f t="shared" si="12"/>
        <v>0</v>
      </c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39"/>
      <c r="J162" s="42"/>
      <c r="K162" s="42"/>
      <c r="L162" s="42"/>
      <c r="M162" s="42"/>
      <c r="N162" s="42"/>
      <c r="P162" s="44"/>
      <c r="Q162" s="44"/>
    </row>
    <row r="163" spans="1:17" ht="15" customHeight="1">
      <c r="A163" s="10" t="s">
        <v>22</v>
      </c>
      <c r="B163" s="55"/>
      <c r="C163" s="19">
        <f t="shared" si="12"/>
        <v>0</v>
      </c>
      <c r="D163" s="19">
        <v>0</v>
      </c>
      <c r="E163" s="19">
        <v>0</v>
      </c>
      <c r="F163" s="19">
        <v>0</v>
      </c>
      <c r="G163" s="19">
        <v>0</v>
      </c>
      <c r="H163" s="19">
        <v>0</v>
      </c>
      <c r="I163" s="40"/>
      <c r="J163" s="43"/>
      <c r="K163" s="43"/>
      <c r="L163" s="43"/>
      <c r="M163" s="43"/>
      <c r="N163" s="43"/>
      <c r="P163" s="44"/>
      <c r="Q163" s="44"/>
    </row>
    <row r="164" spans="1:17" ht="38.25" customHeight="1">
      <c r="A164" s="12" t="s">
        <v>61</v>
      </c>
      <c r="B164" s="53" t="s">
        <v>25</v>
      </c>
      <c r="C164" s="19">
        <f t="shared" si="12"/>
        <v>0</v>
      </c>
      <c r="D164" s="19">
        <f>D165+D166+D167+D168</f>
        <v>0</v>
      </c>
      <c r="E164" s="19">
        <f>E165+E166+E167+E168</f>
        <v>0</v>
      </c>
      <c r="F164" s="19">
        <f>F165+F166+F167+F168</f>
        <v>0</v>
      </c>
      <c r="G164" s="19">
        <f>G165+G166+G167+G168</f>
        <v>0</v>
      </c>
      <c r="H164" s="19">
        <f>H165+H166+H167+H168</f>
        <v>0</v>
      </c>
      <c r="I164" s="38" t="s">
        <v>62</v>
      </c>
      <c r="J164" s="41" t="s">
        <v>13</v>
      </c>
      <c r="K164" s="41">
        <v>250</v>
      </c>
      <c r="L164" s="41">
        <v>10</v>
      </c>
      <c r="M164" s="41">
        <v>10</v>
      </c>
      <c r="N164" s="41">
        <v>0</v>
      </c>
      <c r="P164" s="44">
        <v>0</v>
      </c>
      <c r="Q164" s="44">
        <v>0</v>
      </c>
    </row>
    <row r="165" spans="1:17" ht="13.5">
      <c r="A165" s="10" t="s">
        <v>9</v>
      </c>
      <c r="B165" s="54"/>
      <c r="C165" s="19">
        <f t="shared" si="12"/>
        <v>0</v>
      </c>
      <c r="D165" s="19">
        <v>0</v>
      </c>
      <c r="E165" s="19">
        <v>0</v>
      </c>
      <c r="F165" s="19">
        <v>0</v>
      </c>
      <c r="G165" s="19">
        <v>0</v>
      </c>
      <c r="H165" s="19">
        <v>0</v>
      </c>
      <c r="I165" s="39"/>
      <c r="J165" s="42"/>
      <c r="K165" s="42"/>
      <c r="L165" s="42"/>
      <c r="M165" s="42"/>
      <c r="N165" s="42"/>
      <c r="P165" s="44"/>
      <c r="Q165" s="44"/>
    </row>
    <row r="166" spans="1:17" ht="13.5">
      <c r="A166" s="10" t="s">
        <v>21</v>
      </c>
      <c r="B166" s="54"/>
      <c r="C166" s="19">
        <f t="shared" si="12"/>
        <v>0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39"/>
      <c r="J166" s="42"/>
      <c r="K166" s="42"/>
      <c r="L166" s="42"/>
      <c r="M166" s="42"/>
      <c r="N166" s="42"/>
      <c r="P166" s="44"/>
      <c r="Q166" s="44"/>
    </row>
    <row r="167" spans="1:17" ht="13.5">
      <c r="A167" s="10" t="s">
        <v>8</v>
      </c>
      <c r="B167" s="54"/>
      <c r="C167" s="19">
        <f>D167+E167+F167+G167+H167</f>
        <v>0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39"/>
      <c r="J167" s="42"/>
      <c r="K167" s="42"/>
      <c r="L167" s="42"/>
      <c r="M167" s="42"/>
      <c r="N167" s="42"/>
      <c r="P167" s="44"/>
      <c r="Q167" s="44"/>
    </row>
    <row r="168" spans="1:17" ht="15" customHeight="1">
      <c r="A168" s="10" t="s">
        <v>22</v>
      </c>
      <c r="B168" s="55"/>
      <c r="C168" s="19">
        <f t="shared" si="12"/>
        <v>0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40"/>
      <c r="J168" s="43"/>
      <c r="K168" s="43"/>
      <c r="L168" s="43"/>
      <c r="M168" s="43"/>
      <c r="N168" s="43"/>
      <c r="P168" s="44"/>
      <c r="Q168" s="44"/>
    </row>
    <row r="169" spans="1:17" ht="34.5" customHeight="1">
      <c r="A169" s="48" t="s">
        <v>63</v>
      </c>
      <c r="B169" s="49"/>
      <c r="C169" s="19">
        <f>D169+E169+F169+G169+H169</f>
        <v>245.2</v>
      </c>
      <c r="D169" s="19">
        <f aca="true" t="shared" si="15" ref="D169:G173">D174+D199+D219+D234</f>
        <v>0</v>
      </c>
      <c r="E169" s="19">
        <f t="shared" si="15"/>
        <v>3</v>
      </c>
      <c r="F169" s="19">
        <f>F174+F199+F219+F234</f>
        <v>242.2</v>
      </c>
      <c r="G169" s="19">
        <f t="shared" si="15"/>
        <v>0</v>
      </c>
      <c r="H169" s="19">
        <f>H174+H199+H219+H234</f>
        <v>0</v>
      </c>
      <c r="I169" s="31"/>
      <c r="J169" s="29"/>
      <c r="K169" s="29"/>
      <c r="L169" s="32"/>
      <c r="M169" s="32"/>
      <c r="N169" s="32"/>
      <c r="P169" s="30"/>
      <c r="Q169" s="30"/>
    </row>
    <row r="170" spans="1:17" ht="15" customHeight="1">
      <c r="A170" s="46" t="s">
        <v>9</v>
      </c>
      <c r="B170" s="47"/>
      <c r="C170" s="19">
        <f aca="true" t="shared" si="16" ref="C170:C198">D170+E170+F170+G170+H170</f>
        <v>0</v>
      </c>
      <c r="D170" s="19">
        <f t="shared" si="15"/>
        <v>0</v>
      </c>
      <c r="E170" s="19">
        <f t="shared" si="15"/>
        <v>0</v>
      </c>
      <c r="F170" s="19">
        <f t="shared" si="15"/>
        <v>0</v>
      </c>
      <c r="G170" s="19">
        <f t="shared" si="15"/>
        <v>0</v>
      </c>
      <c r="H170" s="19">
        <f>H175+H200+H220+H235</f>
        <v>0</v>
      </c>
      <c r="I170" s="31"/>
      <c r="J170" s="29"/>
      <c r="K170" s="29"/>
      <c r="L170" s="32"/>
      <c r="M170" s="32"/>
      <c r="N170" s="32"/>
      <c r="P170" s="30"/>
      <c r="Q170" s="30"/>
    </row>
    <row r="171" spans="1:17" ht="15" customHeight="1">
      <c r="A171" s="46" t="s">
        <v>21</v>
      </c>
      <c r="B171" s="47"/>
      <c r="C171" s="19">
        <f t="shared" si="16"/>
        <v>0</v>
      </c>
      <c r="D171" s="19">
        <f t="shared" si="15"/>
        <v>0</v>
      </c>
      <c r="E171" s="19">
        <f t="shared" si="15"/>
        <v>0</v>
      </c>
      <c r="F171" s="19">
        <f t="shared" si="15"/>
        <v>0</v>
      </c>
      <c r="G171" s="19">
        <f t="shared" si="15"/>
        <v>0</v>
      </c>
      <c r="H171" s="19">
        <f>H176+H201+H221+H236</f>
        <v>0</v>
      </c>
      <c r="I171" s="31"/>
      <c r="J171" s="29"/>
      <c r="K171" s="29"/>
      <c r="L171" s="32"/>
      <c r="M171" s="32"/>
      <c r="N171" s="32"/>
      <c r="P171" s="30"/>
      <c r="Q171" s="30"/>
    </row>
    <row r="172" spans="1:17" ht="15" customHeight="1">
      <c r="A172" s="46" t="s">
        <v>8</v>
      </c>
      <c r="B172" s="47"/>
      <c r="C172" s="19">
        <f t="shared" si="16"/>
        <v>245.2</v>
      </c>
      <c r="D172" s="19">
        <f t="shared" si="15"/>
        <v>0</v>
      </c>
      <c r="E172" s="19">
        <v>3</v>
      </c>
      <c r="F172" s="19">
        <f t="shared" si="15"/>
        <v>242.2</v>
      </c>
      <c r="G172" s="19">
        <f t="shared" si="15"/>
        <v>0</v>
      </c>
      <c r="H172" s="19">
        <f>H177+H202+H222+H237</f>
        <v>0</v>
      </c>
      <c r="I172" s="31"/>
      <c r="J172" s="29"/>
      <c r="K172" s="29"/>
      <c r="L172" s="32"/>
      <c r="M172" s="32"/>
      <c r="N172" s="32"/>
      <c r="P172" s="30"/>
      <c r="Q172" s="30"/>
    </row>
    <row r="173" spans="1:17" ht="15" customHeight="1">
      <c r="A173" s="46" t="s">
        <v>22</v>
      </c>
      <c r="B173" s="47"/>
      <c r="C173" s="19">
        <f t="shared" si="16"/>
        <v>0</v>
      </c>
      <c r="D173" s="19">
        <f t="shared" si="15"/>
        <v>0</v>
      </c>
      <c r="E173" s="19">
        <f t="shared" si="15"/>
        <v>0</v>
      </c>
      <c r="F173" s="19">
        <f t="shared" si="15"/>
        <v>0</v>
      </c>
      <c r="G173" s="19">
        <f t="shared" si="15"/>
        <v>0</v>
      </c>
      <c r="H173" s="19">
        <f>H178+H203+H223+H238</f>
        <v>0</v>
      </c>
      <c r="I173" s="31"/>
      <c r="J173" s="29"/>
      <c r="K173" s="29"/>
      <c r="L173" s="32"/>
      <c r="M173" s="32"/>
      <c r="N173" s="32"/>
      <c r="P173" s="30"/>
      <c r="Q173" s="30"/>
    </row>
    <row r="174" spans="1:17" ht="32.25" customHeight="1">
      <c r="A174" s="48" t="s">
        <v>64</v>
      </c>
      <c r="B174" s="49"/>
      <c r="C174" s="19">
        <f>D174+E174+F174+G174+H174</f>
        <v>140</v>
      </c>
      <c r="D174" s="19">
        <f aca="true" t="shared" si="17" ref="D174:G175">D179+D184+D189+D194</f>
        <v>0</v>
      </c>
      <c r="E174" s="19">
        <f t="shared" si="17"/>
        <v>0</v>
      </c>
      <c r="F174" s="19">
        <f t="shared" si="17"/>
        <v>140</v>
      </c>
      <c r="G174" s="19">
        <f t="shared" si="17"/>
        <v>0</v>
      </c>
      <c r="H174" s="19">
        <f>H179+H184+H189+H194</f>
        <v>0</v>
      </c>
      <c r="I174" s="31"/>
      <c r="J174" s="29"/>
      <c r="K174" s="29"/>
      <c r="L174" s="29"/>
      <c r="M174" s="29"/>
      <c r="N174" s="29"/>
      <c r="P174" s="30"/>
      <c r="Q174" s="30"/>
    </row>
    <row r="175" spans="1:17" ht="13.5">
      <c r="A175" s="46" t="s">
        <v>9</v>
      </c>
      <c r="B175" s="47"/>
      <c r="C175" s="19">
        <f t="shared" si="16"/>
        <v>0</v>
      </c>
      <c r="D175" s="19">
        <f t="shared" si="17"/>
        <v>0</v>
      </c>
      <c r="E175" s="19">
        <f t="shared" si="17"/>
        <v>0</v>
      </c>
      <c r="F175" s="19">
        <f t="shared" si="17"/>
        <v>0</v>
      </c>
      <c r="G175" s="19">
        <f t="shared" si="17"/>
        <v>0</v>
      </c>
      <c r="H175" s="19">
        <f>H180+H185+H190+H195</f>
        <v>0</v>
      </c>
      <c r="I175" s="17"/>
      <c r="J175" s="11"/>
      <c r="K175" s="11"/>
      <c r="L175" s="11"/>
      <c r="M175" s="11"/>
      <c r="N175" s="11"/>
      <c r="P175" s="30"/>
      <c r="Q175" s="30"/>
    </row>
    <row r="176" spans="1:17" ht="13.5">
      <c r="A176" s="46" t="s">
        <v>21</v>
      </c>
      <c r="B176" s="47"/>
      <c r="C176" s="19">
        <f t="shared" si="16"/>
        <v>0</v>
      </c>
      <c r="D176" s="19">
        <f aca="true" t="shared" si="18" ref="D176:G178">D181+D186+D191+D196</f>
        <v>0</v>
      </c>
      <c r="E176" s="19">
        <f t="shared" si="18"/>
        <v>0</v>
      </c>
      <c r="F176" s="19">
        <f t="shared" si="18"/>
        <v>0</v>
      </c>
      <c r="G176" s="19">
        <f t="shared" si="18"/>
        <v>0</v>
      </c>
      <c r="H176" s="19">
        <f>H181+H186+H191+H196</f>
        <v>0</v>
      </c>
      <c r="I176" s="17"/>
      <c r="J176" s="11"/>
      <c r="K176" s="11"/>
      <c r="L176" s="11"/>
      <c r="M176" s="11"/>
      <c r="N176" s="11"/>
      <c r="P176" s="30"/>
      <c r="Q176" s="30"/>
    </row>
    <row r="177" spans="1:17" ht="13.5">
      <c r="A177" s="46" t="s">
        <v>8</v>
      </c>
      <c r="B177" s="47"/>
      <c r="C177" s="19">
        <f t="shared" si="16"/>
        <v>140</v>
      </c>
      <c r="D177" s="19">
        <f t="shared" si="18"/>
        <v>0</v>
      </c>
      <c r="E177" s="19">
        <f t="shared" si="18"/>
        <v>0</v>
      </c>
      <c r="F177" s="19">
        <f>F182+F187+F192+F197</f>
        <v>140</v>
      </c>
      <c r="G177" s="19">
        <f t="shared" si="18"/>
        <v>0</v>
      </c>
      <c r="H177" s="19">
        <f>H182+H187+H192+H197</f>
        <v>0</v>
      </c>
      <c r="I177" s="17"/>
      <c r="J177" s="11"/>
      <c r="K177" s="11"/>
      <c r="L177" s="11"/>
      <c r="M177" s="11"/>
      <c r="N177" s="11"/>
      <c r="P177" s="30"/>
      <c r="Q177" s="30"/>
    </row>
    <row r="178" spans="1:17" ht="13.5">
      <c r="A178" s="46" t="s">
        <v>22</v>
      </c>
      <c r="B178" s="47"/>
      <c r="C178" s="19">
        <f t="shared" si="16"/>
        <v>0</v>
      </c>
      <c r="D178" s="19">
        <f t="shared" si="18"/>
        <v>0</v>
      </c>
      <c r="E178" s="19">
        <f t="shared" si="18"/>
        <v>0</v>
      </c>
      <c r="F178" s="19">
        <f t="shared" si="18"/>
        <v>0</v>
      </c>
      <c r="G178" s="19">
        <f t="shared" si="18"/>
        <v>0</v>
      </c>
      <c r="H178" s="19">
        <f>H183+H188+H193+H198</f>
        <v>0</v>
      </c>
      <c r="I178" s="18"/>
      <c r="J178" s="13"/>
      <c r="K178" s="13"/>
      <c r="L178" s="13"/>
      <c r="M178" s="13"/>
      <c r="N178" s="13"/>
      <c r="P178" s="30"/>
      <c r="Q178" s="30"/>
    </row>
    <row r="179" spans="1:17" ht="34.5" customHeight="1">
      <c r="A179" s="12" t="s">
        <v>65</v>
      </c>
      <c r="B179" s="45" t="s">
        <v>25</v>
      </c>
      <c r="C179" s="19">
        <f t="shared" si="16"/>
        <v>140</v>
      </c>
      <c r="D179" s="19">
        <f>D180+D181+D182+D183</f>
        <v>0</v>
      </c>
      <c r="E179" s="19">
        <f>E180+E181+E182+E183</f>
        <v>0</v>
      </c>
      <c r="F179" s="19">
        <f>F180+F181+F182+F183</f>
        <v>140</v>
      </c>
      <c r="G179" s="19">
        <f>G180+G181+G182+G183</f>
        <v>0</v>
      </c>
      <c r="H179" s="19">
        <f>H180+H181+H182+H183</f>
        <v>0</v>
      </c>
      <c r="I179" s="38" t="s">
        <v>66</v>
      </c>
      <c r="J179" s="41" t="s">
        <v>13</v>
      </c>
      <c r="K179" s="41">
        <v>100</v>
      </c>
      <c r="L179" s="41">
        <v>130</v>
      </c>
      <c r="M179" s="41">
        <v>130</v>
      </c>
      <c r="N179" s="41">
        <v>130</v>
      </c>
      <c r="P179" s="44">
        <v>130</v>
      </c>
      <c r="Q179" s="44">
        <v>130</v>
      </c>
    </row>
    <row r="180" spans="1:17" ht="13.5">
      <c r="A180" s="10" t="s">
        <v>9</v>
      </c>
      <c r="B180" s="45"/>
      <c r="C180" s="19">
        <f t="shared" si="16"/>
        <v>0</v>
      </c>
      <c r="D180" s="19">
        <v>0</v>
      </c>
      <c r="E180" s="19">
        <v>0</v>
      </c>
      <c r="F180" s="19">
        <v>0</v>
      </c>
      <c r="G180" s="19">
        <v>0</v>
      </c>
      <c r="H180" s="19">
        <v>0</v>
      </c>
      <c r="I180" s="39"/>
      <c r="J180" s="42"/>
      <c r="K180" s="42"/>
      <c r="L180" s="42"/>
      <c r="M180" s="42"/>
      <c r="N180" s="42"/>
      <c r="P180" s="44"/>
      <c r="Q180" s="44"/>
    </row>
    <row r="181" spans="1:17" ht="13.5">
      <c r="A181" s="10" t="s">
        <v>21</v>
      </c>
      <c r="B181" s="45"/>
      <c r="C181" s="19">
        <f t="shared" si="16"/>
        <v>0</v>
      </c>
      <c r="D181" s="19">
        <v>0</v>
      </c>
      <c r="E181" s="19">
        <v>0</v>
      </c>
      <c r="F181" s="19">
        <v>0</v>
      </c>
      <c r="G181" s="19">
        <v>0</v>
      </c>
      <c r="H181" s="19">
        <v>0</v>
      </c>
      <c r="I181" s="39"/>
      <c r="J181" s="42"/>
      <c r="K181" s="42"/>
      <c r="L181" s="42"/>
      <c r="M181" s="42"/>
      <c r="N181" s="42"/>
      <c r="P181" s="44"/>
      <c r="Q181" s="44"/>
    </row>
    <row r="182" spans="1:17" ht="13.5">
      <c r="A182" s="10" t="s">
        <v>8</v>
      </c>
      <c r="B182" s="45"/>
      <c r="C182" s="19">
        <f t="shared" si="16"/>
        <v>140</v>
      </c>
      <c r="D182" s="19">
        <v>0</v>
      </c>
      <c r="E182" s="19">
        <v>0</v>
      </c>
      <c r="F182" s="19">
        <v>140</v>
      </c>
      <c r="G182" s="19">
        <v>0</v>
      </c>
      <c r="H182" s="19">
        <v>0</v>
      </c>
      <c r="I182" s="39"/>
      <c r="J182" s="42"/>
      <c r="K182" s="42"/>
      <c r="L182" s="42"/>
      <c r="M182" s="42"/>
      <c r="N182" s="42"/>
      <c r="P182" s="44"/>
      <c r="Q182" s="44"/>
    </row>
    <row r="183" spans="1:17" ht="15" customHeight="1">
      <c r="A183" s="10" t="s">
        <v>22</v>
      </c>
      <c r="B183" s="45"/>
      <c r="C183" s="19">
        <f t="shared" si="16"/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40"/>
      <c r="J183" s="43"/>
      <c r="K183" s="43"/>
      <c r="L183" s="43"/>
      <c r="M183" s="43"/>
      <c r="N183" s="43"/>
      <c r="P183" s="44"/>
      <c r="Q183" s="44"/>
    </row>
    <row r="184" spans="1:17" ht="52.5" customHeight="1">
      <c r="A184" s="12" t="s">
        <v>67</v>
      </c>
      <c r="B184" s="45" t="s">
        <v>25</v>
      </c>
      <c r="C184" s="19">
        <f t="shared" si="16"/>
        <v>0</v>
      </c>
      <c r="D184" s="19">
        <f>D185+D186+D187+D188</f>
        <v>0</v>
      </c>
      <c r="E184" s="19">
        <f>E185+E186+E187+E188</f>
        <v>0</v>
      </c>
      <c r="F184" s="19">
        <f>F185+F186+F187+F188</f>
        <v>0</v>
      </c>
      <c r="G184" s="19">
        <f>G185+G186+G187+G188</f>
        <v>0</v>
      </c>
      <c r="H184" s="19">
        <f>H185+H186+H187+H188</f>
        <v>0</v>
      </c>
      <c r="I184" s="38" t="s">
        <v>68</v>
      </c>
      <c r="J184" s="41" t="s">
        <v>13</v>
      </c>
      <c r="K184" s="41">
        <v>105</v>
      </c>
      <c r="L184" s="41">
        <v>115</v>
      </c>
      <c r="M184" s="41">
        <v>120</v>
      </c>
      <c r="N184" s="41">
        <v>135</v>
      </c>
      <c r="P184" s="44">
        <v>150</v>
      </c>
      <c r="Q184" s="44">
        <v>150</v>
      </c>
    </row>
    <row r="185" spans="1:17" ht="13.5">
      <c r="A185" s="10" t="s">
        <v>9</v>
      </c>
      <c r="B185" s="45"/>
      <c r="C185" s="19">
        <f t="shared" si="16"/>
        <v>0</v>
      </c>
      <c r="D185" s="19">
        <v>0</v>
      </c>
      <c r="E185" s="19">
        <v>0</v>
      </c>
      <c r="F185" s="19">
        <v>0</v>
      </c>
      <c r="G185" s="19">
        <v>0</v>
      </c>
      <c r="H185" s="19">
        <v>0</v>
      </c>
      <c r="I185" s="39"/>
      <c r="J185" s="42"/>
      <c r="K185" s="42"/>
      <c r="L185" s="42"/>
      <c r="M185" s="42"/>
      <c r="N185" s="42"/>
      <c r="P185" s="44"/>
      <c r="Q185" s="44"/>
    </row>
    <row r="186" spans="1:17" ht="13.5">
      <c r="A186" s="10" t="s">
        <v>21</v>
      </c>
      <c r="B186" s="45"/>
      <c r="C186" s="19">
        <f t="shared" si="16"/>
        <v>0</v>
      </c>
      <c r="D186" s="19">
        <v>0</v>
      </c>
      <c r="E186" s="19">
        <v>0</v>
      </c>
      <c r="F186" s="19">
        <v>0</v>
      </c>
      <c r="G186" s="19">
        <v>0</v>
      </c>
      <c r="H186" s="19">
        <v>0</v>
      </c>
      <c r="I186" s="39"/>
      <c r="J186" s="42"/>
      <c r="K186" s="42"/>
      <c r="L186" s="42"/>
      <c r="M186" s="42"/>
      <c r="N186" s="42"/>
      <c r="P186" s="44"/>
      <c r="Q186" s="44"/>
    </row>
    <row r="187" spans="1:17" ht="13.5">
      <c r="A187" s="10" t="s">
        <v>8</v>
      </c>
      <c r="B187" s="45"/>
      <c r="C187" s="19">
        <f t="shared" si="16"/>
        <v>0</v>
      </c>
      <c r="D187" s="19">
        <v>0</v>
      </c>
      <c r="E187" s="19">
        <v>0</v>
      </c>
      <c r="F187" s="19">
        <v>0</v>
      </c>
      <c r="G187" s="19">
        <v>0</v>
      </c>
      <c r="H187" s="19">
        <v>0</v>
      </c>
      <c r="I187" s="39"/>
      <c r="J187" s="42"/>
      <c r="K187" s="42"/>
      <c r="L187" s="42"/>
      <c r="M187" s="42"/>
      <c r="N187" s="42"/>
      <c r="P187" s="44"/>
      <c r="Q187" s="44"/>
    </row>
    <row r="188" spans="1:17" ht="15" customHeight="1">
      <c r="A188" s="10" t="s">
        <v>22</v>
      </c>
      <c r="B188" s="45"/>
      <c r="C188" s="19">
        <f t="shared" si="16"/>
        <v>0</v>
      </c>
      <c r="D188" s="19">
        <v>0</v>
      </c>
      <c r="E188" s="19">
        <v>0</v>
      </c>
      <c r="F188" s="19">
        <v>0</v>
      </c>
      <c r="G188" s="19">
        <v>0</v>
      </c>
      <c r="H188" s="19">
        <v>0</v>
      </c>
      <c r="I188" s="40"/>
      <c r="J188" s="43"/>
      <c r="K188" s="43"/>
      <c r="L188" s="43"/>
      <c r="M188" s="43"/>
      <c r="N188" s="43"/>
      <c r="P188" s="44"/>
      <c r="Q188" s="44"/>
    </row>
    <row r="189" spans="1:17" ht="36" customHeight="1">
      <c r="A189" s="12" t="s">
        <v>69</v>
      </c>
      <c r="B189" s="45" t="s">
        <v>25</v>
      </c>
      <c r="C189" s="19">
        <f t="shared" si="16"/>
        <v>0</v>
      </c>
      <c r="D189" s="19">
        <f>D190+D191+D192+D193</f>
        <v>0</v>
      </c>
      <c r="E189" s="19">
        <f>E190+E191+E192+E193</f>
        <v>0</v>
      </c>
      <c r="F189" s="19">
        <f>F190+F191+F192+F193</f>
        <v>0</v>
      </c>
      <c r="G189" s="19">
        <f>G190+G191+G192+G193</f>
        <v>0</v>
      </c>
      <c r="H189" s="19">
        <f>H190+H191+H192+H193</f>
        <v>0</v>
      </c>
      <c r="I189" s="38" t="s">
        <v>70</v>
      </c>
      <c r="J189" s="41" t="s">
        <v>13</v>
      </c>
      <c r="K189" s="41">
        <v>3</v>
      </c>
      <c r="L189" s="41">
        <v>50</v>
      </c>
      <c r="M189" s="41">
        <v>50</v>
      </c>
      <c r="N189" s="41">
        <v>50</v>
      </c>
      <c r="P189" s="44">
        <v>50</v>
      </c>
      <c r="Q189" s="44">
        <v>50</v>
      </c>
    </row>
    <row r="190" spans="1:17" ht="13.5">
      <c r="A190" s="10" t="s">
        <v>9</v>
      </c>
      <c r="B190" s="45"/>
      <c r="C190" s="19">
        <f t="shared" si="16"/>
        <v>0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39"/>
      <c r="J190" s="42"/>
      <c r="K190" s="42"/>
      <c r="L190" s="42"/>
      <c r="M190" s="42"/>
      <c r="N190" s="42"/>
      <c r="P190" s="44"/>
      <c r="Q190" s="44"/>
    </row>
    <row r="191" spans="1:17" ht="13.5">
      <c r="A191" s="10" t="s">
        <v>21</v>
      </c>
      <c r="B191" s="45"/>
      <c r="C191" s="19">
        <f t="shared" si="16"/>
        <v>0</v>
      </c>
      <c r="D191" s="19">
        <v>0</v>
      </c>
      <c r="E191" s="19">
        <v>0</v>
      </c>
      <c r="F191" s="19">
        <v>0</v>
      </c>
      <c r="G191" s="19">
        <v>0</v>
      </c>
      <c r="H191" s="19">
        <v>0</v>
      </c>
      <c r="I191" s="39"/>
      <c r="J191" s="42"/>
      <c r="K191" s="42"/>
      <c r="L191" s="42"/>
      <c r="M191" s="42"/>
      <c r="N191" s="42"/>
      <c r="P191" s="44"/>
      <c r="Q191" s="44"/>
    </row>
    <row r="192" spans="1:17" ht="13.5">
      <c r="A192" s="10" t="s">
        <v>8</v>
      </c>
      <c r="B192" s="45"/>
      <c r="C192" s="19">
        <f t="shared" si="16"/>
        <v>0</v>
      </c>
      <c r="D192" s="19">
        <v>0</v>
      </c>
      <c r="E192" s="19">
        <v>0</v>
      </c>
      <c r="F192" s="19">
        <v>0</v>
      </c>
      <c r="G192" s="19">
        <v>0</v>
      </c>
      <c r="H192" s="19">
        <v>0</v>
      </c>
      <c r="I192" s="39"/>
      <c r="J192" s="42"/>
      <c r="K192" s="42"/>
      <c r="L192" s="42"/>
      <c r="M192" s="42"/>
      <c r="N192" s="42"/>
      <c r="P192" s="44"/>
      <c r="Q192" s="44"/>
    </row>
    <row r="193" spans="1:17" ht="15" customHeight="1">
      <c r="A193" s="10" t="s">
        <v>22</v>
      </c>
      <c r="B193" s="45"/>
      <c r="C193" s="19">
        <f t="shared" si="16"/>
        <v>0</v>
      </c>
      <c r="D193" s="19">
        <v>0</v>
      </c>
      <c r="E193" s="19">
        <v>0</v>
      </c>
      <c r="F193" s="19">
        <v>0</v>
      </c>
      <c r="G193" s="19">
        <v>0</v>
      </c>
      <c r="H193" s="19">
        <v>0</v>
      </c>
      <c r="I193" s="40"/>
      <c r="J193" s="43"/>
      <c r="K193" s="43"/>
      <c r="L193" s="43"/>
      <c r="M193" s="43"/>
      <c r="N193" s="43"/>
      <c r="P193" s="44"/>
      <c r="Q193" s="44"/>
    </row>
    <row r="194" spans="1:17" ht="36" customHeight="1">
      <c r="A194" s="12" t="s">
        <v>94</v>
      </c>
      <c r="B194" s="45" t="s">
        <v>25</v>
      </c>
      <c r="C194" s="19">
        <f t="shared" si="16"/>
        <v>0</v>
      </c>
      <c r="D194" s="19">
        <f>D195+D196+D197+D198</f>
        <v>0</v>
      </c>
      <c r="E194" s="19">
        <f>E195+E196+E197+E198</f>
        <v>0</v>
      </c>
      <c r="F194" s="19">
        <f>F195+F196+F197+F198</f>
        <v>0</v>
      </c>
      <c r="G194" s="19">
        <f>G195+G196+G197+G198</f>
        <v>0</v>
      </c>
      <c r="H194" s="19">
        <f>H195+H196+H197+H198</f>
        <v>0</v>
      </c>
      <c r="I194" s="38" t="s">
        <v>95</v>
      </c>
      <c r="J194" s="41" t="s">
        <v>13</v>
      </c>
      <c r="K194" s="41">
        <v>0</v>
      </c>
      <c r="L194" s="41">
        <v>0</v>
      </c>
      <c r="M194" s="41">
        <v>12</v>
      </c>
      <c r="N194" s="41">
        <v>12</v>
      </c>
      <c r="P194" s="44">
        <v>12</v>
      </c>
      <c r="Q194" s="44">
        <v>12</v>
      </c>
    </row>
    <row r="195" spans="1:17" ht="13.5">
      <c r="A195" s="10" t="s">
        <v>9</v>
      </c>
      <c r="B195" s="45"/>
      <c r="C195" s="19">
        <f t="shared" si="16"/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0</v>
      </c>
      <c r="I195" s="39"/>
      <c r="J195" s="42"/>
      <c r="K195" s="42"/>
      <c r="L195" s="42"/>
      <c r="M195" s="42"/>
      <c r="N195" s="42"/>
      <c r="P195" s="44"/>
      <c r="Q195" s="44"/>
    </row>
    <row r="196" spans="1:17" ht="13.5">
      <c r="A196" s="10" t="s">
        <v>21</v>
      </c>
      <c r="B196" s="45"/>
      <c r="C196" s="19">
        <f>D196+E196+F196+G196+H196</f>
        <v>0</v>
      </c>
      <c r="D196" s="19">
        <v>0</v>
      </c>
      <c r="E196" s="19">
        <v>0</v>
      </c>
      <c r="F196" s="19">
        <v>0</v>
      </c>
      <c r="G196" s="19">
        <v>0</v>
      </c>
      <c r="H196" s="19">
        <v>0</v>
      </c>
      <c r="I196" s="39"/>
      <c r="J196" s="42"/>
      <c r="K196" s="42"/>
      <c r="L196" s="42"/>
      <c r="M196" s="42"/>
      <c r="N196" s="42"/>
      <c r="P196" s="44"/>
      <c r="Q196" s="44"/>
    </row>
    <row r="197" spans="1:17" ht="13.5">
      <c r="A197" s="10" t="s">
        <v>8</v>
      </c>
      <c r="B197" s="45"/>
      <c r="C197" s="19">
        <f t="shared" si="16"/>
        <v>0</v>
      </c>
      <c r="D197" s="19">
        <v>0</v>
      </c>
      <c r="E197" s="19">
        <v>0</v>
      </c>
      <c r="F197" s="19">
        <v>0</v>
      </c>
      <c r="G197" s="19">
        <v>0</v>
      </c>
      <c r="H197" s="19">
        <v>0</v>
      </c>
      <c r="I197" s="39"/>
      <c r="J197" s="42"/>
      <c r="K197" s="42"/>
      <c r="L197" s="42"/>
      <c r="M197" s="42"/>
      <c r="N197" s="42"/>
      <c r="P197" s="44"/>
      <c r="Q197" s="44"/>
    </row>
    <row r="198" spans="1:17" ht="15" customHeight="1">
      <c r="A198" s="10" t="s">
        <v>22</v>
      </c>
      <c r="B198" s="45"/>
      <c r="C198" s="19">
        <f t="shared" si="16"/>
        <v>0</v>
      </c>
      <c r="D198" s="19">
        <v>0</v>
      </c>
      <c r="E198" s="19">
        <v>0</v>
      </c>
      <c r="F198" s="19">
        <v>0</v>
      </c>
      <c r="G198" s="19">
        <v>0</v>
      </c>
      <c r="H198" s="19">
        <v>0</v>
      </c>
      <c r="I198" s="40"/>
      <c r="J198" s="43"/>
      <c r="K198" s="43"/>
      <c r="L198" s="43"/>
      <c r="M198" s="43"/>
      <c r="N198" s="43"/>
      <c r="P198" s="44"/>
      <c r="Q198" s="44"/>
    </row>
    <row r="199" spans="1:17" ht="32.25" customHeight="1">
      <c r="A199" s="48" t="s">
        <v>97</v>
      </c>
      <c r="B199" s="49"/>
      <c r="C199" s="19">
        <f>D199+E199+F199+G199+H199</f>
        <v>105.2</v>
      </c>
      <c r="D199" s="19">
        <f>D204+D209+D214</f>
        <v>0</v>
      </c>
      <c r="E199" s="19">
        <f>E204+E209+E214</f>
        <v>3</v>
      </c>
      <c r="F199" s="19">
        <f>F204+F209+F214</f>
        <v>102.2</v>
      </c>
      <c r="G199" s="19">
        <f>G204+G209+G214</f>
        <v>0</v>
      </c>
      <c r="H199" s="19">
        <f>H204+H209+H214</f>
        <v>0</v>
      </c>
      <c r="I199" s="31"/>
      <c r="J199" s="29"/>
      <c r="K199" s="29"/>
      <c r="L199" s="29"/>
      <c r="M199" s="29"/>
      <c r="N199" s="29"/>
      <c r="P199" s="30"/>
      <c r="Q199" s="30"/>
    </row>
    <row r="200" spans="1:17" ht="13.5">
      <c r="A200" s="46" t="s">
        <v>9</v>
      </c>
      <c r="B200" s="47"/>
      <c r="C200" s="19">
        <f>D200+E200+F200+G200+H200</f>
        <v>0</v>
      </c>
      <c r="D200" s="19">
        <f aca="true" t="shared" si="19" ref="D200:E203">D205+D210</f>
        <v>0</v>
      </c>
      <c r="E200" s="19">
        <f t="shared" si="19"/>
        <v>0</v>
      </c>
      <c r="F200" s="34">
        <f aca="true" t="shared" si="20" ref="E200:H203">F205+F210+F215</f>
        <v>0</v>
      </c>
      <c r="G200" s="34">
        <f t="shared" si="20"/>
        <v>0</v>
      </c>
      <c r="H200" s="34">
        <f t="shared" si="20"/>
        <v>0</v>
      </c>
      <c r="I200" s="17"/>
      <c r="J200" s="11"/>
      <c r="K200" s="11"/>
      <c r="L200" s="11"/>
      <c r="M200" s="11"/>
      <c r="N200" s="11"/>
      <c r="P200" s="30"/>
      <c r="Q200" s="30"/>
    </row>
    <row r="201" spans="1:17" ht="13.5">
      <c r="A201" s="46" t="s">
        <v>21</v>
      </c>
      <c r="B201" s="47"/>
      <c r="C201" s="19">
        <f aca="true" t="shared" si="21" ref="C201:C232">D201+E201+F201+G201+H201</f>
        <v>0</v>
      </c>
      <c r="D201" s="19">
        <f t="shared" si="19"/>
        <v>0</v>
      </c>
      <c r="E201" s="19">
        <f t="shared" si="19"/>
        <v>0</v>
      </c>
      <c r="F201" s="34">
        <f t="shared" si="20"/>
        <v>0</v>
      </c>
      <c r="G201" s="34">
        <f t="shared" si="20"/>
        <v>0</v>
      </c>
      <c r="H201" s="34">
        <f t="shared" si="20"/>
        <v>0</v>
      </c>
      <c r="I201" s="17"/>
      <c r="J201" s="11"/>
      <c r="K201" s="11"/>
      <c r="L201" s="11"/>
      <c r="M201" s="11"/>
      <c r="N201" s="11"/>
      <c r="P201" s="30"/>
      <c r="Q201" s="30"/>
    </row>
    <row r="202" spans="1:17" ht="13.5">
      <c r="A202" s="46" t="s">
        <v>8</v>
      </c>
      <c r="B202" s="47"/>
      <c r="C202" s="19">
        <f t="shared" si="21"/>
        <v>105.2</v>
      </c>
      <c r="D202" s="19">
        <f t="shared" si="19"/>
        <v>0</v>
      </c>
      <c r="E202" s="37">
        <f t="shared" si="20"/>
        <v>3</v>
      </c>
      <c r="F202" s="34">
        <f t="shared" si="20"/>
        <v>102.2</v>
      </c>
      <c r="G202" s="37">
        <f t="shared" si="20"/>
        <v>0</v>
      </c>
      <c r="H202" s="37">
        <f t="shared" si="20"/>
        <v>0</v>
      </c>
      <c r="I202" s="17"/>
      <c r="J202" s="11"/>
      <c r="K202" s="11"/>
      <c r="L202" s="11"/>
      <c r="M202" s="11"/>
      <c r="N202" s="11"/>
      <c r="P202" s="30"/>
      <c r="Q202" s="30"/>
    </row>
    <row r="203" spans="1:17" ht="13.5">
      <c r="A203" s="46" t="s">
        <v>22</v>
      </c>
      <c r="B203" s="47"/>
      <c r="C203" s="19">
        <f t="shared" si="21"/>
        <v>0</v>
      </c>
      <c r="D203" s="19">
        <f t="shared" si="19"/>
        <v>0</v>
      </c>
      <c r="E203" s="19">
        <f t="shared" si="19"/>
        <v>0</v>
      </c>
      <c r="F203" s="34">
        <f t="shared" si="20"/>
        <v>0</v>
      </c>
      <c r="G203" s="34">
        <f t="shared" si="20"/>
        <v>0</v>
      </c>
      <c r="H203" s="34">
        <f t="shared" si="20"/>
        <v>0</v>
      </c>
      <c r="I203" s="18"/>
      <c r="J203" s="13"/>
      <c r="K203" s="13"/>
      <c r="L203" s="13"/>
      <c r="M203" s="13"/>
      <c r="N203" s="13"/>
      <c r="P203" s="30"/>
      <c r="Q203" s="30"/>
    </row>
    <row r="204" spans="1:17" ht="48" customHeight="1">
      <c r="A204" s="12" t="s">
        <v>98</v>
      </c>
      <c r="B204" s="45" t="s">
        <v>25</v>
      </c>
      <c r="C204" s="19">
        <f t="shared" si="21"/>
        <v>99</v>
      </c>
      <c r="D204" s="19">
        <f>D205+D206+D207+D208</f>
        <v>0</v>
      </c>
      <c r="E204" s="19">
        <f>E205+E206+E207+E208</f>
        <v>0</v>
      </c>
      <c r="F204" s="19">
        <f>F205+F206+F207+F208</f>
        <v>99</v>
      </c>
      <c r="G204" s="19">
        <f>G205+G206+G207+G208</f>
        <v>0</v>
      </c>
      <c r="H204" s="19">
        <f>H205+H206+H207+H208</f>
        <v>0</v>
      </c>
      <c r="I204" s="38" t="s">
        <v>71</v>
      </c>
      <c r="J204" s="41" t="s">
        <v>13</v>
      </c>
      <c r="K204" s="41">
        <v>2</v>
      </c>
      <c r="L204" s="41">
        <v>2</v>
      </c>
      <c r="M204" s="41">
        <v>2</v>
      </c>
      <c r="N204" s="41">
        <v>2</v>
      </c>
      <c r="P204" s="44">
        <v>2</v>
      </c>
      <c r="Q204" s="44">
        <v>2</v>
      </c>
    </row>
    <row r="205" spans="1:17" ht="13.5">
      <c r="A205" s="10" t="s">
        <v>9</v>
      </c>
      <c r="B205" s="45"/>
      <c r="C205" s="19">
        <f t="shared" si="21"/>
        <v>0</v>
      </c>
      <c r="D205" s="19">
        <v>0</v>
      </c>
      <c r="E205" s="19">
        <v>0</v>
      </c>
      <c r="F205" s="19">
        <v>0</v>
      </c>
      <c r="G205" s="19">
        <v>0</v>
      </c>
      <c r="H205" s="19">
        <v>0</v>
      </c>
      <c r="I205" s="39"/>
      <c r="J205" s="42"/>
      <c r="K205" s="42"/>
      <c r="L205" s="42"/>
      <c r="M205" s="42"/>
      <c r="N205" s="42"/>
      <c r="P205" s="44"/>
      <c r="Q205" s="44"/>
    </row>
    <row r="206" spans="1:17" ht="13.5">
      <c r="A206" s="10" t="s">
        <v>21</v>
      </c>
      <c r="B206" s="45"/>
      <c r="C206" s="19">
        <f t="shared" si="21"/>
        <v>0</v>
      </c>
      <c r="D206" s="19">
        <v>0</v>
      </c>
      <c r="E206" s="19">
        <v>0</v>
      </c>
      <c r="F206" s="19">
        <v>0</v>
      </c>
      <c r="G206" s="19">
        <v>0</v>
      </c>
      <c r="H206" s="19">
        <v>0</v>
      </c>
      <c r="I206" s="39"/>
      <c r="J206" s="42"/>
      <c r="K206" s="42"/>
      <c r="L206" s="42"/>
      <c r="M206" s="42"/>
      <c r="N206" s="42"/>
      <c r="P206" s="44"/>
      <c r="Q206" s="44"/>
    </row>
    <row r="207" spans="1:17" ht="13.5">
      <c r="A207" s="10" t="s">
        <v>8</v>
      </c>
      <c r="B207" s="45"/>
      <c r="C207" s="19">
        <f t="shared" si="21"/>
        <v>99</v>
      </c>
      <c r="D207" s="19">
        <v>0</v>
      </c>
      <c r="E207" s="19">
        <v>0</v>
      </c>
      <c r="F207" s="19">
        <v>99</v>
      </c>
      <c r="G207" s="19">
        <v>0</v>
      </c>
      <c r="H207" s="19">
        <v>0</v>
      </c>
      <c r="I207" s="39"/>
      <c r="J207" s="42"/>
      <c r="K207" s="42"/>
      <c r="L207" s="42"/>
      <c r="M207" s="42"/>
      <c r="N207" s="42"/>
      <c r="P207" s="44"/>
      <c r="Q207" s="44"/>
    </row>
    <row r="208" spans="1:17" ht="15" customHeight="1">
      <c r="A208" s="10" t="s">
        <v>22</v>
      </c>
      <c r="B208" s="45"/>
      <c r="C208" s="19">
        <f t="shared" si="21"/>
        <v>0</v>
      </c>
      <c r="D208" s="19">
        <v>0</v>
      </c>
      <c r="E208" s="19">
        <v>0</v>
      </c>
      <c r="F208" s="19">
        <v>0</v>
      </c>
      <c r="G208" s="19">
        <v>0</v>
      </c>
      <c r="H208" s="19">
        <v>0</v>
      </c>
      <c r="I208" s="40"/>
      <c r="J208" s="43"/>
      <c r="K208" s="43"/>
      <c r="L208" s="43"/>
      <c r="M208" s="43"/>
      <c r="N208" s="43"/>
      <c r="P208" s="44"/>
      <c r="Q208" s="44"/>
    </row>
    <row r="209" spans="1:17" ht="55.5" customHeight="1">
      <c r="A209" s="12" t="s">
        <v>99</v>
      </c>
      <c r="B209" s="45" t="s">
        <v>25</v>
      </c>
      <c r="C209" s="19">
        <f t="shared" si="21"/>
        <v>0</v>
      </c>
      <c r="D209" s="19">
        <f>D210+D211+D212+D213</f>
        <v>0</v>
      </c>
      <c r="E209" s="19">
        <f>E210+E211+E212+E213</f>
        <v>0</v>
      </c>
      <c r="F209" s="19">
        <f>F210+F211+F212+F213</f>
        <v>0</v>
      </c>
      <c r="G209" s="19">
        <f>G210+G211+G212+G213</f>
        <v>0</v>
      </c>
      <c r="H209" s="19">
        <f>H210+H211+H212+H213</f>
        <v>0</v>
      </c>
      <c r="I209" s="38" t="s">
        <v>72</v>
      </c>
      <c r="J209" s="41" t="s">
        <v>13</v>
      </c>
      <c r="K209" s="41">
        <v>2</v>
      </c>
      <c r="L209" s="41">
        <v>2</v>
      </c>
      <c r="M209" s="41">
        <v>2</v>
      </c>
      <c r="N209" s="41">
        <v>2</v>
      </c>
      <c r="P209" s="44">
        <v>2</v>
      </c>
      <c r="Q209" s="44">
        <v>2</v>
      </c>
    </row>
    <row r="210" spans="1:17" ht="13.5">
      <c r="A210" s="10" t="s">
        <v>9</v>
      </c>
      <c r="B210" s="45"/>
      <c r="C210" s="19">
        <f t="shared" si="21"/>
        <v>0</v>
      </c>
      <c r="D210" s="19">
        <v>0</v>
      </c>
      <c r="E210" s="19">
        <v>0</v>
      </c>
      <c r="F210" s="19">
        <v>0</v>
      </c>
      <c r="G210" s="19">
        <v>0</v>
      </c>
      <c r="H210" s="19">
        <v>0</v>
      </c>
      <c r="I210" s="39"/>
      <c r="J210" s="42"/>
      <c r="K210" s="42"/>
      <c r="L210" s="42"/>
      <c r="M210" s="42"/>
      <c r="N210" s="42"/>
      <c r="P210" s="44"/>
      <c r="Q210" s="44"/>
    </row>
    <row r="211" spans="1:17" ht="13.5">
      <c r="A211" s="10" t="s">
        <v>21</v>
      </c>
      <c r="B211" s="45"/>
      <c r="C211" s="19">
        <f t="shared" si="21"/>
        <v>0</v>
      </c>
      <c r="D211" s="19">
        <v>0</v>
      </c>
      <c r="E211" s="19">
        <v>0</v>
      </c>
      <c r="F211" s="19">
        <v>0</v>
      </c>
      <c r="G211" s="19">
        <v>0</v>
      </c>
      <c r="H211" s="19">
        <v>0</v>
      </c>
      <c r="I211" s="39"/>
      <c r="J211" s="42"/>
      <c r="K211" s="42"/>
      <c r="L211" s="42"/>
      <c r="M211" s="42"/>
      <c r="N211" s="42"/>
      <c r="P211" s="44"/>
      <c r="Q211" s="44"/>
    </row>
    <row r="212" spans="1:17" ht="13.5">
      <c r="A212" s="10" t="s">
        <v>8</v>
      </c>
      <c r="B212" s="45"/>
      <c r="C212" s="19">
        <f t="shared" si="21"/>
        <v>0</v>
      </c>
      <c r="D212" s="19">
        <v>0</v>
      </c>
      <c r="E212" s="19">
        <v>0</v>
      </c>
      <c r="F212" s="19">
        <v>0</v>
      </c>
      <c r="G212" s="19">
        <v>0</v>
      </c>
      <c r="H212" s="19">
        <v>0</v>
      </c>
      <c r="I212" s="39"/>
      <c r="J212" s="42"/>
      <c r="K212" s="42"/>
      <c r="L212" s="42"/>
      <c r="M212" s="42"/>
      <c r="N212" s="42"/>
      <c r="P212" s="44"/>
      <c r="Q212" s="44"/>
    </row>
    <row r="213" spans="1:17" ht="15" customHeight="1">
      <c r="A213" s="10" t="s">
        <v>22</v>
      </c>
      <c r="B213" s="45"/>
      <c r="C213" s="19">
        <f t="shared" si="21"/>
        <v>0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40"/>
      <c r="J213" s="43"/>
      <c r="K213" s="43"/>
      <c r="L213" s="43"/>
      <c r="M213" s="43"/>
      <c r="N213" s="43"/>
      <c r="P213" s="44"/>
      <c r="Q213" s="44"/>
    </row>
    <row r="214" spans="1:17" ht="31.5" customHeight="1">
      <c r="A214" s="12" t="s">
        <v>114</v>
      </c>
      <c r="B214" s="45" t="s">
        <v>25</v>
      </c>
      <c r="C214" s="19">
        <f t="shared" si="21"/>
        <v>6.2</v>
      </c>
      <c r="D214" s="19">
        <f>D215+D216+D217+D218</f>
        <v>0</v>
      </c>
      <c r="E214" s="19">
        <f>E215+E216+E217+E218</f>
        <v>3</v>
      </c>
      <c r="F214" s="19">
        <f>F215+F216+F217+F218</f>
        <v>3.2</v>
      </c>
      <c r="G214" s="19">
        <f>G215+G216+G217+G218</f>
        <v>0</v>
      </c>
      <c r="H214" s="19">
        <f>H215+H216+H217+H218</f>
        <v>0</v>
      </c>
      <c r="I214" s="38" t="s">
        <v>115</v>
      </c>
      <c r="J214" s="41" t="s">
        <v>13</v>
      </c>
      <c r="K214" s="41">
        <v>0</v>
      </c>
      <c r="L214" s="41">
        <v>0</v>
      </c>
      <c r="M214" s="41">
        <v>6</v>
      </c>
      <c r="N214" s="41">
        <v>6</v>
      </c>
      <c r="P214" s="44">
        <v>6</v>
      </c>
      <c r="Q214" s="44">
        <v>6</v>
      </c>
    </row>
    <row r="215" spans="1:17" ht="13.5">
      <c r="A215" s="10" t="s">
        <v>9</v>
      </c>
      <c r="B215" s="45"/>
      <c r="C215" s="19">
        <f t="shared" si="21"/>
        <v>0</v>
      </c>
      <c r="D215" s="19">
        <v>0</v>
      </c>
      <c r="E215" s="19">
        <v>0</v>
      </c>
      <c r="F215" s="19">
        <v>0</v>
      </c>
      <c r="G215" s="19">
        <v>0</v>
      </c>
      <c r="H215" s="19">
        <v>0</v>
      </c>
      <c r="I215" s="39"/>
      <c r="J215" s="42"/>
      <c r="K215" s="42"/>
      <c r="L215" s="42"/>
      <c r="M215" s="42"/>
      <c r="N215" s="42"/>
      <c r="P215" s="44"/>
      <c r="Q215" s="44"/>
    </row>
    <row r="216" spans="1:17" ht="13.5">
      <c r="A216" s="10" t="s">
        <v>21</v>
      </c>
      <c r="B216" s="45"/>
      <c r="C216" s="19">
        <f t="shared" si="21"/>
        <v>0</v>
      </c>
      <c r="D216" s="19">
        <v>0</v>
      </c>
      <c r="E216" s="19">
        <v>0</v>
      </c>
      <c r="F216" s="19">
        <v>0</v>
      </c>
      <c r="G216" s="19">
        <v>0</v>
      </c>
      <c r="H216" s="19">
        <v>0</v>
      </c>
      <c r="I216" s="39"/>
      <c r="J216" s="42"/>
      <c r="K216" s="42"/>
      <c r="L216" s="42"/>
      <c r="M216" s="42"/>
      <c r="N216" s="42"/>
      <c r="P216" s="44"/>
      <c r="Q216" s="44"/>
    </row>
    <row r="217" spans="1:17" ht="13.5">
      <c r="A217" s="10" t="s">
        <v>8</v>
      </c>
      <c r="B217" s="45"/>
      <c r="C217" s="19">
        <f t="shared" si="21"/>
        <v>6.2</v>
      </c>
      <c r="D217" s="19">
        <v>0</v>
      </c>
      <c r="E217" s="19">
        <v>3</v>
      </c>
      <c r="F217" s="19">
        <v>3.2</v>
      </c>
      <c r="G217" s="19">
        <v>0</v>
      </c>
      <c r="H217" s="19">
        <v>0</v>
      </c>
      <c r="I217" s="39"/>
      <c r="J217" s="42"/>
      <c r="K217" s="42"/>
      <c r="L217" s="42"/>
      <c r="M217" s="42"/>
      <c r="N217" s="42"/>
      <c r="P217" s="44"/>
      <c r="Q217" s="44"/>
    </row>
    <row r="218" spans="1:17" ht="15" customHeight="1">
      <c r="A218" s="10" t="s">
        <v>22</v>
      </c>
      <c r="B218" s="45"/>
      <c r="C218" s="19">
        <f t="shared" si="21"/>
        <v>0</v>
      </c>
      <c r="D218" s="19">
        <v>0</v>
      </c>
      <c r="E218" s="19">
        <v>0</v>
      </c>
      <c r="F218" s="19">
        <v>0</v>
      </c>
      <c r="G218" s="19">
        <v>0</v>
      </c>
      <c r="H218" s="19">
        <v>0</v>
      </c>
      <c r="I218" s="40"/>
      <c r="J218" s="43"/>
      <c r="K218" s="43"/>
      <c r="L218" s="43"/>
      <c r="M218" s="43"/>
      <c r="N218" s="43"/>
      <c r="P218" s="44"/>
      <c r="Q218" s="44"/>
    </row>
    <row r="219" spans="1:17" ht="32.25" customHeight="1">
      <c r="A219" s="48" t="s">
        <v>74</v>
      </c>
      <c r="B219" s="49"/>
      <c r="C219" s="19">
        <f>D219+E219+F219+G219+H219</f>
        <v>0</v>
      </c>
      <c r="D219" s="19">
        <f aca="true" t="shared" si="22" ref="D219:G220">D224+D229</f>
        <v>0</v>
      </c>
      <c r="E219" s="19">
        <f t="shared" si="22"/>
        <v>0</v>
      </c>
      <c r="F219" s="19">
        <f t="shared" si="22"/>
        <v>0</v>
      </c>
      <c r="G219" s="19">
        <f t="shared" si="22"/>
        <v>0</v>
      </c>
      <c r="H219" s="19">
        <f>H224+H229</f>
        <v>0</v>
      </c>
      <c r="I219" s="31"/>
      <c r="J219" s="29"/>
      <c r="K219" s="29"/>
      <c r="L219" s="29"/>
      <c r="M219" s="29"/>
      <c r="N219" s="29"/>
      <c r="P219" s="30"/>
      <c r="Q219" s="30"/>
    </row>
    <row r="220" spans="1:17" ht="13.5">
      <c r="A220" s="46" t="s">
        <v>9</v>
      </c>
      <c r="B220" s="47"/>
      <c r="C220" s="19">
        <f t="shared" si="21"/>
        <v>0</v>
      </c>
      <c r="D220" s="19">
        <f t="shared" si="22"/>
        <v>0</v>
      </c>
      <c r="E220" s="19">
        <f t="shared" si="22"/>
        <v>0</v>
      </c>
      <c r="F220" s="19">
        <f t="shared" si="22"/>
        <v>0</v>
      </c>
      <c r="G220" s="19">
        <f t="shared" si="22"/>
        <v>0</v>
      </c>
      <c r="H220" s="19">
        <f>H225+H230</f>
        <v>0</v>
      </c>
      <c r="I220" s="17"/>
      <c r="J220" s="11"/>
      <c r="K220" s="11"/>
      <c r="L220" s="11"/>
      <c r="M220" s="11"/>
      <c r="N220" s="11"/>
      <c r="P220" s="30"/>
      <c r="Q220" s="30"/>
    </row>
    <row r="221" spans="1:17" ht="13.5">
      <c r="A221" s="46" t="s">
        <v>21</v>
      </c>
      <c r="B221" s="47"/>
      <c r="C221" s="19">
        <f t="shared" si="21"/>
        <v>0</v>
      </c>
      <c r="D221" s="19">
        <f aca="true" t="shared" si="23" ref="D221:G223">D226+D231</f>
        <v>0</v>
      </c>
      <c r="E221" s="19">
        <f t="shared" si="23"/>
        <v>0</v>
      </c>
      <c r="F221" s="19">
        <f t="shared" si="23"/>
        <v>0</v>
      </c>
      <c r="G221" s="19">
        <f t="shared" si="23"/>
        <v>0</v>
      </c>
      <c r="H221" s="19">
        <f>H226+H231</f>
        <v>0</v>
      </c>
      <c r="I221" s="17"/>
      <c r="J221" s="11"/>
      <c r="K221" s="11"/>
      <c r="L221" s="11"/>
      <c r="M221" s="11"/>
      <c r="N221" s="11"/>
      <c r="P221" s="30"/>
      <c r="Q221" s="30"/>
    </row>
    <row r="222" spans="1:17" ht="13.5">
      <c r="A222" s="46" t="s">
        <v>8</v>
      </c>
      <c r="B222" s="47"/>
      <c r="C222" s="19">
        <f t="shared" si="21"/>
        <v>0</v>
      </c>
      <c r="D222" s="19">
        <f t="shared" si="23"/>
        <v>0</v>
      </c>
      <c r="E222" s="19">
        <f t="shared" si="23"/>
        <v>0</v>
      </c>
      <c r="F222" s="19">
        <f t="shared" si="23"/>
        <v>0</v>
      </c>
      <c r="G222" s="19">
        <f t="shared" si="23"/>
        <v>0</v>
      </c>
      <c r="H222" s="19">
        <f>H227+H232</f>
        <v>0</v>
      </c>
      <c r="I222" s="17"/>
      <c r="J222" s="11"/>
      <c r="K222" s="11"/>
      <c r="L222" s="11"/>
      <c r="M222" s="11"/>
      <c r="N222" s="11"/>
      <c r="P222" s="30"/>
      <c r="Q222" s="30"/>
    </row>
    <row r="223" spans="1:17" ht="13.5">
      <c r="A223" s="46" t="s">
        <v>22</v>
      </c>
      <c r="B223" s="47"/>
      <c r="C223" s="19">
        <f t="shared" si="21"/>
        <v>0</v>
      </c>
      <c r="D223" s="19">
        <f t="shared" si="23"/>
        <v>0</v>
      </c>
      <c r="E223" s="19">
        <f t="shared" si="23"/>
        <v>0</v>
      </c>
      <c r="F223" s="19">
        <f t="shared" si="23"/>
        <v>0</v>
      </c>
      <c r="G223" s="19">
        <f t="shared" si="23"/>
        <v>0</v>
      </c>
      <c r="H223" s="19">
        <f>H228+H233</f>
        <v>0</v>
      </c>
      <c r="I223" s="18"/>
      <c r="J223" s="13"/>
      <c r="K223" s="13"/>
      <c r="L223" s="13"/>
      <c r="M223" s="13"/>
      <c r="N223" s="13"/>
      <c r="P223" s="30"/>
      <c r="Q223" s="30"/>
    </row>
    <row r="224" spans="1:17" ht="42" customHeight="1">
      <c r="A224" s="12" t="s">
        <v>75</v>
      </c>
      <c r="B224" s="45" t="s">
        <v>25</v>
      </c>
      <c r="C224" s="19">
        <f t="shared" si="21"/>
        <v>0</v>
      </c>
      <c r="D224" s="19">
        <f>D225+D226+D227+D228</f>
        <v>0</v>
      </c>
      <c r="E224" s="19">
        <f>E225+E226+E227+E228</f>
        <v>0</v>
      </c>
      <c r="F224" s="19">
        <f>F225+F226+F227+F228</f>
        <v>0</v>
      </c>
      <c r="G224" s="19">
        <f>G225+G226+G227+G228</f>
        <v>0</v>
      </c>
      <c r="H224" s="19">
        <f>H225+H226+H227+H228</f>
        <v>0</v>
      </c>
      <c r="I224" s="38" t="s">
        <v>73</v>
      </c>
      <c r="J224" s="41" t="s">
        <v>13</v>
      </c>
      <c r="K224" s="41">
        <v>1</v>
      </c>
      <c r="L224" s="41">
        <v>10</v>
      </c>
      <c r="M224" s="41">
        <v>10</v>
      </c>
      <c r="N224" s="41">
        <v>20</v>
      </c>
      <c r="P224" s="44">
        <v>30</v>
      </c>
      <c r="Q224" s="44">
        <v>30</v>
      </c>
    </row>
    <row r="225" spans="1:17" ht="13.5">
      <c r="A225" s="10" t="s">
        <v>9</v>
      </c>
      <c r="B225" s="45"/>
      <c r="C225" s="19">
        <f t="shared" si="21"/>
        <v>0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39"/>
      <c r="J225" s="42"/>
      <c r="K225" s="42"/>
      <c r="L225" s="42"/>
      <c r="M225" s="42"/>
      <c r="N225" s="42"/>
      <c r="P225" s="44"/>
      <c r="Q225" s="44"/>
    </row>
    <row r="226" spans="1:17" ht="13.5">
      <c r="A226" s="10" t="s">
        <v>21</v>
      </c>
      <c r="B226" s="45"/>
      <c r="C226" s="19">
        <f t="shared" si="21"/>
        <v>0</v>
      </c>
      <c r="D226" s="19">
        <v>0</v>
      </c>
      <c r="E226" s="19">
        <v>0</v>
      </c>
      <c r="F226" s="19">
        <v>0</v>
      </c>
      <c r="G226" s="19">
        <v>0</v>
      </c>
      <c r="H226" s="19">
        <v>0</v>
      </c>
      <c r="I226" s="39"/>
      <c r="J226" s="42"/>
      <c r="K226" s="42"/>
      <c r="L226" s="42"/>
      <c r="M226" s="42"/>
      <c r="N226" s="42"/>
      <c r="P226" s="44"/>
      <c r="Q226" s="44"/>
    </row>
    <row r="227" spans="1:17" ht="13.5">
      <c r="A227" s="10" t="s">
        <v>8</v>
      </c>
      <c r="B227" s="45"/>
      <c r="C227" s="19">
        <f t="shared" si="21"/>
        <v>0</v>
      </c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39"/>
      <c r="J227" s="42"/>
      <c r="K227" s="42"/>
      <c r="L227" s="42"/>
      <c r="M227" s="42"/>
      <c r="N227" s="42"/>
      <c r="P227" s="44"/>
      <c r="Q227" s="44"/>
    </row>
    <row r="228" spans="1:17" ht="24.75" customHeight="1">
      <c r="A228" s="10" t="s">
        <v>22</v>
      </c>
      <c r="B228" s="45"/>
      <c r="C228" s="19">
        <f t="shared" si="21"/>
        <v>0</v>
      </c>
      <c r="D228" s="19">
        <v>0</v>
      </c>
      <c r="E228" s="19">
        <v>0</v>
      </c>
      <c r="F228" s="19">
        <v>0</v>
      </c>
      <c r="G228" s="19">
        <v>0</v>
      </c>
      <c r="H228" s="19">
        <v>0</v>
      </c>
      <c r="I228" s="40"/>
      <c r="J228" s="43"/>
      <c r="K228" s="43"/>
      <c r="L228" s="43"/>
      <c r="M228" s="43"/>
      <c r="N228" s="43"/>
      <c r="P228" s="44"/>
      <c r="Q228" s="44"/>
    </row>
    <row r="229" spans="1:17" ht="47.25" customHeight="1">
      <c r="A229" s="12" t="s">
        <v>76</v>
      </c>
      <c r="B229" s="45" t="s">
        <v>25</v>
      </c>
      <c r="C229" s="19">
        <f t="shared" si="21"/>
        <v>0</v>
      </c>
      <c r="D229" s="19">
        <f>D230+D231+D232+D233</f>
        <v>0</v>
      </c>
      <c r="E229" s="19">
        <f>E230+E231+E232+E233</f>
        <v>0</v>
      </c>
      <c r="F229" s="19">
        <f>F230+F231+F232+F233</f>
        <v>0</v>
      </c>
      <c r="G229" s="19">
        <f>G230+G231+G232+G233</f>
        <v>0</v>
      </c>
      <c r="H229" s="19">
        <f>H230+H231+H232+H233</f>
        <v>0</v>
      </c>
      <c r="I229" s="38" t="s">
        <v>77</v>
      </c>
      <c r="J229" s="41" t="s">
        <v>13</v>
      </c>
      <c r="K229" s="41">
        <v>0</v>
      </c>
      <c r="L229" s="41">
        <v>5</v>
      </c>
      <c r="M229" s="41">
        <v>5</v>
      </c>
      <c r="N229" s="41">
        <v>5</v>
      </c>
      <c r="P229" s="44">
        <v>5</v>
      </c>
      <c r="Q229" s="44">
        <v>5</v>
      </c>
    </row>
    <row r="230" spans="1:17" ht="13.5">
      <c r="A230" s="10" t="s">
        <v>9</v>
      </c>
      <c r="B230" s="45"/>
      <c r="C230" s="19">
        <f t="shared" si="21"/>
        <v>0</v>
      </c>
      <c r="D230" s="19">
        <v>0</v>
      </c>
      <c r="E230" s="19">
        <v>0</v>
      </c>
      <c r="F230" s="19">
        <v>0</v>
      </c>
      <c r="G230" s="19">
        <v>0</v>
      </c>
      <c r="H230" s="19">
        <v>0</v>
      </c>
      <c r="I230" s="39"/>
      <c r="J230" s="42"/>
      <c r="K230" s="42"/>
      <c r="L230" s="42"/>
      <c r="M230" s="42"/>
      <c r="N230" s="42"/>
      <c r="P230" s="44"/>
      <c r="Q230" s="44"/>
    </row>
    <row r="231" spans="1:17" ht="13.5">
      <c r="A231" s="10" t="s">
        <v>21</v>
      </c>
      <c r="B231" s="45"/>
      <c r="C231" s="19">
        <f t="shared" si="21"/>
        <v>0</v>
      </c>
      <c r="D231" s="19">
        <v>0</v>
      </c>
      <c r="E231" s="19">
        <v>0</v>
      </c>
      <c r="F231" s="19">
        <v>0</v>
      </c>
      <c r="G231" s="19">
        <v>0</v>
      </c>
      <c r="H231" s="19">
        <v>0</v>
      </c>
      <c r="I231" s="39"/>
      <c r="J231" s="42"/>
      <c r="K231" s="42"/>
      <c r="L231" s="42"/>
      <c r="M231" s="42"/>
      <c r="N231" s="42"/>
      <c r="P231" s="44"/>
      <c r="Q231" s="44"/>
    </row>
    <row r="232" spans="1:17" ht="13.5">
      <c r="A232" s="10" t="s">
        <v>8</v>
      </c>
      <c r="B232" s="45"/>
      <c r="C232" s="19">
        <f t="shared" si="21"/>
        <v>0</v>
      </c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39"/>
      <c r="J232" s="42"/>
      <c r="K232" s="42"/>
      <c r="L232" s="42"/>
      <c r="M232" s="42"/>
      <c r="N232" s="42"/>
      <c r="P232" s="44"/>
      <c r="Q232" s="44"/>
    </row>
    <row r="233" spans="1:17" ht="15" customHeight="1">
      <c r="A233" s="10" t="s">
        <v>22</v>
      </c>
      <c r="B233" s="45"/>
      <c r="C233" s="19">
        <f>D233+E233+F233+G233+H233</f>
        <v>0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40"/>
      <c r="J233" s="43"/>
      <c r="K233" s="43"/>
      <c r="L233" s="43"/>
      <c r="M233" s="43"/>
      <c r="N233" s="43"/>
      <c r="P233" s="44"/>
      <c r="Q233" s="44"/>
    </row>
    <row r="234" spans="1:17" ht="32.25" customHeight="1">
      <c r="A234" s="48" t="s">
        <v>78</v>
      </c>
      <c r="B234" s="49"/>
      <c r="C234" s="19">
        <f aca="true" t="shared" si="24" ref="C234:H234">C239+C244+C249+C254+C259+C264</f>
        <v>0</v>
      </c>
      <c r="D234" s="19">
        <f t="shared" si="24"/>
        <v>0</v>
      </c>
      <c r="E234" s="19">
        <f t="shared" si="24"/>
        <v>0</v>
      </c>
      <c r="F234" s="19">
        <f t="shared" si="24"/>
        <v>0</v>
      </c>
      <c r="G234" s="19">
        <f t="shared" si="24"/>
        <v>0</v>
      </c>
      <c r="H234" s="19">
        <f t="shared" si="24"/>
        <v>0</v>
      </c>
      <c r="I234" s="31"/>
      <c r="J234" s="29"/>
      <c r="K234" s="29"/>
      <c r="L234" s="29"/>
      <c r="M234" s="29"/>
      <c r="N234" s="29"/>
      <c r="P234" s="30"/>
      <c r="Q234" s="30"/>
    </row>
    <row r="235" spans="1:17" ht="13.5">
      <c r="A235" s="46" t="s">
        <v>9</v>
      </c>
      <c r="B235" s="47"/>
      <c r="C235" s="19">
        <f>D235+E235+F235+G235+H235</f>
        <v>0</v>
      </c>
      <c r="D235" s="19">
        <f aca="true" t="shared" si="25" ref="D235:G238">D240+D245+D250+D255+D260</f>
        <v>0</v>
      </c>
      <c r="E235" s="19">
        <f t="shared" si="25"/>
        <v>0</v>
      </c>
      <c r="F235" s="19">
        <f t="shared" si="25"/>
        <v>0</v>
      </c>
      <c r="G235" s="19">
        <f t="shared" si="25"/>
        <v>0</v>
      </c>
      <c r="H235" s="19">
        <f>H240+H245+H250+H255+H260</f>
        <v>0</v>
      </c>
      <c r="I235" s="17"/>
      <c r="J235" s="11"/>
      <c r="K235" s="11"/>
      <c r="L235" s="11"/>
      <c r="M235" s="11"/>
      <c r="N235" s="11"/>
      <c r="P235" s="30"/>
      <c r="Q235" s="30"/>
    </row>
    <row r="236" spans="1:17" ht="13.5">
      <c r="A236" s="46" t="s">
        <v>21</v>
      </c>
      <c r="B236" s="47"/>
      <c r="C236" s="19">
        <f aca="true" t="shared" si="26" ref="C236:C252">D236+E236+F236+G236+H236</f>
        <v>0</v>
      </c>
      <c r="D236" s="19">
        <f t="shared" si="25"/>
        <v>0</v>
      </c>
      <c r="E236" s="19">
        <f t="shared" si="25"/>
        <v>0</v>
      </c>
      <c r="F236" s="19">
        <f t="shared" si="25"/>
        <v>0</v>
      </c>
      <c r="G236" s="19">
        <f t="shared" si="25"/>
        <v>0</v>
      </c>
      <c r="H236" s="19">
        <f>H241+H246+H251+H256+H261</f>
        <v>0</v>
      </c>
      <c r="I236" s="17"/>
      <c r="J236" s="11"/>
      <c r="K236" s="11"/>
      <c r="L236" s="11"/>
      <c r="M236" s="11"/>
      <c r="N236" s="11"/>
      <c r="P236" s="30"/>
      <c r="Q236" s="30"/>
    </row>
    <row r="237" spans="1:17" ht="13.5">
      <c r="A237" s="46" t="s">
        <v>8</v>
      </c>
      <c r="B237" s="47"/>
      <c r="C237" s="19">
        <f t="shared" si="26"/>
        <v>0</v>
      </c>
      <c r="D237" s="19">
        <f t="shared" si="25"/>
        <v>0</v>
      </c>
      <c r="E237" s="19">
        <f t="shared" si="25"/>
        <v>0</v>
      </c>
      <c r="F237" s="19">
        <f t="shared" si="25"/>
        <v>0</v>
      </c>
      <c r="G237" s="19">
        <f t="shared" si="25"/>
        <v>0</v>
      </c>
      <c r="H237" s="19">
        <f>H242+H247+H252+H257+H262</f>
        <v>0</v>
      </c>
      <c r="I237" s="17"/>
      <c r="J237" s="11"/>
      <c r="K237" s="11"/>
      <c r="L237" s="11"/>
      <c r="M237" s="11"/>
      <c r="N237" s="11"/>
      <c r="P237" s="30"/>
      <c r="Q237" s="30"/>
    </row>
    <row r="238" spans="1:17" ht="13.5">
      <c r="A238" s="46" t="s">
        <v>22</v>
      </c>
      <c r="B238" s="47"/>
      <c r="C238" s="19">
        <f t="shared" si="26"/>
        <v>0</v>
      </c>
      <c r="D238" s="19">
        <f t="shared" si="25"/>
        <v>0</v>
      </c>
      <c r="E238" s="19">
        <f t="shared" si="25"/>
        <v>0</v>
      </c>
      <c r="F238" s="19">
        <f t="shared" si="25"/>
        <v>0</v>
      </c>
      <c r="G238" s="19">
        <f t="shared" si="25"/>
        <v>0</v>
      </c>
      <c r="H238" s="19">
        <f>H243+H248+H253+H258+H263</f>
        <v>0</v>
      </c>
      <c r="I238" s="18"/>
      <c r="J238" s="13"/>
      <c r="K238" s="13"/>
      <c r="L238" s="13"/>
      <c r="M238" s="13"/>
      <c r="N238" s="13"/>
      <c r="P238" s="30"/>
      <c r="Q238" s="30"/>
    </row>
    <row r="239" spans="1:17" ht="37.5" customHeight="1">
      <c r="A239" s="12" t="s">
        <v>79</v>
      </c>
      <c r="B239" s="45" t="s">
        <v>25</v>
      </c>
      <c r="C239" s="19">
        <f t="shared" si="26"/>
        <v>0</v>
      </c>
      <c r="D239" s="19">
        <f>D240+D241+D242+D243</f>
        <v>0</v>
      </c>
      <c r="E239" s="19">
        <f>E240+E241+E242+E243</f>
        <v>0</v>
      </c>
      <c r="F239" s="19">
        <f>F240+F241+F242+F243</f>
        <v>0</v>
      </c>
      <c r="G239" s="19">
        <f>G240+G241+G242+G243</f>
        <v>0</v>
      </c>
      <c r="H239" s="19">
        <f>H240+H241+H242+H243</f>
        <v>0</v>
      </c>
      <c r="I239" s="38" t="s">
        <v>80</v>
      </c>
      <c r="J239" s="41" t="s">
        <v>13</v>
      </c>
      <c r="K239" s="41">
        <v>0</v>
      </c>
      <c r="L239" s="41">
        <v>2</v>
      </c>
      <c r="M239" s="41">
        <v>2</v>
      </c>
      <c r="N239" s="41">
        <v>2</v>
      </c>
      <c r="P239" s="44">
        <v>2</v>
      </c>
      <c r="Q239" s="44">
        <v>2</v>
      </c>
    </row>
    <row r="240" spans="1:17" ht="13.5">
      <c r="A240" s="10" t="s">
        <v>9</v>
      </c>
      <c r="B240" s="45"/>
      <c r="C240" s="19">
        <f t="shared" si="26"/>
        <v>0</v>
      </c>
      <c r="D240" s="19">
        <v>0</v>
      </c>
      <c r="E240" s="19">
        <v>0</v>
      </c>
      <c r="F240" s="19">
        <v>0</v>
      </c>
      <c r="G240" s="19">
        <v>0</v>
      </c>
      <c r="H240" s="19">
        <v>0</v>
      </c>
      <c r="I240" s="39"/>
      <c r="J240" s="42"/>
      <c r="K240" s="42"/>
      <c r="L240" s="42"/>
      <c r="M240" s="42"/>
      <c r="N240" s="42"/>
      <c r="P240" s="44"/>
      <c r="Q240" s="44"/>
    </row>
    <row r="241" spans="1:17" ht="13.5">
      <c r="A241" s="10" t="s">
        <v>21</v>
      </c>
      <c r="B241" s="45"/>
      <c r="C241" s="19">
        <f t="shared" si="26"/>
        <v>0</v>
      </c>
      <c r="D241" s="19">
        <v>0</v>
      </c>
      <c r="E241" s="19">
        <v>0</v>
      </c>
      <c r="F241" s="19">
        <v>0</v>
      </c>
      <c r="G241" s="19">
        <v>0</v>
      </c>
      <c r="H241" s="19">
        <v>0</v>
      </c>
      <c r="I241" s="39"/>
      <c r="J241" s="42"/>
      <c r="K241" s="42"/>
      <c r="L241" s="42"/>
      <c r="M241" s="42"/>
      <c r="N241" s="42"/>
      <c r="P241" s="44"/>
      <c r="Q241" s="44"/>
    </row>
    <row r="242" spans="1:17" ht="13.5">
      <c r="A242" s="10" t="s">
        <v>8</v>
      </c>
      <c r="B242" s="45"/>
      <c r="C242" s="19">
        <f t="shared" si="26"/>
        <v>0</v>
      </c>
      <c r="D242" s="19">
        <v>0</v>
      </c>
      <c r="E242" s="19">
        <v>0</v>
      </c>
      <c r="F242" s="19">
        <v>0</v>
      </c>
      <c r="G242" s="19">
        <v>0</v>
      </c>
      <c r="H242" s="19">
        <v>0</v>
      </c>
      <c r="I242" s="39"/>
      <c r="J242" s="42"/>
      <c r="K242" s="42"/>
      <c r="L242" s="42"/>
      <c r="M242" s="42"/>
      <c r="N242" s="42"/>
      <c r="P242" s="44"/>
      <c r="Q242" s="44"/>
    </row>
    <row r="243" spans="1:17" ht="15" customHeight="1">
      <c r="A243" s="10" t="s">
        <v>22</v>
      </c>
      <c r="B243" s="45"/>
      <c r="C243" s="19">
        <f t="shared" si="26"/>
        <v>0</v>
      </c>
      <c r="D243" s="19">
        <v>0</v>
      </c>
      <c r="E243" s="19">
        <v>0</v>
      </c>
      <c r="F243" s="19">
        <v>0</v>
      </c>
      <c r="G243" s="19">
        <v>0</v>
      </c>
      <c r="H243" s="19">
        <v>0</v>
      </c>
      <c r="I243" s="40"/>
      <c r="J243" s="43"/>
      <c r="K243" s="43"/>
      <c r="L243" s="43"/>
      <c r="M243" s="43"/>
      <c r="N243" s="43"/>
      <c r="P243" s="44"/>
      <c r="Q243" s="44"/>
    </row>
    <row r="244" spans="1:17" ht="44.25" customHeight="1">
      <c r="A244" s="12" t="s">
        <v>81</v>
      </c>
      <c r="B244" s="45" t="s">
        <v>25</v>
      </c>
      <c r="C244" s="19">
        <f t="shared" si="26"/>
        <v>0</v>
      </c>
      <c r="D244" s="19">
        <f>D245+D246+D247+D248</f>
        <v>0</v>
      </c>
      <c r="E244" s="19">
        <f>E245+E246+E247+E248</f>
        <v>0</v>
      </c>
      <c r="F244" s="19">
        <f>F245+F246+F247+F248</f>
        <v>0</v>
      </c>
      <c r="G244" s="19">
        <f>G245+G246+G247+G248</f>
        <v>0</v>
      </c>
      <c r="H244" s="19">
        <f>H245+H246+H247+H248</f>
        <v>0</v>
      </c>
      <c r="I244" s="38" t="s">
        <v>82</v>
      </c>
      <c r="J244" s="41" t="s">
        <v>13</v>
      </c>
      <c r="K244" s="41">
        <v>0</v>
      </c>
      <c r="L244" s="41">
        <v>2</v>
      </c>
      <c r="M244" s="41">
        <v>2</v>
      </c>
      <c r="N244" s="41">
        <v>2</v>
      </c>
      <c r="P244" s="44">
        <v>2</v>
      </c>
      <c r="Q244" s="44">
        <v>2</v>
      </c>
    </row>
    <row r="245" spans="1:17" ht="13.5">
      <c r="A245" s="10" t="s">
        <v>9</v>
      </c>
      <c r="B245" s="45"/>
      <c r="C245" s="19">
        <f t="shared" si="26"/>
        <v>0</v>
      </c>
      <c r="D245" s="19">
        <v>0</v>
      </c>
      <c r="E245" s="19">
        <v>0</v>
      </c>
      <c r="F245" s="19">
        <v>0</v>
      </c>
      <c r="G245" s="19">
        <v>0</v>
      </c>
      <c r="H245" s="19">
        <v>0</v>
      </c>
      <c r="I245" s="39"/>
      <c r="J245" s="42"/>
      <c r="K245" s="42"/>
      <c r="L245" s="42"/>
      <c r="M245" s="42"/>
      <c r="N245" s="42"/>
      <c r="P245" s="44"/>
      <c r="Q245" s="44"/>
    </row>
    <row r="246" spans="1:17" ht="13.5">
      <c r="A246" s="10" t="s">
        <v>21</v>
      </c>
      <c r="B246" s="45"/>
      <c r="C246" s="19">
        <f t="shared" si="26"/>
        <v>0</v>
      </c>
      <c r="D246" s="19">
        <v>0</v>
      </c>
      <c r="E246" s="19">
        <v>0</v>
      </c>
      <c r="F246" s="19">
        <v>0</v>
      </c>
      <c r="G246" s="19">
        <v>0</v>
      </c>
      <c r="H246" s="19">
        <v>0</v>
      </c>
      <c r="I246" s="39"/>
      <c r="J246" s="42"/>
      <c r="K246" s="42"/>
      <c r="L246" s="42"/>
      <c r="M246" s="42"/>
      <c r="N246" s="42"/>
      <c r="P246" s="44"/>
      <c r="Q246" s="44"/>
    </row>
    <row r="247" spans="1:17" ht="13.5">
      <c r="A247" s="10" t="s">
        <v>8</v>
      </c>
      <c r="B247" s="45"/>
      <c r="C247" s="19">
        <f t="shared" si="26"/>
        <v>0</v>
      </c>
      <c r="D247" s="19">
        <v>0</v>
      </c>
      <c r="E247" s="19">
        <v>0</v>
      </c>
      <c r="F247" s="19">
        <v>0</v>
      </c>
      <c r="G247" s="19">
        <v>0</v>
      </c>
      <c r="H247" s="19">
        <v>0</v>
      </c>
      <c r="I247" s="39"/>
      <c r="J247" s="42"/>
      <c r="K247" s="42"/>
      <c r="L247" s="42"/>
      <c r="M247" s="42"/>
      <c r="N247" s="42"/>
      <c r="P247" s="44"/>
      <c r="Q247" s="44"/>
    </row>
    <row r="248" spans="1:17" ht="15" customHeight="1">
      <c r="A248" s="10" t="s">
        <v>22</v>
      </c>
      <c r="B248" s="45"/>
      <c r="C248" s="19">
        <f t="shared" si="26"/>
        <v>0</v>
      </c>
      <c r="D248" s="19">
        <v>0</v>
      </c>
      <c r="E248" s="19">
        <v>0</v>
      </c>
      <c r="F248" s="19">
        <v>0</v>
      </c>
      <c r="G248" s="19">
        <v>0</v>
      </c>
      <c r="H248" s="19">
        <v>0</v>
      </c>
      <c r="I248" s="40"/>
      <c r="J248" s="43"/>
      <c r="K248" s="43"/>
      <c r="L248" s="43"/>
      <c r="M248" s="43"/>
      <c r="N248" s="43"/>
      <c r="P248" s="44"/>
      <c r="Q248" s="44"/>
    </row>
    <row r="249" spans="1:17" ht="45.75" customHeight="1">
      <c r="A249" s="12" t="s">
        <v>83</v>
      </c>
      <c r="B249" s="45" t="s">
        <v>25</v>
      </c>
      <c r="C249" s="19">
        <f t="shared" si="26"/>
        <v>0</v>
      </c>
      <c r="D249" s="19">
        <f>D250+D251+D252+D253</f>
        <v>0</v>
      </c>
      <c r="E249" s="19">
        <f>E250+E251+E252+E253</f>
        <v>0</v>
      </c>
      <c r="F249" s="19">
        <f>F250+F251+F252+F253</f>
        <v>0</v>
      </c>
      <c r="G249" s="19">
        <f>G250+G251+G252+G253</f>
        <v>0</v>
      </c>
      <c r="H249" s="19">
        <f>H250+H251+H252+H253</f>
        <v>0</v>
      </c>
      <c r="I249" s="38" t="s">
        <v>84</v>
      </c>
      <c r="J249" s="41" t="s">
        <v>13</v>
      </c>
      <c r="K249" s="41">
        <v>15</v>
      </c>
      <c r="L249" s="41">
        <v>15</v>
      </c>
      <c r="M249" s="41">
        <v>15</v>
      </c>
      <c r="N249" s="41">
        <v>15</v>
      </c>
      <c r="P249" s="44">
        <v>15</v>
      </c>
      <c r="Q249" s="44">
        <v>15</v>
      </c>
    </row>
    <row r="250" spans="1:17" ht="13.5">
      <c r="A250" s="10" t="s">
        <v>9</v>
      </c>
      <c r="B250" s="45"/>
      <c r="C250" s="19">
        <f t="shared" si="26"/>
        <v>0</v>
      </c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39"/>
      <c r="J250" s="42"/>
      <c r="K250" s="42"/>
      <c r="L250" s="42"/>
      <c r="M250" s="42"/>
      <c r="N250" s="42"/>
      <c r="P250" s="44"/>
      <c r="Q250" s="44"/>
    </row>
    <row r="251" spans="1:17" ht="13.5">
      <c r="A251" s="10" t="s">
        <v>21</v>
      </c>
      <c r="B251" s="45"/>
      <c r="C251" s="19">
        <f t="shared" si="26"/>
        <v>0</v>
      </c>
      <c r="D251" s="19">
        <v>0</v>
      </c>
      <c r="E251" s="19">
        <v>0</v>
      </c>
      <c r="F251" s="19">
        <v>0</v>
      </c>
      <c r="G251" s="19">
        <v>0</v>
      </c>
      <c r="H251" s="19">
        <v>0</v>
      </c>
      <c r="I251" s="39"/>
      <c r="J251" s="42"/>
      <c r="K251" s="42"/>
      <c r="L251" s="42"/>
      <c r="M251" s="42"/>
      <c r="N251" s="42"/>
      <c r="P251" s="44"/>
      <c r="Q251" s="44"/>
    </row>
    <row r="252" spans="1:17" ht="13.5">
      <c r="A252" s="10" t="s">
        <v>8</v>
      </c>
      <c r="B252" s="45"/>
      <c r="C252" s="19">
        <f t="shared" si="26"/>
        <v>0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39"/>
      <c r="J252" s="42"/>
      <c r="K252" s="42"/>
      <c r="L252" s="42"/>
      <c r="M252" s="42"/>
      <c r="N252" s="42"/>
      <c r="P252" s="44"/>
      <c r="Q252" s="44"/>
    </row>
    <row r="253" spans="1:17" ht="15" customHeight="1">
      <c r="A253" s="10" t="s">
        <v>22</v>
      </c>
      <c r="B253" s="45"/>
      <c r="C253" s="19">
        <f>D253+E253+F253+G253+H253</f>
        <v>0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40"/>
      <c r="J253" s="43"/>
      <c r="K253" s="43"/>
      <c r="L253" s="43"/>
      <c r="M253" s="43"/>
      <c r="N253" s="43"/>
      <c r="P253" s="44"/>
      <c r="Q253" s="44"/>
    </row>
    <row r="254" spans="1:17" ht="35.25" customHeight="1">
      <c r="A254" s="12" t="s">
        <v>86</v>
      </c>
      <c r="B254" s="45" t="s">
        <v>25</v>
      </c>
      <c r="C254" s="19">
        <f aca="true" t="shared" si="27" ref="C254:C268">D254+E254+F254+G254+H254</f>
        <v>0</v>
      </c>
      <c r="D254" s="19">
        <f>D255+D256+D257+D258</f>
        <v>0</v>
      </c>
      <c r="E254" s="19">
        <f>E255+E256+E257+E258</f>
        <v>0</v>
      </c>
      <c r="F254" s="19">
        <f>F255+F256+F257+F258</f>
        <v>0</v>
      </c>
      <c r="G254" s="19">
        <f>G255+G256+G257+G258</f>
        <v>0</v>
      </c>
      <c r="H254" s="19">
        <f>H255+H256+H257+H258</f>
        <v>0</v>
      </c>
      <c r="I254" s="38" t="s">
        <v>85</v>
      </c>
      <c r="J254" s="41" t="s">
        <v>13</v>
      </c>
      <c r="K254" s="41">
        <v>0</v>
      </c>
      <c r="L254" s="41">
        <v>15</v>
      </c>
      <c r="M254" s="41">
        <v>15</v>
      </c>
      <c r="N254" s="41">
        <v>15</v>
      </c>
      <c r="P254" s="44">
        <v>15</v>
      </c>
      <c r="Q254" s="44">
        <v>15</v>
      </c>
    </row>
    <row r="255" spans="1:17" ht="13.5">
      <c r="A255" s="10" t="s">
        <v>9</v>
      </c>
      <c r="B255" s="45"/>
      <c r="C255" s="19">
        <f t="shared" si="27"/>
        <v>0</v>
      </c>
      <c r="D255" s="19">
        <v>0</v>
      </c>
      <c r="E255" s="19">
        <v>0</v>
      </c>
      <c r="F255" s="19">
        <v>0</v>
      </c>
      <c r="G255" s="19">
        <v>0</v>
      </c>
      <c r="H255" s="19">
        <v>0</v>
      </c>
      <c r="I255" s="39"/>
      <c r="J255" s="42"/>
      <c r="K255" s="42"/>
      <c r="L255" s="42"/>
      <c r="M255" s="42"/>
      <c r="N255" s="42"/>
      <c r="P255" s="44"/>
      <c r="Q255" s="44"/>
    </row>
    <row r="256" spans="1:17" ht="13.5">
      <c r="A256" s="10" t="s">
        <v>21</v>
      </c>
      <c r="B256" s="45"/>
      <c r="C256" s="19">
        <f t="shared" si="27"/>
        <v>0</v>
      </c>
      <c r="D256" s="19">
        <v>0</v>
      </c>
      <c r="E256" s="19">
        <v>0</v>
      </c>
      <c r="F256" s="19">
        <v>0</v>
      </c>
      <c r="G256" s="19">
        <v>0</v>
      </c>
      <c r="H256" s="19">
        <v>0</v>
      </c>
      <c r="I256" s="39"/>
      <c r="J256" s="42"/>
      <c r="K256" s="42"/>
      <c r="L256" s="42"/>
      <c r="M256" s="42"/>
      <c r="N256" s="42"/>
      <c r="P256" s="44"/>
      <c r="Q256" s="44"/>
    </row>
    <row r="257" spans="1:17" ht="13.5">
      <c r="A257" s="10" t="s">
        <v>8</v>
      </c>
      <c r="B257" s="45"/>
      <c r="C257" s="19">
        <f t="shared" si="27"/>
        <v>0</v>
      </c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39"/>
      <c r="J257" s="42"/>
      <c r="K257" s="42"/>
      <c r="L257" s="42"/>
      <c r="M257" s="42"/>
      <c r="N257" s="42"/>
      <c r="P257" s="44"/>
      <c r="Q257" s="44"/>
    </row>
    <row r="258" spans="1:17" ht="23.25" customHeight="1">
      <c r="A258" s="10" t="s">
        <v>22</v>
      </c>
      <c r="B258" s="45"/>
      <c r="C258" s="19">
        <f t="shared" si="27"/>
        <v>0</v>
      </c>
      <c r="D258" s="19">
        <v>0</v>
      </c>
      <c r="E258" s="19">
        <v>0</v>
      </c>
      <c r="F258" s="19">
        <v>0</v>
      </c>
      <c r="G258" s="19">
        <v>0</v>
      </c>
      <c r="H258" s="19">
        <v>0</v>
      </c>
      <c r="I258" s="40"/>
      <c r="J258" s="43"/>
      <c r="K258" s="43"/>
      <c r="L258" s="43"/>
      <c r="M258" s="43"/>
      <c r="N258" s="43"/>
      <c r="P258" s="44"/>
      <c r="Q258" s="44"/>
    </row>
    <row r="259" spans="1:17" ht="35.25" customHeight="1">
      <c r="A259" s="12" t="s">
        <v>87</v>
      </c>
      <c r="B259" s="45" t="s">
        <v>25</v>
      </c>
      <c r="C259" s="19">
        <f t="shared" si="27"/>
        <v>0</v>
      </c>
      <c r="D259" s="19">
        <f>D260+D261+D262+D263</f>
        <v>0</v>
      </c>
      <c r="E259" s="19">
        <f>E260+E261+E262+E263</f>
        <v>0</v>
      </c>
      <c r="F259" s="19">
        <f>F260+F261+F262+F263</f>
        <v>0</v>
      </c>
      <c r="G259" s="19">
        <f>G260+G261+G262+G263</f>
        <v>0</v>
      </c>
      <c r="H259" s="19">
        <f>H260+H261+H262+H263</f>
        <v>0</v>
      </c>
      <c r="I259" s="38" t="s">
        <v>88</v>
      </c>
      <c r="J259" s="41" t="s">
        <v>13</v>
      </c>
      <c r="K259" s="41">
        <v>15</v>
      </c>
      <c r="L259" s="41">
        <v>15</v>
      </c>
      <c r="M259" s="41">
        <v>15</v>
      </c>
      <c r="N259" s="41">
        <v>15</v>
      </c>
      <c r="P259" s="44">
        <v>15</v>
      </c>
      <c r="Q259" s="44">
        <v>15</v>
      </c>
    </row>
    <row r="260" spans="1:17" ht="13.5">
      <c r="A260" s="10" t="s">
        <v>9</v>
      </c>
      <c r="B260" s="45"/>
      <c r="C260" s="19">
        <f t="shared" si="27"/>
        <v>0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39"/>
      <c r="J260" s="42"/>
      <c r="K260" s="42"/>
      <c r="L260" s="42"/>
      <c r="M260" s="42"/>
      <c r="N260" s="42"/>
      <c r="P260" s="44"/>
      <c r="Q260" s="44"/>
    </row>
    <row r="261" spans="1:17" ht="13.5">
      <c r="A261" s="10" t="s">
        <v>21</v>
      </c>
      <c r="B261" s="45"/>
      <c r="C261" s="19">
        <f t="shared" si="27"/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39"/>
      <c r="J261" s="42"/>
      <c r="K261" s="42"/>
      <c r="L261" s="42"/>
      <c r="M261" s="42"/>
      <c r="N261" s="42"/>
      <c r="P261" s="44"/>
      <c r="Q261" s="44"/>
    </row>
    <row r="262" spans="1:17" ht="21" customHeight="1">
      <c r="A262" s="10" t="s">
        <v>8</v>
      </c>
      <c r="B262" s="45"/>
      <c r="C262" s="19">
        <f t="shared" si="27"/>
        <v>0</v>
      </c>
      <c r="D262" s="19">
        <v>0</v>
      </c>
      <c r="E262" s="19">
        <v>0</v>
      </c>
      <c r="F262" s="19">
        <v>0</v>
      </c>
      <c r="G262" s="19">
        <v>0</v>
      </c>
      <c r="H262" s="19">
        <v>0</v>
      </c>
      <c r="I262" s="39"/>
      <c r="J262" s="42"/>
      <c r="K262" s="42"/>
      <c r="L262" s="42"/>
      <c r="M262" s="42"/>
      <c r="N262" s="42"/>
      <c r="P262" s="44"/>
      <c r="Q262" s="44"/>
    </row>
    <row r="263" spans="1:17" ht="21.75" customHeight="1">
      <c r="A263" s="10" t="s">
        <v>22</v>
      </c>
      <c r="B263" s="45"/>
      <c r="C263" s="19">
        <f t="shared" si="27"/>
        <v>0</v>
      </c>
      <c r="D263" s="19">
        <v>0</v>
      </c>
      <c r="E263" s="19">
        <v>0</v>
      </c>
      <c r="F263" s="19">
        <v>0</v>
      </c>
      <c r="G263" s="19">
        <v>0</v>
      </c>
      <c r="H263" s="19">
        <v>0</v>
      </c>
      <c r="I263" s="40"/>
      <c r="J263" s="43"/>
      <c r="K263" s="43"/>
      <c r="L263" s="43"/>
      <c r="M263" s="43"/>
      <c r="N263" s="43"/>
      <c r="P263" s="44"/>
      <c r="Q263" s="44"/>
    </row>
    <row r="264" spans="1:17" ht="31.5" customHeight="1">
      <c r="A264" s="12" t="s">
        <v>106</v>
      </c>
      <c r="B264" s="45" t="s">
        <v>25</v>
      </c>
      <c r="C264" s="19">
        <f t="shared" si="27"/>
        <v>0</v>
      </c>
      <c r="D264" s="19">
        <f>D265+D266+D267+D268</f>
        <v>0</v>
      </c>
      <c r="E264" s="19">
        <f>E265+E266+E267+E268</f>
        <v>0</v>
      </c>
      <c r="F264" s="19">
        <f>F265+F266+F267+F268</f>
        <v>0</v>
      </c>
      <c r="G264" s="19">
        <f>G265+G266+G267+G268</f>
        <v>0</v>
      </c>
      <c r="H264" s="19">
        <f>H265+H266+H267+H268</f>
        <v>0</v>
      </c>
      <c r="I264" s="38" t="s">
        <v>107</v>
      </c>
      <c r="J264" s="41" t="s">
        <v>13</v>
      </c>
      <c r="K264" s="41">
        <v>0</v>
      </c>
      <c r="L264" s="41">
        <v>0</v>
      </c>
      <c r="M264" s="41">
        <v>25</v>
      </c>
      <c r="N264" s="41">
        <v>25</v>
      </c>
      <c r="P264" s="44">
        <v>25</v>
      </c>
      <c r="Q264" s="44">
        <v>25</v>
      </c>
    </row>
    <row r="265" spans="1:17" ht="15" customHeight="1">
      <c r="A265" s="10" t="s">
        <v>9</v>
      </c>
      <c r="B265" s="45"/>
      <c r="C265" s="19">
        <f t="shared" si="27"/>
        <v>0</v>
      </c>
      <c r="D265" s="19">
        <v>0</v>
      </c>
      <c r="E265" s="19">
        <v>0</v>
      </c>
      <c r="F265" s="19">
        <v>0</v>
      </c>
      <c r="G265" s="19">
        <v>0</v>
      </c>
      <c r="H265" s="19">
        <v>0</v>
      </c>
      <c r="I265" s="39"/>
      <c r="J265" s="42"/>
      <c r="K265" s="42"/>
      <c r="L265" s="42"/>
      <c r="M265" s="42"/>
      <c r="N265" s="42"/>
      <c r="P265" s="44"/>
      <c r="Q265" s="44"/>
    </row>
    <row r="266" spans="1:17" ht="15" customHeight="1">
      <c r="A266" s="10" t="s">
        <v>21</v>
      </c>
      <c r="B266" s="45"/>
      <c r="C266" s="19">
        <f t="shared" si="27"/>
        <v>0</v>
      </c>
      <c r="D266" s="19">
        <v>0</v>
      </c>
      <c r="E266" s="19">
        <v>0</v>
      </c>
      <c r="F266" s="19">
        <v>0</v>
      </c>
      <c r="G266" s="19">
        <v>0</v>
      </c>
      <c r="H266" s="19">
        <v>0</v>
      </c>
      <c r="I266" s="39"/>
      <c r="J266" s="42"/>
      <c r="K266" s="42"/>
      <c r="L266" s="42"/>
      <c r="M266" s="42"/>
      <c r="N266" s="42"/>
      <c r="P266" s="44"/>
      <c r="Q266" s="44"/>
    </row>
    <row r="267" spans="1:17" ht="15" customHeight="1">
      <c r="A267" s="10" t="s">
        <v>8</v>
      </c>
      <c r="B267" s="45"/>
      <c r="C267" s="19">
        <f t="shared" si="27"/>
        <v>0</v>
      </c>
      <c r="D267" s="19">
        <v>0</v>
      </c>
      <c r="E267" s="19">
        <v>0</v>
      </c>
      <c r="F267" s="19">
        <v>0</v>
      </c>
      <c r="G267" s="19">
        <v>0</v>
      </c>
      <c r="H267" s="19">
        <v>0</v>
      </c>
      <c r="I267" s="39"/>
      <c r="J267" s="42"/>
      <c r="K267" s="42"/>
      <c r="L267" s="42"/>
      <c r="M267" s="42"/>
      <c r="N267" s="42"/>
      <c r="P267" s="44"/>
      <c r="Q267" s="44"/>
    </row>
    <row r="268" spans="1:17" ht="15" customHeight="1">
      <c r="A268" s="10" t="s">
        <v>22</v>
      </c>
      <c r="B268" s="45"/>
      <c r="C268" s="19">
        <f t="shared" si="27"/>
        <v>0</v>
      </c>
      <c r="D268" s="19">
        <v>0</v>
      </c>
      <c r="E268" s="19">
        <v>0</v>
      </c>
      <c r="F268" s="19">
        <v>0</v>
      </c>
      <c r="G268" s="19">
        <v>0</v>
      </c>
      <c r="H268" s="19">
        <v>0</v>
      </c>
      <c r="I268" s="40"/>
      <c r="J268" s="43"/>
      <c r="K268" s="43"/>
      <c r="L268" s="43"/>
      <c r="M268" s="43"/>
      <c r="N268" s="43"/>
      <c r="P268" s="44"/>
      <c r="Q268" s="44"/>
    </row>
    <row r="269" spans="1:17" ht="34.5" customHeight="1">
      <c r="A269" s="48" t="s">
        <v>124</v>
      </c>
      <c r="B269" s="49"/>
      <c r="C269" s="19">
        <f>D269+E269+F269+G269+H269</f>
        <v>42752.899999999994</v>
      </c>
      <c r="D269" s="19">
        <f aca="true" t="shared" si="28" ref="D269:H273">D274+D294</f>
        <v>8481.3</v>
      </c>
      <c r="E269" s="19">
        <f t="shared" si="28"/>
        <v>8567.5</v>
      </c>
      <c r="F269" s="19">
        <f t="shared" si="28"/>
        <v>8591.5</v>
      </c>
      <c r="G269" s="19">
        <f t="shared" si="28"/>
        <v>8556.3</v>
      </c>
      <c r="H269" s="19">
        <f t="shared" si="28"/>
        <v>8556.3</v>
      </c>
      <c r="I269" s="31"/>
      <c r="J269" s="29"/>
      <c r="K269" s="29"/>
      <c r="L269" s="32"/>
      <c r="M269" s="32"/>
      <c r="N269" s="32"/>
      <c r="P269" s="30"/>
      <c r="Q269" s="30"/>
    </row>
    <row r="270" spans="1:17" ht="15" customHeight="1">
      <c r="A270" s="46" t="s">
        <v>9</v>
      </c>
      <c r="B270" s="47"/>
      <c r="C270" s="19">
        <f aca="true" t="shared" si="29" ref="C270:C275">D270+E270+F270+G270+H270</f>
        <v>0</v>
      </c>
      <c r="D270" s="19">
        <f t="shared" si="28"/>
        <v>0</v>
      </c>
      <c r="E270" s="19">
        <f t="shared" si="28"/>
        <v>0</v>
      </c>
      <c r="F270" s="19">
        <f t="shared" si="28"/>
        <v>0</v>
      </c>
      <c r="G270" s="19">
        <f t="shared" si="28"/>
        <v>0</v>
      </c>
      <c r="H270" s="19">
        <f t="shared" si="28"/>
        <v>0</v>
      </c>
      <c r="I270" s="31"/>
      <c r="J270" s="29"/>
      <c r="K270" s="29"/>
      <c r="L270" s="32"/>
      <c r="M270" s="32"/>
      <c r="N270" s="32"/>
      <c r="P270" s="30"/>
      <c r="Q270" s="30"/>
    </row>
    <row r="271" spans="1:17" ht="15" customHeight="1">
      <c r="A271" s="46" t="s">
        <v>21</v>
      </c>
      <c r="B271" s="47"/>
      <c r="C271" s="19">
        <f t="shared" si="29"/>
        <v>35.2</v>
      </c>
      <c r="D271" s="19">
        <f t="shared" si="28"/>
        <v>0</v>
      </c>
      <c r="E271" s="19">
        <f t="shared" si="28"/>
        <v>0</v>
      </c>
      <c r="F271" s="19">
        <f t="shared" si="28"/>
        <v>35.2</v>
      </c>
      <c r="G271" s="19">
        <f t="shared" si="28"/>
        <v>0</v>
      </c>
      <c r="H271" s="19">
        <f t="shared" si="28"/>
        <v>0</v>
      </c>
      <c r="I271" s="31"/>
      <c r="J271" s="29"/>
      <c r="K271" s="29"/>
      <c r="L271" s="32"/>
      <c r="M271" s="32"/>
      <c r="N271" s="32"/>
      <c r="P271" s="30"/>
      <c r="Q271" s="30"/>
    </row>
    <row r="272" spans="1:17" ht="15" customHeight="1">
      <c r="A272" s="46" t="s">
        <v>8</v>
      </c>
      <c r="B272" s="47"/>
      <c r="C272" s="19">
        <f t="shared" si="29"/>
        <v>42717.7</v>
      </c>
      <c r="D272" s="19">
        <f t="shared" si="28"/>
        <v>8481.3</v>
      </c>
      <c r="E272" s="19">
        <f t="shared" si="28"/>
        <v>8567.5</v>
      </c>
      <c r="F272" s="35">
        <f t="shared" si="28"/>
        <v>8556.3</v>
      </c>
      <c r="G272" s="19">
        <f t="shared" si="28"/>
        <v>8556.3</v>
      </c>
      <c r="H272" s="19">
        <f t="shared" si="28"/>
        <v>8556.3</v>
      </c>
      <c r="I272" s="31"/>
      <c r="J272" s="29"/>
      <c r="K272" s="29"/>
      <c r="L272" s="32"/>
      <c r="M272" s="32"/>
      <c r="N272" s="32"/>
      <c r="P272" s="30"/>
      <c r="Q272" s="30"/>
    </row>
    <row r="273" spans="1:17" ht="15" customHeight="1">
      <c r="A273" s="46" t="s">
        <v>22</v>
      </c>
      <c r="B273" s="47"/>
      <c r="C273" s="19">
        <f t="shared" si="29"/>
        <v>0</v>
      </c>
      <c r="D273" s="19">
        <f t="shared" si="28"/>
        <v>0</v>
      </c>
      <c r="E273" s="19">
        <f t="shared" si="28"/>
        <v>0</v>
      </c>
      <c r="F273" s="19">
        <f t="shared" si="28"/>
        <v>0</v>
      </c>
      <c r="G273" s="19">
        <f t="shared" si="28"/>
        <v>0</v>
      </c>
      <c r="H273" s="19">
        <f t="shared" si="28"/>
        <v>0</v>
      </c>
      <c r="I273" s="31"/>
      <c r="J273" s="29"/>
      <c r="K273" s="29"/>
      <c r="L273" s="32"/>
      <c r="M273" s="32"/>
      <c r="N273" s="32"/>
      <c r="P273" s="30"/>
      <c r="Q273" s="30"/>
    </row>
    <row r="274" spans="1:17" ht="21" customHeight="1">
      <c r="A274" s="48" t="s">
        <v>125</v>
      </c>
      <c r="B274" s="49"/>
      <c r="C274" s="19">
        <f t="shared" si="29"/>
        <v>42752.899999999994</v>
      </c>
      <c r="D274" s="19">
        <f>D279+D284+D289</f>
        <v>8481.3</v>
      </c>
      <c r="E274" s="36">
        <f>E279+E284+E289</f>
        <v>8567.5</v>
      </c>
      <c r="F274" s="36">
        <f>F279+F284+F289</f>
        <v>8591.5</v>
      </c>
      <c r="G274" s="36">
        <f>G279+G284+G289</f>
        <v>8556.3</v>
      </c>
      <c r="H274" s="36">
        <f>H279+H284+H289</f>
        <v>8556.3</v>
      </c>
      <c r="I274" s="31"/>
      <c r="J274" s="29"/>
      <c r="K274" s="29"/>
      <c r="L274" s="29"/>
      <c r="M274" s="29"/>
      <c r="N274" s="29"/>
      <c r="P274" s="30"/>
      <c r="Q274" s="30"/>
    </row>
    <row r="275" spans="1:17" ht="13.5">
      <c r="A275" s="46" t="s">
        <v>9</v>
      </c>
      <c r="B275" s="47"/>
      <c r="C275" s="19">
        <f t="shared" si="29"/>
        <v>0</v>
      </c>
      <c r="D275" s="36">
        <f aca="true" t="shared" si="30" ref="D275:H278">D280+D285+D290</f>
        <v>0</v>
      </c>
      <c r="E275" s="36">
        <f t="shared" si="30"/>
        <v>0</v>
      </c>
      <c r="F275" s="36">
        <f t="shared" si="30"/>
        <v>0</v>
      </c>
      <c r="G275" s="36">
        <f t="shared" si="30"/>
        <v>0</v>
      </c>
      <c r="H275" s="36">
        <f t="shared" si="30"/>
        <v>0</v>
      </c>
      <c r="I275" s="17"/>
      <c r="J275" s="11"/>
      <c r="K275" s="11"/>
      <c r="L275" s="11"/>
      <c r="M275" s="11"/>
      <c r="N275" s="11"/>
      <c r="P275" s="30"/>
      <c r="Q275" s="30"/>
    </row>
    <row r="276" spans="1:17" ht="13.5">
      <c r="A276" s="46" t="s">
        <v>21</v>
      </c>
      <c r="B276" s="47"/>
      <c r="C276" s="19">
        <f>D276+E276+F276+G276+H276</f>
        <v>35.2</v>
      </c>
      <c r="D276" s="36">
        <f t="shared" si="30"/>
        <v>0</v>
      </c>
      <c r="E276" s="36">
        <f t="shared" si="30"/>
        <v>0</v>
      </c>
      <c r="F276" s="36">
        <f t="shared" si="30"/>
        <v>35.2</v>
      </c>
      <c r="G276" s="36">
        <f t="shared" si="30"/>
        <v>0</v>
      </c>
      <c r="H276" s="36">
        <f t="shared" si="30"/>
        <v>0</v>
      </c>
      <c r="I276" s="17"/>
      <c r="J276" s="11"/>
      <c r="K276" s="11"/>
      <c r="L276" s="11"/>
      <c r="M276" s="11"/>
      <c r="N276" s="11"/>
      <c r="P276" s="30"/>
      <c r="Q276" s="30"/>
    </row>
    <row r="277" spans="1:17" ht="13.5">
      <c r="A277" s="46" t="s">
        <v>8</v>
      </c>
      <c r="B277" s="47"/>
      <c r="C277" s="19">
        <f aca="true" t="shared" si="31" ref="C277:C293">D277+E277+F277+G277+H277</f>
        <v>42717.7</v>
      </c>
      <c r="D277" s="36">
        <f t="shared" si="30"/>
        <v>8481.3</v>
      </c>
      <c r="E277" s="36">
        <f t="shared" si="30"/>
        <v>8567.5</v>
      </c>
      <c r="F277" s="36">
        <f t="shared" si="30"/>
        <v>8556.3</v>
      </c>
      <c r="G277" s="36">
        <f t="shared" si="30"/>
        <v>8556.3</v>
      </c>
      <c r="H277" s="36">
        <f t="shared" si="30"/>
        <v>8556.3</v>
      </c>
      <c r="I277" s="17"/>
      <c r="J277" s="11"/>
      <c r="K277" s="11"/>
      <c r="L277" s="11"/>
      <c r="M277" s="11"/>
      <c r="N277" s="11"/>
      <c r="P277" s="30"/>
      <c r="Q277" s="30"/>
    </row>
    <row r="278" spans="1:17" ht="13.5">
      <c r="A278" s="46" t="s">
        <v>22</v>
      </c>
      <c r="B278" s="47"/>
      <c r="C278" s="19">
        <f t="shared" si="31"/>
        <v>0</v>
      </c>
      <c r="D278" s="36">
        <f t="shared" si="30"/>
        <v>0</v>
      </c>
      <c r="E278" s="36">
        <f t="shared" si="30"/>
        <v>0</v>
      </c>
      <c r="F278" s="36">
        <f t="shared" si="30"/>
        <v>0</v>
      </c>
      <c r="G278" s="36">
        <f t="shared" si="30"/>
        <v>0</v>
      </c>
      <c r="H278" s="36">
        <f t="shared" si="30"/>
        <v>0</v>
      </c>
      <c r="I278" s="18"/>
      <c r="J278" s="13"/>
      <c r="K278" s="13"/>
      <c r="L278" s="13"/>
      <c r="M278" s="13"/>
      <c r="N278" s="13"/>
      <c r="P278" s="30"/>
      <c r="Q278" s="30"/>
    </row>
    <row r="279" spans="1:17" ht="33" customHeight="1">
      <c r="A279" s="12" t="s">
        <v>126</v>
      </c>
      <c r="B279" s="45" t="s">
        <v>25</v>
      </c>
      <c r="C279" s="19">
        <f t="shared" si="31"/>
        <v>42717.7</v>
      </c>
      <c r="D279" s="19">
        <f>D280+D281+D282+D283</f>
        <v>8481.3</v>
      </c>
      <c r="E279" s="19">
        <f>E280+E281+E282+E283</f>
        <v>8567.5</v>
      </c>
      <c r="F279" s="19">
        <f>F280+F281+F282+F283</f>
        <v>8556.3</v>
      </c>
      <c r="G279" s="19">
        <f>G280+G281+G282+G283</f>
        <v>8556.3</v>
      </c>
      <c r="H279" s="19">
        <f>H280+H281+H282+H283</f>
        <v>8556.3</v>
      </c>
      <c r="I279" s="38" t="s">
        <v>89</v>
      </c>
      <c r="J279" s="41" t="s">
        <v>11</v>
      </c>
      <c r="K279" s="41">
        <v>19</v>
      </c>
      <c r="L279" s="41">
        <v>19</v>
      </c>
      <c r="M279" s="41">
        <v>18</v>
      </c>
      <c r="N279" s="41">
        <v>18</v>
      </c>
      <c r="P279" s="44">
        <v>18</v>
      </c>
      <c r="Q279" s="44">
        <v>18</v>
      </c>
    </row>
    <row r="280" spans="1:17" ht="13.5">
      <c r="A280" s="10" t="s">
        <v>9</v>
      </c>
      <c r="B280" s="45"/>
      <c r="C280" s="19">
        <f t="shared" si="31"/>
        <v>0</v>
      </c>
      <c r="D280" s="19">
        <v>0</v>
      </c>
      <c r="E280" s="19">
        <v>0</v>
      </c>
      <c r="F280" s="19">
        <v>0</v>
      </c>
      <c r="G280" s="19">
        <v>0</v>
      </c>
      <c r="H280" s="19">
        <v>0</v>
      </c>
      <c r="I280" s="39"/>
      <c r="J280" s="42"/>
      <c r="K280" s="42"/>
      <c r="L280" s="42"/>
      <c r="M280" s="42"/>
      <c r="N280" s="42"/>
      <c r="P280" s="44"/>
      <c r="Q280" s="44"/>
    </row>
    <row r="281" spans="1:17" ht="13.5">
      <c r="A281" s="10" t="s">
        <v>21</v>
      </c>
      <c r="B281" s="45"/>
      <c r="C281" s="19">
        <f t="shared" si="31"/>
        <v>0</v>
      </c>
      <c r="D281" s="19">
        <v>0</v>
      </c>
      <c r="E281" s="19">
        <v>0</v>
      </c>
      <c r="F281" s="19">
        <v>0</v>
      </c>
      <c r="G281" s="19">
        <v>0</v>
      </c>
      <c r="H281" s="19">
        <v>0</v>
      </c>
      <c r="I281" s="39"/>
      <c r="J281" s="42"/>
      <c r="K281" s="42"/>
      <c r="L281" s="42"/>
      <c r="M281" s="42"/>
      <c r="N281" s="42"/>
      <c r="P281" s="44"/>
      <c r="Q281" s="44"/>
    </row>
    <row r="282" spans="1:17" ht="13.5">
      <c r="A282" s="10" t="s">
        <v>8</v>
      </c>
      <c r="B282" s="45"/>
      <c r="C282" s="19">
        <f t="shared" si="31"/>
        <v>42717.7</v>
      </c>
      <c r="D282" s="19">
        <v>8481.3</v>
      </c>
      <c r="E282" s="26">
        <f>8758.4-190.9</f>
        <v>8567.5</v>
      </c>
      <c r="F282" s="26">
        <v>8556.3</v>
      </c>
      <c r="G282" s="26">
        <v>8556.3</v>
      </c>
      <c r="H282" s="26">
        <v>8556.3</v>
      </c>
      <c r="I282" s="39"/>
      <c r="J282" s="42"/>
      <c r="K282" s="42"/>
      <c r="L282" s="42"/>
      <c r="M282" s="42"/>
      <c r="N282" s="42"/>
      <c r="P282" s="44"/>
      <c r="Q282" s="44"/>
    </row>
    <row r="283" spans="1:17" ht="15" customHeight="1">
      <c r="A283" s="10" t="s">
        <v>22</v>
      </c>
      <c r="B283" s="45"/>
      <c r="C283" s="19">
        <f t="shared" si="31"/>
        <v>0</v>
      </c>
      <c r="D283" s="19">
        <v>0</v>
      </c>
      <c r="E283" s="19">
        <v>0</v>
      </c>
      <c r="F283" s="19">
        <v>0</v>
      </c>
      <c r="G283" s="19">
        <v>0</v>
      </c>
      <c r="H283" s="19">
        <v>0</v>
      </c>
      <c r="I283" s="40"/>
      <c r="J283" s="43"/>
      <c r="K283" s="43"/>
      <c r="L283" s="43"/>
      <c r="M283" s="43"/>
      <c r="N283" s="43"/>
      <c r="P283" s="44"/>
      <c r="Q283" s="44"/>
    </row>
    <row r="284" spans="1:17" ht="41.25" customHeight="1">
      <c r="A284" s="12" t="s">
        <v>127</v>
      </c>
      <c r="B284" s="45" t="s">
        <v>25</v>
      </c>
      <c r="C284" s="19">
        <f>D284+E284+F284+G284+H284</f>
        <v>0</v>
      </c>
      <c r="D284" s="19">
        <f>D285+D286+D287+D288</f>
        <v>0</v>
      </c>
      <c r="E284" s="19">
        <f>E285+E286+E287+E288</f>
        <v>0</v>
      </c>
      <c r="F284" s="19">
        <f>F285+F286+F287+F288</f>
        <v>0</v>
      </c>
      <c r="G284" s="19">
        <f>G285+G286+G287+G288</f>
        <v>0</v>
      </c>
      <c r="H284" s="19">
        <f>H285+H286+H287+H288</f>
        <v>0</v>
      </c>
      <c r="I284" s="38" t="s">
        <v>90</v>
      </c>
      <c r="J284" s="41" t="s">
        <v>11</v>
      </c>
      <c r="K284" s="41">
        <v>20</v>
      </c>
      <c r="L284" s="41">
        <v>20</v>
      </c>
      <c r="M284" s="41">
        <v>20</v>
      </c>
      <c r="N284" s="41">
        <v>20</v>
      </c>
      <c r="P284" s="44">
        <v>20</v>
      </c>
      <c r="Q284" s="44">
        <v>20</v>
      </c>
    </row>
    <row r="285" spans="1:17" ht="13.5">
      <c r="A285" s="10" t="s">
        <v>9</v>
      </c>
      <c r="B285" s="45"/>
      <c r="C285" s="19">
        <f t="shared" si="31"/>
        <v>0</v>
      </c>
      <c r="D285" s="19">
        <v>0</v>
      </c>
      <c r="E285" s="19">
        <v>0</v>
      </c>
      <c r="F285" s="19">
        <v>0</v>
      </c>
      <c r="G285" s="19">
        <v>0</v>
      </c>
      <c r="H285" s="19">
        <v>0</v>
      </c>
      <c r="I285" s="39"/>
      <c r="J285" s="42"/>
      <c r="K285" s="42"/>
      <c r="L285" s="42"/>
      <c r="M285" s="42"/>
      <c r="N285" s="42"/>
      <c r="P285" s="44"/>
      <c r="Q285" s="44"/>
    </row>
    <row r="286" spans="1:17" ht="13.5">
      <c r="A286" s="10" t="s">
        <v>21</v>
      </c>
      <c r="B286" s="45"/>
      <c r="C286" s="19">
        <f t="shared" si="31"/>
        <v>0</v>
      </c>
      <c r="D286" s="19">
        <v>0</v>
      </c>
      <c r="E286" s="19">
        <v>0</v>
      </c>
      <c r="F286" s="19">
        <v>0</v>
      </c>
      <c r="G286" s="19">
        <v>0</v>
      </c>
      <c r="H286" s="19">
        <v>0</v>
      </c>
      <c r="I286" s="39"/>
      <c r="J286" s="42"/>
      <c r="K286" s="42"/>
      <c r="L286" s="42"/>
      <c r="M286" s="42"/>
      <c r="N286" s="42"/>
      <c r="P286" s="44"/>
      <c r="Q286" s="44"/>
    </row>
    <row r="287" spans="1:17" ht="13.5">
      <c r="A287" s="10" t="s">
        <v>8</v>
      </c>
      <c r="B287" s="45"/>
      <c r="C287" s="19">
        <f t="shared" si="31"/>
        <v>0</v>
      </c>
      <c r="D287" s="19">
        <v>0</v>
      </c>
      <c r="E287" s="19">
        <v>0</v>
      </c>
      <c r="F287" s="19">
        <v>0</v>
      </c>
      <c r="G287" s="19">
        <v>0</v>
      </c>
      <c r="H287" s="19">
        <v>0</v>
      </c>
      <c r="I287" s="39"/>
      <c r="J287" s="42"/>
      <c r="K287" s="42"/>
      <c r="L287" s="42"/>
      <c r="M287" s="42"/>
      <c r="N287" s="42"/>
      <c r="P287" s="44"/>
      <c r="Q287" s="44"/>
    </row>
    <row r="288" spans="1:17" ht="15" customHeight="1">
      <c r="A288" s="10" t="s">
        <v>22</v>
      </c>
      <c r="B288" s="45"/>
      <c r="C288" s="19">
        <f t="shared" si="31"/>
        <v>0</v>
      </c>
      <c r="D288" s="19">
        <v>0</v>
      </c>
      <c r="E288" s="19">
        <v>0</v>
      </c>
      <c r="F288" s="19">
        <v>0</v>
      </c>
      <c r="G288" s="19">
        <v>0</v>
      </c>
      <c r="H288" s="19">
        <v>0</v>
      </c>
      <c r="I288" s="40"/>
      <c r="J288" s="43"/>
      <c r="K288" s="43"/>
      <c r="L288" s="43"/>
      <c r="M288" s="43"/>
      <c r="N288" s="43"/>
      <c r="P288" s="44"/>
      <c r="Q288" s="44"/>
    </row>
    <row r="289" spans="1:17" ht="98.25" customHeight="1">
      <c r="A289" s="12" t="s">
        <v>135</v>
      </c>
      <c r="B289" s="77" t="s">
        <v>25</v>
      </c>
      <c r="C289" s="36">
        <f t="shared" si="31"/>
        <v>35.2</v>
      </c>
      <c r="D289" s="36">
        <f>D290+D291+D292+D293</f>
        <v>0</v>
      </c>
      <c r="E289" s="36">
        <f>E290+E291+E292+E293</f>
        <v>0</v>
      </c>
      <c r="F289" s="36">
        <f>F290+F291+F292+F293</f>
        <v>35.2</v>
      </c>
      <c r="G289" s="36">
        <f>G290+G291+G292+G293</f>
        <v>0</v>
      </c>
      <c r="H289" s="36">
        <f>H290+H291+H292+H293</f>
        <v>0</v>
      </c>
      <c r="I289" s="41" t="s">
        <v>138</v>
      </c>
      <c r="J289" s="41" t="s">
        <v>11</v>
      </c>
      <c r="K289" s="41">
        <v>0</v>
      </c>
      <c r="L289" s="41">
        <v>0</v>
      </c>
      <c r="M289" s="41">
        <v>0</v>
      </c>
      <c r="N289" s="41">
        <v>0</v>
      </c>
      <c r="P289" s="41">
        <v>1</v>
      </c>
      <c r="Q289" s="41">
        <v>0</v>
      </c>
    </row>
    <row r="290" spans="1:17" ht="13.5">
      <c r="A290" s="10" t="s">
        <v>9</v>
      </c>
      <c r="B290" s="78"/>
      <c r="C290" s="36">
        <f t="shared" si="31"/>
        <v>0</v>
      </c>
      <c r="D290" s="36">
        <v>0</v>
      </c>
      <c r="E290" s="36">
        <v>0</v>
      </c>
      <c r="F290" s="36">
        <v>0</v>
      </c>
      <c r="G290" s="36">
        <v>0</v>
      </c>
      <c r="H290" s="36">
        <v>0</v>
      </c>
      <c r="I290" s="42"/>
      <c r="J290" s="42"/>
      <c r="K290" s="42"/>
      <c r="L290" s="42"/>
      <c r="M290" s="42"/>
      <c r="N290" s="42"/>
      <c r="P290" s="42"/>
      <c r="Q290" s="42"/>
    </row>
    <row r="291" spans="1:17" ht="15" customHeight="1">
      <c r="A291" s="10" t="s">
        <v>21</v>
      </c>
      <c r="B291" s="78"/>
      <c r="C291" s="36">
        <f t="shared" si="31"/>
        <v>35.2</v>
      </c>
      <c r="D291" s="36">
        <v>0</v>
      </c>
      <c r="E291" s="36">
        <v>0</v>
      </c>
      <c r="F291" s="36">
        <v>35.2</v>
      </c>
      <c r="G291" s="36">
        <v>0</v>
      </c>
      <c r="H291" s="36">
        <v>0</v>
      </c>
      <c r="I291" s="42"/>
      <c r="J291" s="42"/>
      <c r="K291" s="42"/>
      <c r="L291" s="42"/>
      <c r="M291" s="42"/>
      <c r="N291" s="42"/>
      <c r="P291" s="42"/>
      <c r="Q291" s="42"/>
    </row>
    <row r="292" spans="1:17" ht="13.5">
      <c r="A292" s="10" t="s">
        <v>8</v>
      </c>
      <c r="B292" s="78"/>
      <c r="C292" s="36">
        <f t="shared" si="31"/>
        <v>0</v>
      </c>
      <c r="D292" s="36">
        <v>0</v>
      </c>
      <c r="E292" s="36">
        <v>0</v>
      </c>
      <c r="F292" s="36">
        <v>0</v>
      </c>
      <c r="G292" s="36">
        <v>0</v>
      </c>
      <c r="H292" s="36">
        <v>0</v>
      </c>
      <c r="I292" s="42"/>
      <c r="J292" s="42"/>
      <c r="K292" s="42"/>
      <c r="L292" s="42"/>
      <c r="M292" s="42"/>
      <c r="N292" s="42"/>
      <c r="P292" s="42"/>
      <c r="Q292" s="42"/>
    </row>
    <row r="293" spans="1:17" ht="15" customHeight="1">
      <c r="A293" s="10" t="s">
        <v>22</v>
      </c>
      <c r="B293" s="79"/>
      <c r="C293" s="36">
        <f t="shared" si="31"/>
        <v>0</v>
      </c>
      <c r="D293" s="36">
        <v>0</v>
      </c>
      <c r="E293" s="36">
        <v>0</v>
      </c>
      <c r="F293" s="36">
        <v>0</v>
      </c>
      <c r="G293" s="36">
        <v>0</v>
      </c>
      <c r="H293" s="36">
        <v>0</v>
      </c>
      <c r="I293" s="43"/>
      <c r="J293" s="43"/>
      <c r="K293" s="43"/>
      <c r="L293" s="43"/>
      <c r="M293" s="43"/>
      <c r="N293" s="43"/>
      <c r="P293" s="43"/>
      <c r="Q293" s="43"/>
    </row>
    <row r="294" spans="1:17" ht="29.25" customHeight="1">
      <c r="A294" s="48" t="s">
        <v>128</v>
      </c>
      <c r="B294" s="49"/>
      <c r="C294" s="19">
        <f>D294+E294+F294+G294+H294</f>
        <v>0</v>
      </c>
      <c r="D294" s="19">
        <f>D299+D304+D309+D314</f>
        <v>0</v>
      </c>
      <c r="E294" s="36">
        <f>E299+E304+E309+E314</f>
        <v>0</v>
      </c>
      <c r="F294" s="36">
        <f>F299+F304+F309+F314</f>
        <v>0</v>
      </c>
      <c r="G294" s="36">
        <f>G299+G304+G309+G314</f>
        <v>0</v>
      </c>
      <c r="H294" s="36">
        <f>H299+H304+H309+H314</f>
        <v>0</v>
      </c>
      <c r="I294" s="31"/>
      <c r="J294" s="29"/>
      <c r="K294" s="29"/>
      <c r="L294" s="29"/>
      <c r="M294" s="29"/>
      <c r="N294" s="29"/>
      <c r="P294" s="30"/>
      <c r="Q294" s="30"/>
    </row>
    <row r="295" spans="1:17" ht="13.5">
      <c r="A295" s="46" t="s">
        <v>9</v>
      </c>
      <c r="B295" s="47"/>
      <c r="C295" s="19">
        <f>D295+E295+F295+G295+H295</f>
        <v>0</v>
      </c>
      <c r="D295" s="36">
        <f aca="true" t="shared" si="32" ref="D295:H298">D300+D305+D310+D315</f>
        <v>0</v>
      </c>
      <c r="E295" s="36">
        <f t="shared" si="32"/>
        <v>0</v>
      </c>
      <c r="F295" s="36">
        <f t="shared" si="32"/>
        <v>0</v>
      </c>
      <c r="G295" s="36">
        <f t="shared" si="32"/>
        <v>0</v>
      </c>
      <c r="H295" s="36">
        <f t="shared" si="32"/>
        <v>0</v>
      </c>
      <c r="I295" s="17"/>
      <c r="J295" s="11"/>
      <c r="K295" s="11"/>
      <c r="L295" s="11"/>
      <c r="M295" s="11"/>
      <c r="N295" s="11"/>
      <c r="P295" s="30"/>
      <c r="Q295" s="30"/>
    </row>
    <row r="296" spans="1:17" ht="13.5">
      <c r="A296" s="46" t="s">
        <v>21</v>
      </c>
      <c r="B296" s="47"/>
      <c r="C296" s="19">
        <f aca="true" t="shared" si="33" ref="C296:C318">D296+E296+F296+G296+H296</f>
        <v>0</v>
      </c>
      <c r="D296" s="36">
        <f t="shared" si="32"/>
        <v>0</v>
      </c>
      <c r="E296" s="36">
        <f t="shared" si="32"/>
        <v>0</v>
      </c>
      <c r="F296" s="36">
        <f t="shared" si="32"/>
        <v>0</v>
      </c>
      <c r="G296" s="36">
        <f t="shared" si="32"/>
        <v>0</v>
      </c>
      <c r="H296" s="36">
        <f t="shared" si="32"/>
        <v>0</v>
      </c>
      <c r="I296" s="17"/>
      <c r="J296" s="11"/>
      <c r="K296" s="11"/>
      <c r="L296" s="11"/>
      <c r="M296" s="11"/>
      <c r="N296" s="11"/>
      <c r="P296" s="30"/>
      <c r="Q296" s="30"/>
    </row>
    <row r="297" spans="1:17" ht="13.5">
      <c r="A297" s="46" t="s">
        <v>8</v>
      </c>
      <c r="B297" s="47"/>
      <c r="C297" s="19">
        <f t="shared" si="33"/>
        <v>0</v>
      </c>
      <c r="D297" s="36">
        <f t="shared" si="32"/>
        <v>0</v>
      </c>
      <c r="E297" s="36">
        <f t="shared" si="32"/>
        <v>0</v>
      </c>
      <c r="F297" s="36">
        <f t="shared" si="32"/>
        <v>0</v>
      </c>
      <c r="G297" s="36">
        <f t="shared" si="32"/>
        <v>0</v>
      </c>
      <c r="H297" s="36">
        <f t="shared" si="32"/>
        <v>0</v>
      </c>
      <c r="I297" s="17"/>
      <c r="J297" s="11"/>
      <c r="K297" s="11"/>
      <c r="L297" s="11"/>
      <c r="M297" s="11"/>
      <c r="N297" s="11"/>
      <c r="P297" s="30"/>
      <c r="Q297" s="30"/>
    </row>
    <row r="298" spans="1:17" ht="13.5">
      <c r="A298" s="46" t="s">
        <v>22</v>
      </c>
      <c r="B298" s="47"/>
      <c r="C298" s="19">
        <f t="shared" si="33"/>
        <v>0</v>
      </c>
      <c r="D298" s="36">
        <f t="shared" si="32"/>
        <v>0</v>
      </c>
      <c r="E298" s="36">
        <f t="shared" si="32"/>
        <v>0</v>
      </c>
      <c r="F298" s="36">
        <f t="shared" si="32"/>
        <v>0</v>
      </c>
      <c r="G298" s="36">
        <f t="shared" si="32"/>
        <v>0</v>
      </c>
      <c r="H298" s="36">
        <f t="shared" si="32"/>
        <v>0</v>
      </c>
      <c r="I298" s="18"/>
      <c r="J298" s="13"/>
      <c r="K298" s="13"/>
      <c r="L298" s="13"/>
      <c r="M298" s="13"/>
      <c r="N298" s="13"/>
      <c r="P298" s="30"/>
      <c r="Q298" s="30"/>
    </row>
    <row r="299" spans="1:17" ht="24.75" customHeight="1">
      <c r="A299" s="12" t="s">
        <v>129</v>
      </c>
      <c r="B299" s="45" t="s">
        <v>25</v>
      </c>
      <c r="C299" s="19">
        <f t="shared" si="33"/>
        <v>0</v>
      </c>
      <c r="D299" s="19">
        <f>D300+D301+D302+D303</f>
        <v>0</v>
      </c>
      <c r="E299" s="19">
        <f>E300+E301+E302+E303</f>
        <v>0</v>
      </c>
      <c r="F299" s="19">
        <f>F300+F301+F302+F303</f>
        <v>0</v>
      </c>
      <c r="G299" s="19">
        <f>G300+G301+G302+G303</f>
        <v>0</v>
      </c>
      <c r="H299" s="19">
        <f>H300+H301+H302+H303</f>
        <v>0</v>
      </c>
      <c r="I299" s="38" t="s">
        <v>91</v>
      </c>
      <c r="J299" s="41" t="s">
        <v>13</v>
      </c>
      <c r="K299" s="41">
        <v>1500</v>
      </c>
      <c r="L299" s="41">
        <v>1500</v>
      </c>
      <c r="M299" s="41">
        <v>1500</v>
      </c>
      <c r="N299" s="41">
        <v>1500</v>
      </c>
      <c r="P299" s="44">
        <v>1500</v>
      </c>
      <c r="Q299" s="44">
        <v>1500</v>
      </c>
    </row>
    <row r="300" spans="1:17" ht="13.5">
      <c r="A300" s="10" t="s">
        <v>9</v>
      </c>
      <c r="B300" s="45"/>
      <c r="C300" s="19">
        <f t="shared" si="33"/>
        <v>0</v>
      </c>
      <c r="D300" s="19">
        <v>0</v>
      </c>
      <c r="E300" s="19">
        <v>0</v>
      </c>
      <c r="F300" s="19">
        <v>0</v>
      </c>
      <c r="G300" s="19">
        <v>0</v>
      </c>
      <c r="H300" s="19">
        <v>0</v>
      </c>
      <c r="I300" s="39"/>
      <c r="J300" s="42"/>
      <c r="K300" s="42"/>
      <c r="L300" s="42"/>
      <c r="M300" s="42"/>
      <c r="N300" s="42"/>
      <c r="P300" s="44"/>
      <c r="Q300" s="44"/>
    </row>
    <row r="301" spans="1:17" ht="13.5">
      <c r="A301" s="10" t="s">
        <v>21</v>
      </c>
      <c r="B301" s="45"/>
      <c r="C301" s="19">
        <f t="shared" si="33"/>
        <v>0</v>
      </c>
      <c r="D301" s="19">
        <v>0</v>
      </c>
      <c r="E301" s="19">
        <v>0</v>
      </c>
      <c r="F301" s="19">
        <v>0</v>
      </c>
      <c r="G301" s="19">
        <v>0</v>
      </c>
      <c r="H301" s="19">
        <v>0</v>
      </c>
      <c r="I301" s="39"/>
      <c r="J301" s="42"/>
      <c r="K301" s="42"/>
      <c r="L301" s="42"/>
      <c r="M301" s="42"/>
      <c r="N301" s="42"/>
      <c r="P301" s="44"/>
      <c r="Q301" s="44"/>
    </row>
    <row r="302" spans="1:17" ht="13.5">
      <c r="A302" s="10" t="s">
        <v>8</v>
      </c>
      <c r="B302" s="45"/>
      <c r="C302" s="19">
        <f t="shared" si="33"/>
        <v>0</v>
      </c>
      <c r="D302" s="19">
        <v>0</v>
      </c>
      <c r="E302" s="19">
        <v>0</v>
      </c>
      <c r="F302" s="19">
        <v>0</v>
      </c>
      <c r="G302" s="19">
        <v>0</v>
      </c>
      <c r="H302" s="19">
        <v>0</v>
      </c>
      <c r="I302" s="39"/>
      <c r="J302" s="42"/>
      <c r="K302" s="42"/>
      <c r="L302" s="42"/>
      <c r="M302" s="42"/>
      <c r="N302" s="42"/>
      <c r="P302" s="44"/>
      <c r="Q302" s="44"/>
    </row>
    <row r="303" spans="1:17" ht="15" customHeight="1">
      <c r="A303" s="10" t="s">
        <v>22</v>
      </c>
      <c r="B303" s="45"/>
      <c r="C303" s="19">
        <f t="shared" si="33"/>
        <v>0</v>
      </c>
      <c r="D303" s="19">
        <v>0</v>
      </c>
      <c r="E303" s="19">
        <v>0</v>
      </c>
      <c r="F303" s="19">
        <v>0</v>
      </c>
      <c r="G303" s="19">
        <v>0</v>
      </c>
      <c r="H303" s="19">
        <v>0</v>
      </c>
      <c r="I303" s="40"/>
      <c r="J303" s="43"/>
      <c r="K303" s="43"/>
      <c r="L303" s="43"/>
      <c r="M303" s="43"/>
      <c r="N303" s="43"/>
      <c r="P303" s="44"/>
      <c r="Q303" s="44"/>
    </row>
    <row r="304" spans="1:17" ht="30.75" customHeight="1">
      <c r="A304" s="12" t="s">
        <v>130</v>
      </c>
      <c r="B304" s="45" t="s">
        <v>25</v>
      </c>
      <c r="C304" s="19">
        <f t="shared" si="33"/>
        <v>0</v>
      </c>
      <c r="D304" s="19">
        <f>D305+D306+D307+D308</f>
        <v>0</v>
      </c>
      <c r="E304" s="19">
        <f>E305+E306+E307+E308</f>
        <v>0</v>
      </c>
      <c r="F304" s="19">
        <f>F305+F306+F307+F308</f>
        <v>0</v>
      </c>
      <c r="G304" s="19">
        <f>G305+G306+G307+G308</f>
        <v>0</v>
      </c>
      <c r="H304" s="19">
        <f>H305+H306+H307+H308</f>
        <v>0</v>
      </c>
      <c r="I304" s="38" t="s">
        <v>100</v>
      </c>
      <c r="J304" s="41" t="s">
        <v>13</v>
      </c>
      <c r="K304" s="41">
        <v>20</v>
      </c>
      <c r="L304" s="41">
        <v>20</v>
      </c>
      <c r="M304" s="41">
        <v>20</v>
      </c>
      <c r="N304" s="41">
        <v>20</v>
      </c>
      <c r="P304" s="44">
        <v>20</v>
      </c>
      <c r="Q304" s="44">
        <v>20</v>
      </c>
    </row>
    <row r="305" spans="1:17" ht="13.5">
      <c r="A305" s="10" t="s">
        <v>9</v>
      </c>
      <c r="B305" s="45"/>
      <c r="C305" s="19">
        <f t="shared" si="33"/>
        <v>0</v>
      </c>
      <c r="D305" s="19">
        <v>0</v>
      </c>
      <c r="E305" s="19">
        <v>0</v>
      </c>
      <c r="F305" s="19">
        <v>0</v>
      </c>
      <c r="G305" s="19">
        <v>0</v>
      </c>
      <c r="H305" s="19">
        <v>0</v>
      </c>
      <c r="I305" s="39"/>
      <c r="J305" s="42"/>
      <c r="K305" s="42"/>
      <c r="L305" s="42"/>
      <c r="M305" s="42"/>
      <c r="N305" s="42"/>
      <c r="P305" s="44"/>
      <c r="Q305" s="44"/>
    </row>
    <row r="306" spans="1:17" ht="13.5">
      <c r="A306" s="10" t="s">
        <v>21</v>
      </c>
      <c r="B306" s="45"/>
      <c r="C306" s="19">
        <f t="shared" si="33"/>
        <v>0</v>
      </c>
      <c r="D306" s="19">
        <v>0</v>
      </c>
      <c r="E306" s="19">
        <v>0</v>
      </c>
      <c r="F306" s="19">
        <v>0</v>
      </c>
      <c r="G306" s="19">
        <v>0</v>
      </c>
      <c r="H306" s="19">
        <v>0</v>
      </c>
      <c r="I306" s="39"/>
      <c r="J306" s="42"/>
      <c r="K306" s="42"/>
      <c r="L306" s="42"/>
      <c r="M306" s="42"/>
      <c r="N306" s="42"/>
      <c r="P306" s="44"/>
      <c r="Q306" s="44"/>
    </row>
    <row r="307" spans="1:17" ht="13.5">
      <c r="A307" s="10" t="s">
        <v>8</v>
      </c>
      <c r="B307" s="45"/>
      <c r="C307" s="19">
        <f t="shared" si="33"/>
        <v>0</v>
      </c>
      <c r="D307" s="19">
        <v>0</v>
      </c>
      <c r="E307" s="19">
        <v>0</v>
      </c>
      <c r="F307" s="19">
        <v>0</v>
      </c>
      <c r="G307" s="19">
        <v>0</v>
      </c>
      <c r="H307" s="19">
        <v>0</v>
      </c>
      <c r="I307" s="39"/>
      <c r="J307" s="42"/>
      <c r="K307" s="42"/>
      <c r="L307" s="42"/>
      <c r="M307" s="42"/>
      <c r="N307" s="42"/>
      <c r="P307" s="44"/>
      <c r="Q307" s="44"/>
    </row>
    <row r="308" spans="1:17" ht="15" customHeight="1">
      <c r="A308" s="10" t="s">
        <v>22</v>
      </c>
      <c r="B308" s="45"/>
      <c r="C308" s="19">
        <f t="shared" si="33"/>
        <v>0</v>
      </c>
      <c r="D308" s="19">
        <v>0</v>
      </c>
      <c r="E308" s="19">
        <v>0</v>
      </c>
      <c r="F308" s="19">
        <v>0</v>
      </c>
      <c r="G308" s="19">
        <v>0</v>
      </c>
      <c r="H308" s="19">
        <v>0</v>
      </c>
      <c r="I308" s="40"/>
      <c r="J308" s="43"/>
      <c r="K308" s="43"/>
      <c r="L308" s="43"/>
      <c r="M308" s="43"/>
      <c r="N308" s="43"/>
      <c r="P308" s="44"/>
      <c r="Q308" s="44"/>
    </row>
    <row r="309" spans="1:17" ht="45.75" customHeight="1">
      <c r="A309" s="12" t="s">
        <v>131</v>
      </c>
      <c r="B309" s="45" t="s">
        <v>25</v>
      </c>
      <c r="C309" s="19">
        <f t="shared" si="33"/>
        <v>0</v>
      </c>
      <c r="D309" s="19">
        <f>D310+D311+D312+D313</f>
        <v>0</v>
      </c>
      <c r="E309" s="19">
        <f>E310+E311+E312+E313</f>
        <v>0</v>
      </c>
      <c r="F309" s="19">
        <f>F310+F311+F312+F313</f>
        <v>0</v>
      </c>
      <c r="G309" s="19">
        <f>G310+G311+G312+G313</f>
        <v>0</v>
      </c>
      <c r="H309" s="19">
        <f>H310+H311+H312+H313</f>
        <v>0</v>
      </c>
      <c r="I309" s="38" t="s">
        <v>92</v>
      </c>
      <c r="J309" s="41" t="s">
        <v>13</v>
      </c>
      <c r="K309" s="41">
        <v>41</v>
      </c>
      <c r="L309" s="41">
        <v>44</v>
      </c>
      <c r="M309" s="41">
        <v>56</v>
      </c>
      <c r="N309" s="41">
        <v>56</v>
      </c>
      <c r="P309" s="44">
        <v>56</v>
      </c>
      <c r="Q309" s="44">
        <v>56</v>
      </c>
    </row>
    <row r="310" spans="1:17" ht="13.5">
      <c r="A310" s="10" t="s">
        <v>9</v>
      </c>
      <c r="B310" s="45"/>
      <c r="C310" s="19">
        <f t="shared" si="33"/>
        <v>0</v>
      </c>
      <c r="D310" s="19">
        <v>0</v>
      </c>
      <c r="E310" s="19">
        <v>0</v>
      </c>
      <c r="F310" s="19">
        <v>0</v>
      </c>
      <c r="G310" s="19">
        <v>0</v>
      </c>
      <c r="H310" s="19">
        <v>0</v>
      </c>
      <c r="I310" s="39"/>
      <c r="J310" s="42"/>
      <c r="K310" s="42"/>
      <c r="L310" s="42"/>
      <c r="M310" s="42"/>
      <c r="N310" s="42"/>
      <c r="P310" s="44"/>
      <c r="Q310" s="44"/>
    </row>
    <row r="311" spans="1:17" ht="13.5">
      <c r="A311" s="10" t="s">
        <v>21</v>
      </c>
      <c r="B311" s="45"/>
      <c r="C311" s="19">
        <f t="shared" si="33"/>
        <v>0</v>
      </c>
      <c r="D311" s="19">
        <v>0</v>
      </c>
      <c r="E311" s="19">
        <v>0</v>
      </c>
      <c r="F311" s="19">
        <v>0</v>
      </c>
      <c r="G311" s="19">
        <v>0</v>
      </c>
      <c r="H311" s="19">
        <v>0</v>
      </c>
      <c r="I311" s="39"/>
      <c r="J311" s="42"/>
      <c r="K311" s="42"/>
      <c r="L311" s="42"/>
      <c r="M311" s="42"/>
      <c r="N311" s="42"/>
      <c r="P311" s="44"/>
      <c r="Q311" s="44"/>
    </row>
    <row r="312" spans="1:17" ht="13.5">
      <c r="A312" s="10" t="s">
        <v>8</v>
      </c>
      <c r="B312" s="45"/>
      <c r="C312" s="19">
        <f t="shared" si="33"/>
        <v>0</v>
      </c>
      <c r="D312" s="19">
        <v>0</v>
      </c>
      <c r="E312" s="19">
        <v>0</v>
      </c>
      <c r="F312" s="19">
        <v>0</v>
      </c>
      <c r="G312" s="19">
        <v>0</v>
      </c>
      <c r="H312" s="19">
        <v>0</v>
      </c>
      <c r="I312" s="39"/>
      <c r="J312" s="42"/>
      <c r="K312" s="42"/>
      <c r="L312" s="42"/>
      <c r="M312" s="42"/>
      <c r="N312" s="42"/>
      <c r="P312" s="44"/>
      <c r="Q312" s="44"/>
    </row>
    <row r="313" spans="1:17" ht="15" customHeight="1">
      <c r="A313" s="10" t="s">
        <v>22</v>
      </c>
      <c r="B313" s="45"/>
      <c r="C313" s="19">
        <f t="shared" si="33"/>
        <v>0</v>
      </c>
      <c r="D313" s="19">
        <v>0</v>
      </c>
      <c r="E313" s="19">
        <v>0</v>
      </c>
      <c r="F313" s="19">
        <v>0</v>
      </c>
      <c r="G313" s="19">
        <v>0</v>
      </c>
      <c r="H313" s="19">
        <v>0</v>
      </c>
      <c r="I313" s="40"/>
      <c r="J313" s="43"/>
      <c r="K313" s="43"/>
      <c r="L313" s="43"/>
      <c r="M313" s="43"/>
      <c r="N313" s="43"/>
      <c r="P313" s="44"/>
      <c r="Q313" s="44"/>
    </row>
    <row r="314" spans="1:17" ht="42.75" customHeight="1">
      <c r="A314" s="12" t="s">
        <v>132</v>
      </c>
      <c r="B314" s="45" t="s">
        <v>25</v>
      </c>
      <c r="C314" s="19">
        <f t="shared" si="33"/>
        <v>0</v>
      </c>
      <c r="D314" s="19">
        <f>D315+D316+D317+D318</f>
        <v>0</v>
      </c>
      <c r="E314" s="19">
        <f>E315+E316+E317+E318</f>
        <v>0</v>
      </c>
      <c r="F314" s="19">
        <f>F315+F316+F317+F318</f>
        <v>0</v>
      </c>
      <c r="G314" s="19">
        <f>G315+G316+G317+G318</f>
        <v>0</v>
      </c>
      <c r="H314" s="19">
        <f>H315+H316+H317+H318</f>
        <v>0</v>
      </c>
      <c r="I314" s="38" t="s">
        <v>93</v>
      </c>
      <c r="J314" s="41" t="s">
        <v>13</v>
      </c>
      <c r="K314" s="41">
        <v>62</v>
      </c>
      <c r="L314" s="41">
        <v>62</v>
      </c>
      <c r="M314" s="41">
        <v>62</v>
      </c>
      <c r="N314" s="41">
        <v>62</v>
      </c>
      <c r="P314" s="44">
        <v>62</v>
      </c>
      <c r="Q314" s="44">
        <v>62</v>
      </c>
    </row>
    <row r="315" spans="1:17" ht="13.5">
      <c r="A315" s="10" t="s">
        <v>9</v>
      </c>
      <c r="B315" s="45"/>
      <c r="C315" s="19">
        <f t="shared" si="33"/>
        <v>0</v>
      </c>
      <c r="D315" s="19">
        <v>0</v>
      </c>
      <c r="E315" s="19">
        <v>0</v>
      </c>
      <c r="F315" s="19">
        <v>0</v>
      </c>
      <c r="G315" s="19">
        <v>0</v>
      </c>
      <c r="H315" s="19">
        <v>0</v>
      </c>
      <c r="I315" s="39"/>
      <c r="J315" s="42"/>
      <c r="K315" s="42"/>
      <c r="L315" s="42"/>
      <c r="M315" s="42"/>
      <c r="N315" s="42"/>
      <c r="P315" s="44"/>
      <c r="Q315" s="44"/>
    </row>
    <row r="316" spans="1:17" ht="13.5">
      <c r="A316" s="10" t="s">
        <v>21</v>
      </c>
      <c r="B316" s="45"/>
      <c r="C316" s="19">
        <f t="shared" si="33"/>
        <v>0</v>
      </c>
      <c r="D316" s="19">
        <v>0</v>
      </c>
      <c r="E316" s="19">
        <v>0</v>
      </c>
      <c r="F316" s="19">
        <v>0</v>
      </c>
      <c r="G316" s="19">
        <v>0</v>
      </c>
      <c r="H316" s="19">
        <v>0</v>
      </c>
      <c r="I316" s="39"/>
      <c r="J316" s="42"/>
      <c r="K316" s="42"/>
      <c r="L316" s="42"/>
      <c r="M316" s="42"/>
      <c r="N316" s="42"/>
      <c r="P316" s="44"/>
      <c r="Q316" s="44"/>
    </row>
    <row r="317" spans="1:17" ht="13.5">
      <c r="A317" s="10" t="s">
        <v>8</v>
      </c>
      <c r="B317" s="45"/>
      <c r="C317" s="19">
        <f t="shared" si="33"/>
        <v>0</v>
      </c>
      <c r="D317" s="19">
        <v>0</v>
      </c>
      <c r="E317" s="19">
        <v>0</v>
      </c>
      <c r="F317" s="19">
        <v>0</v>
      </c>
      <c r="G317" s="19">
        <v>0</v>
      </c>
      <c r="H317" s="19">
        <v>0</v>
      </c>
      <c r="I317" s="39"/>
      <c r="J317" s="42"/>
      <c r="K317" s="42"/>
      <c r="L317" s="42"/>
      <c r="M317" s="42"/>
      <c r="N317" s="42"/>
      <c r="P317" s="44"/>
      <c r="Q317" s="44"/>
    </row>
    <row r="318" spans="1:17" ht="15" customHeight="1">
      <c r="A318" s="10" t="s">
        <v>22</v>
      </c>
      <c r="B318" s="45"/>
      <c r="C318" s="19">
        <f t="shared" si="33"/>
        <v>0</v>
      </c>
      <c r="D318" s="19">
        <v>0</v>
      </c>
      <c r="E318" s="19">
        <v>0</v>
      </c>
      <c r="F318" s="19">
        <v>0</v>
      </c>
      <c r="G318" s="19">
        <v>0</v>
      </c>
      <c r="H318" s="19">
        <v>0</v>
      </c>
      <c r="I318" s="40"/>
      <c r="J318" s="43"/>
      <c r="K318" s="43"/>
      <c r="L318" s="43"/>
      <c r="M318" s="43"/>
      <c r="N318" s="43"/>
      <c r="P318" s="44"/>
      <c r="Q318" s="44"/>
    </row>
  </sheetData>
  <sheetProtection/>
  <mergeCells count="499">
    <mergeCell ref="P109:P113"/>
    <mergeCell ref="Q109:Q113"/>
    <mergeCell ref="B289:B293"/>
    <mergeCell ref="I289:I293"/>
    <mergeCell ref="J289:J293"/>
    <mergeCell ref="K289:K293"/>
    <mergeCell ref="L289:L293"/>
    <mergeCell ref="M289:M293"/>
    <mergeCell ref="N289:N293"/>
    <mergeCell ref="P289:P293"/>
    <mergeCell ref="N104:N108"/>
    <mergeCell ref="P104:P108"/>
    <mergeCell ref="Q104:Q108"/>
    <mergeCell ref="B109:B113"/>
    <mergeCell ref="I109:I113"/>
    <mergeCell ref="J109:J113"/>
    <mergeCell ref="K109:K113"/>
    <mergeCell ref="L109:L113"/>
    <mergeCell ref="M109:M113"/>
    <mergeCell ref="N109:N113"/>
    <mergeCell ref="B104:B108"/>
    <mergeCell ref="I104:I108"/>
    <mergeCell ref="J104:J108"/>
    <mergeCell ref="K104:K108"/>
    <mergeCell ref="L104:L108"/>
    <mergeCell ref="M104:M108"/>
    <mergeCell ref="Q289:Q293"/>
    <mergeCell ref="Q229:Q233"/>
    <mergeCell ref="K229:K233"/>
    <mergeCell ref="L229:L233"/>
    <mergeCell ref="M229:M233"/>
    <mergeCell ref="N229:N233"/>
    <mergeCell ref="L244:L248"/>
    <mergeCell ref="M244:M248"/>
    <mergeCell ref="N244:N248"/>
    <mergeCell ref="N239:N243"/>
    <mergeCell ref="B239:B243"/>
    <mergeCell ref="Q214:Q218"/>
    <mergeCell ref="Q314:Q318"/>
    <mergeCell ref="I10:Q10"/>
    <mergeCell ref="L11:Q11"/>
    <mergeCell ref="Q264:Q268"/>
    <mergeCell ref="Q279:Q283"/>
    <mergeCell ref="Q284:Q288"/>
    <mergeCell ref="Q299:Q303"/>
    <mergeCell ref="Q304:Q308"/>
    <mergeCell ref="Q309:Q313"/>
    <mergeCell ref="Q184:Q188"/>
    <mergeCell ref="Q239:Q243"/>
    <mergeCell ref="Q244:Q248"/>
    <mergeCell ref="Q249:Q253"/>
    <mergeCell ref="Q254:Q258"/>
    <mergeCell ref="Q259:Q263"/>
    <mergeCell ref="Q189:Q193"/>
    <mergeCell ref="Q194:Q198"/>
    <mergeCell ref="Q204:Q208"/>
    <mergeCell ref="Q209:Q213"/>
    <mergeCell ref="Q124:Q128"/>
    <mergeCell ref="Q129:Q133"/>
    <mergeCell ref="Q134:Q138"/>
    <mergeCell ref="Q139:Q143"/>
    <mergeCell ref="Q144:Q148"/>
    <mergeCell ref="Q224:Q228"/>
    <mergeCell ref="Q154:Q158"/>
    <mergeCell ref="Q159:Q163"/>
    <mergeCell ref="Q164:Q168"/>
    <mergeCell ref="Q179:Q183"/>
    <mergeCell ref="Q74:Q78"/>
    <mergeCell ref="Q79:Q83"/>
    <mergeCell ref="Q84:Q88"/>
    <mergeCell ref="Q89:Q93"/>
    <mergeCell ref="Q94:Q98"/>
    <mergeCell ref="Q99:Q103"/>
    <mergeCell ref="M134:M138"/>
    <mergeCell ref="N134:N138"/>
    <mergeCell ref="I154:I158"/>
    <mergeCell ref="Q29:Q33"/>
    <mergeCell ref="Q34:Q38"/>
    <mergeCell ref="Q39:Q43"/>
    <mergeCell ref="Q44:Q48"/>
    <mergeCell ref="Q54:Q58"/>
    <mergeCell ref="Q59:Q63"/>
    <mergeCell ref="Q64:Q68"/>
    <mergeCell ref="J194:J198"/>
    <mergeCell ref="K194:K198"/>
    <mergeCell ref="L194:L198"/>
    <mergeCell ref="M194:M198"/>
    <mergeCell ref="N194:N198"/>
    <mergeCell ref="L124:L128"/>
    <mergeCell ref="M89:M93"/>
    <mergeCell ref="M84:M88"/>
    <mergeCell ref="M64:M68"/>
    <mergeCell ref="L179:L183"/>
    <mergeCell ref="P129:P133"/>
    <mergeCell ref="M129:M133"/>
    <mergeCell ref="N129:N133"/>
    <mergeCell ref="M144:M148"/>
    <mergeCell ref="K179:K183"/>
    <mergeCell ref="N144:N148"/>
    <mergeCell ref="P134:P138"/>
    <mergeCell ref="L134:L138"/>
    <mergeCell ref="L139:L143"/>
    <mergeCell ref="M139:M143"/>
    <mergeCell ref="I159:I163"/>
    <mergeCell ref="J159:J163"/>
    <mergeCell ref="K159:K163"/>
    <mergeCell ref="L159:L163"/>
    <mergeCell ref="K134:K138"/>
    <mergeCell ref="K139:K143"/>
    <mergeCell ref="B129:B133"/>
    <mergeCell ref="B144:B148"/>
    <mergeCell ref="B139:B143"/>
    <mergeCell ref="B134:B138"/>
    <mergeCell ref="J139:J143"/>
    <mergeCell ref="A149:B149"/>
    <mergeCell ref="A150:B150"/>
    <mergeCell ref="A151:B151"/>
    <mergeCell ref="I134:I138"/>
    <mergeCell ref="J134:J138"/>
    <mergeCell ref="N74:N78"/>
    <mergeCell ref="B74:B78"/>
    <mergeCell ref="M124:M128"/>
    <mergeCell ref="N124:N128"/>
    <mergeCell ref="L94:L98"/>
    <mergeCell ref="M94:M98"/>
    <mergeCell ref="L89:L93"/>
    <mergeCell ref="I99:I103"/>
    <mergeCell ref="J99:J103"/>
    <mergeCell ref="K99:K103"/>
    <mergeCell ref="M74:M78"/>
    <mergeCell ref="A69:B69"/>
    <mergeCell ref="A71:B71"/>
    <mergeCell ref="B79:B83"/>
    <mergeCell ref="B94:B98"/>
    <mergeCell ref="B84:B88"/>
    <mergeCell ref="B64:B68"/>
    <mergeCell ref="I74:I78"/>
    <mergeCell ref="J74:J78"/>
    <mergeCell ref="L64:L68"/>
    <mergeCell ref="K74:K78"/>
    <mergeCell ref="L74:L78"/>
    <mergeCell ref="L59:L63"/>
    <mergeCell ref="M59:M63"/>
    <mergeCell ref="N59:N63"/>
    <mergeCell ref="M54:M58"/>
    <mergeCell ref="L54:L58"/>
    <mergeCell ref="N64:N68"/>
    <mergeCell ref="A28:B28"/>
    <mergeCell ref="I29:I33"/>
    <mergeCell ref="J29:J33"/>
    <mergeCell ref="K29:K33"/>
    <mergeCell ref="L29:L33"/>
    <mergeCell ref="N44:N48"/>
    <mergeCell ref="I44:I48"/>
    <mergeCell ref="J44:J48"/>
    <mergeCell ref="K44:K48"/>
    <mergeCell ref="L44:L48"/>
    <mergeCell ref="A22:B22"/>
    <mergeCell ref="A24:B24"/>
    <mergeCell ref="A25:B25"/>
    <mergeCell ref="A26:B26"/>
    <mergeCell ref="A23:B23"/>
    <mergeCell ref="A27:B27"/>
    <mergeCell ref="B10:B12"/>
    <mergeCell ref="A19:B19"/>
    <mergeCell ref="D11:G11"/>
    <mergeCell ref="C10:G10"/>
    <mergeCell ref="A20:B20"/>
    <mergeCell ref="A21:B21"/>
    <mergeCell ref="K1:N1"/>
    <mergeCell ref="K11:K12"/>
    <mergeCell ref="K3:N4"/>
    <mergeCell ref="A7:N7"/>
    <mergeCell ref="A8:N8"/>
    <mergeCell ref="M29:M33"/>
    <mergeCell ref="C11:C12"/>
    <mergeCell ref="A10:A12"/>
    <mergeCell ref="I11:I12"/>
    <mergeCell ref="J11:J12"/>
    <mergeCell ref="A73:B73"/>
    <mergeCell ref="N29:N33"/>
    <mergeCell ref="N54:N58"/>
    <mergeCell ref="B54:B58"/>
    <mergeCell ref="B59:B63"/>
    <mergeCell ref="I59:I63"/>
    <mergeCell ref="B29:B33"/>
    <mergeCell ref="J59:J63"/>
    <mergeCell ref="A50:B50"/>
    <mergeCell ref="K59:K63"/>
    <mergeCell ref="A114:B114"/>
    <mergeCell ref="L99:L103"/>
    <mergeCell ref="I94:I98"/>
    <mergeCell ref="J94:J98"/>
    <mergeCell ref="K94:K98"/>
    <mergeCell ref="J129:J133"/>
    <mergeCell ref="K129:K133"/>
    <mergeCell ref="L129:L133"/>
    <mergeCell ref="A119:B119"/>
    <mergeCell ref="A120:B120"/>
    <mergeCell ref="A177:B177"/>
    <mergeCell ref="A178:B178"/>
    <mergeCell ref="N164:N168"/>
    <mergeCell ref="B124:B128"/>
    <mergeCell ref="I124:I128"/>
    <mergeCell ref="J124:J128"/>
    <mergeCell ref="K124:K128"/>
    <mergeCell ref="J144:J148"/>
    <mergeCell ref="K144:K148"/>
    <mergeCell ref="L144:L148"/>
    <mergeCell ref="J154:J158"/>
    <mergeCell ref="A175:B175"/>
    <mergeCell ref="A176:B176"/>
    <mergeCell ref="A171:B171"/>
    <mergeCell ref="A121:B121"/>
    <mergeCell ref="A122:B122"/>
    <mergeCell ref="A123:B123"/>
    <mergeCell ref="I144:I148"/>
    <mergeCell ref="I129:I133"/>
    <mergeCell ref="I139:I143"/>
    <mergeCell ref="A115:B115"/>
    <mergeCell ref="N179:N183"/>
    <mergeCell ref="B164:B168"/>
    <mergeCell ref="I164:I168"/>
    <mergeCell ref="J164:J168"/>
    <mergeCell ref="K164:K168"/>
    <mergeCell ref="A172:B172"/>
    <mergeCell ref="A173:B173"/>
    <mergeCell ref="L164:L168"/>
    <mergeCell ref="A174:B174"/>
    <mergeCell ref="A51:B51"/>
    <mergeCell ref="A52:B52"/>
    <mergeCell ref="A49:B49"/>
    <mergeCell ref="B99:B103"/>
    <mergeCell ref="B34:B38"/>
    <mergeCell ref="B39:B43"/>
    <mergeCell ref="B44:B48"/>
    <mergeCell ref="A53:B53"/>
    <mergeCell ref="A70:B70"/>
    <mergeCell ref="A72:B72"/>
    <mergeCell ref="N189:N193"/>
    <mergeCell ref="A116:B116"/>
    <mergeCell ref="A117:B117"/>
    <mergeCell ref="A118:B118"/>
    <mergeCell ref="N159:N163"/>
    <mergeCell ref="B179:B183"/>
    <mergeCell ref="I179:I183"/>
    <mergeCell ref="J179:J183"/>
    <mergeCell ref="A153:B153"/>
    <mergeCell ref="B154:B158"/>
    <mergeCell ref="B224:B228"/>
    <mergeCell ref="I224:I228"/>
    <mergeCell ref="J224:J228"/>
    <mergeCell ref="K224:K228"/>
    <mergeCell ref="L224:L228"/>
    <mergeCell ref="M224:M228"/>
    <mergeCell ref="N204:N208"/>
    <mergeCell ref="N209:N213"/>
    <mergeCell ref="N224:N228"/>
    <mergeCell ref="N214:N218"/>
    <mergeCell ref="B209:B213"/>
    <mergeCell ref="I209:I213"/>
    <mergeCell ref="J209:J213"/>
    <mergeCell ref="K209:K213"/>
    <mergeCell ref="L209:L213"/>
    <mergeCell ref="M209:M213"/>
    <mergeCell ref="I239:I243"/>
    <mergeCell ref="J239:J243"/>
    <mergeCell ref="K239:K243"/>
    <mergeCell ref="L239:L243"/>
    <mergeCell ref="M239:M243"/>
    <mergeCell ref="B204:B208"/>
    <mergeCell ref="I204:I208"/>
    <mergeCell ref="J204:J208"/>
    <mergeCell ref="K204:K208"/>
    <mergeCell ref="I229:I233"/>
    <mergeCell ref="B184:B188"/>
    <mergeCell ref="I184:I188"/>
    <mergeCell ref="J184:J188"/>
    <mergeCell ref="K184:K188"/>
    <mergeCell ref="B194:B198"/>
    <mergeCell ref="I194:I198"/>
    <mergeCell ref="B189:B193"/>
    <mergeCell ref="I189:I193"/>
    <mergeCell ref="J189:J193"/>
    <mergeCell ref="K189:K193"/>
    <mergeCell ref="N89:N93"/>
    <mergeCell ref="P89:P93"/>
    <mergeCell ref="M249:M253"/>
    <mergeCell ref="N249:N253"/>
    <mergeCell ref="A14:B14"/>
    <mergeCell ref="A15:B15"/>
    <mergeCell ref="A16:B16"/>
    <mergeCell ref="A17:B17"/>
    <mergeCell ref="A18:B18"/>
    <mergeCell ref="L84:L88"/>
    <mergeCell ref="K84:K88"/>
    <mergeCell ref="N84:N88"/>
    <mergeCell ref="M79:M83"/>
    <mergeCell ref="N79:N83"/>
    <mergeCell ref="I79:I83"/>
    <mergeCell ref="J79:J83"/>
    <mergeCell ref="K79:K83"/>
    <mergeCell ref="L79:L83"/>
    <mergeCell ref="N39:N43"/>
    <mergeCell ref="P74:P78"/>
    <mergeCell ref="P79:P83"/>
    <mergeCell ref="P84:P88"/>
    <mergeCell ref="B89:B93"/>
    <mergeCell ref="I89:I93"/>
    <mergeCell ref="J89:J93"/>
    <mergeCell ref="K89:K93"/>
    <mergeCell ref="I84:I88"/>
    <mergeCell ref="J84:J88"/>
    <mergeCell ref="I39:I43"/>
    <mergeCell ref="J39:J43"/>
    <mergeCell ref="K39:K43"/>
    <mergeCell ref="L39:L43"/>
    <mergeCell ref="M39:M43"/>
    <mergeCell ref="M44:M48"/>
    <mergeCell ref="N34:N38"/>
    <mergeCell ref="P54:P58"/>
    <mergeCell ref="P59:P63"/>
    <mergeCell ref="P64:P68"/>
    <mergeCell ref="I64:I68"/>
    <mergeCell ref="J64:J68"/>
    <mergeCell ref="K64:K68"/>
    <mergeCell ref="I54:I58"/>
    <mergeCell ref="J54:J58"/>
    <mergeCell ref="K54:K58"/>
    <mergeCell ref="A152:B152"/>
    <mergeCell ref="P29:P33"/>
    <mergeCell ref="P34:P38"/>
    <mergeCell ref="P39:P43"/>
    <mergeCell ref="P44:P48"/>
    <mergeCell ref="I34:I38"/>
    <mergeCell ref="J34:J38"/>
    <mergeCell ref="K34:K38"/>
    <mergeCell ref="L34:L38"/>
    <mergeCell ref="M34:M38"/>
    <mergeCell ref="P154:P158"/>
    <mergeCell ref="P159:P163"/>
    <mergeCell ref="P164:P168"/>
    <mergeCell ref="A169:B169"/>
    <mergeCell ref="A170:B170"/>
    <mergeCell ref="K154:K158"/>
    <mergeCell ref="N154:N158"/>
    <mergeCell ref="B159:B163"/>
    <mergeCell ref="L154:L158"/>
    <mergeCell ref="M154:M158"/>
    <mergeCell ref="P194:P198"/>
    <mergeCell ref="N94:N98"/>
    <mergeCell ref="P94:P98"/>
    <mergeCell ref="M99:M103"/>
    <mergeCell ref="N99:N103"/>
    <mergeCell ref="P99:P103"/>
    <mergeCell ref="P124:P128"/>
    <mergeCell ref="P144:P148"/>
    <mergeCell ref="P139:P143"/>
    <mergeCell ref="N139:N143"/>
    <mergeCell ref="J244:J248"/>
    <mergeCell ref="L249:L253"/>
    <mergeCell ref="P179:P183"/>
    <mergeCell ref="P184:P188"/>
    <mergeCell ref="P189:P193"/>
    <mergeCell ref="P204:P208"/>
    <mergeCell ref="P209:P213"/>
    <mergeCell ref="P224:P228"/>
    <mergeCell ref="P229:P233"/>
    <mergeCell ref="P239:P243"/>
    <mergeCell ref="J229:J233"/>
    <mergeCell ref="P244:P248"/>
    <mergeCell ref="A237:B237"/>
    <mergeCell ref="A238:B238"/>
    <mergeCell ref="B249:B253"/>
    <mergeCell ref="I249:I253"/>
    <mergeCell ref="J249:J253"/>
    <mergeCell ref="K249:K253"/>
    <mergeCell ref="B244:B248"/>
    <mergeCell ref="I244:I248"/>
    <mergeCell ref="P214:P218"/>
    <mergeCell ref="B214:B218"/>
    <mergeCell ref="K244:K248"/>
    <mergeCell ref="A221:B221"/>
    <mergeCell ref="A222:B222"/>
    <mergeCell ref="A223:B223"/>
    <mergeCell ref="A234:B234"/>
    <mergeCell ref="A235:B235"/>
    <mergeCell ref="A236:B236"/>
    <mergeCell ref="B229:B233"/>
    <mergeCell ref="P259:P263"/>
    <mergeCell ref="L254:L258"/>
    <mergeCell ref="P249:P253"/>
    <mergeCell ref="A199:B199"/>
    <mergeCell ref="A200:B200"/>
    <mergeCell ref="A201:B201"/>
    <mergeCell ref="A202:B202"/>
    <mergeCell ref="A203:B203"/>
    <mergeCell ref="A219:B219"/>
    <mergeCell ref="A220:B220"/>
    <mergeCell ref="B254:B258"/>
    <mergeCell ref="I254:I258"/>
    <mergeCell ref="J254:J258"/>
    <mergeCell ref="K254:K258"/>
    <mergeCell ref="P254:P258"/>
    <mergeCell ref="B259:B263"/>
    <mergeCell ref="I259:I263"/>
    <mergeCell ref="J259:J263"/>
    <mergeCell ref="K259:K263"/>
    <mergeCell ref="L259:L263"/>
    <mergeCell ref="M279:M283"/>
    <mergeCell ref="N279:N283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M284:M288"/>
    <mergeCell ref="N284:N288"/>
    <mergeCell ref="P284:P288"/>
    <mergeCell ref="A277:B277"/>
    <mergeCell ref="A278:B278"/>
    <mergeCell ref="B279:B283"/>
    <mergeCell ref="I279:I283"/>
    <mergeCell ref="J279:J283"/>
    <mergeCell ref="K279:K283"/>
    <mergeCell ref="L279:L283"/>
    <mergeCell ref="M299:M303"/>
    <mergeCell ref="N299:N303"/>
    <mergeCell ref="P299:P303"/>
    <mergeCell ref="A294:B294"/>
    <mergeCell ref="P279:P283"/>
    <mergeCell ref="B284:B288"/>
    <mergeCell ref="I284:I288"/>
    <mergeCell ref="J284:J288"/>
    <mergeCell ref="K284:K288"/>
    <mergeCell ref="L284:L288"/>
    <mergeCell ref="A295:B295"/>
    <mergeCell ref="A296:B296"/>
    <mergeCell ref="A297:B297"/>
    <mergeCell ref="A298:B298"/>
    <mergeCell ref="B299:B303"/>
    <mergeCell ref="I299:I303"/>
    <mergeCell ref="J299:J303"/>
    <mergeCell ref="K299:K303"/>
    <mergeCell ref="L299:L303"/>
    <mergeCell ref="N309:N313"/>
    <mergeCell ref="P309:P313"/>
    <mergeCell ref="B304:B308"/>
    <mergeCell ref="I304:I308"/>
    <mergeCell ref="J304:J308"/>
    <mergeCell ref="K304:K308"/>
    <mergeCell ref="L304:L308"/>
    <mergeCell ref="M304:M308"/>
    <mergeCell ref="N304:N308"/>
    <mergeCell ref="P304:P308"/>
    <mergeCell ref="B309:B313"/>
    <mergeCell ref="I309:I313"/>
    <mergeCell ref="J309:J313"/>
    <mergeCell ref="K309:K313"/>
    <mergeCell ref="L309:L313"/>
    <mergeCell ref="M309:M313"/>
    <mergeCell ref="N314:N318"/>
    <mergeCell ref="P314:P318"/>
    <mergeCell ref="B314:B318"/>
    <mergeCell ref="I314:I318"/>
    <mergeCell ref="J314:J318"/>
    <mergeCell ref="K314:K318"/>
    <mergeCell ref="L314:L318"/>
    <mergeCell ref="M314:M318"/>
    <mergeCell ref="P264:P268"/>
    <mergeCell ref="B264:B268"/>
    <mergeCell ref="I264:I268"/>
    <mergeCell ref="J264:J268"/>
    <mergeCell ref="K264:K268"/>
    <mergeCell ref="L264:L268"/>
    <mergeCell ref="M264:M268"/>
    <mergeCell ref="M159:M163"/>
    <mergeCell ref="L184:L188"/>
    <mergeCell ref="M184:M188"/>
    <mergeCell ref="N184:N188"/>
    <mergeCell ref="N264:N268"/>
    <mergeCell ref="M254:M258"/>
    <mergeCell ref="N254:N258"/>
    <mergeCell ref="M259:M263"/>
    <mergeCell ref="N259:N263"/>
    <mergeCell ref="L204:L208"/>
    <mergeCell ref="I214:I218"/>
    <mergeCell ref="J214:J218"/>
    <mergeCell ref="K214:K218"/>
    <mergeCell ref="L214:L218"/>
    <mergeCell ref="M214:M218"/>
    <mergeCell ref="M164:M168"/>
    <mergeCell ref="M179:M183"/>
    <mergeCell ref="M204:M208"/>
    <mergeCell ref="L189:L193"/>
    <mergeCell ref="M189:M193"/>
  </mergeCells>
  <printOptions/>
  <pageMargins left="0.11811023622047245" right="0.11811023622047245" top="0.7874015748031497" bottom="0.11811023622047245" header="0" footer="0"/>
  <pageSetup firstPageNumber="5" useFirstPageNumber="1" horizontalDpi="600" verticalDpi="600" orientation="landscape" paperSize="9" scale="59" r:id="rId1"/>
  <headerFooter>
    <oddHeader>&amp;C &amp;P</oddHeader>
  </headerFooter>
  <rowBreaks count="6" manualBreakCount="6">
    <brk id="38" max="16" man="1"/>
    <brk id="83" max="16" man="1"/>
    <brk id="138" max="16" man="1"/>
    <brk id="173" max="16" man="1"/>
    <brk id="218" max="16" man="1"/>
    <brk id="26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1" sqref="A1:L5"/>
    </sheetView>
  </sheetViews>
  <sheetFormatPr defaultColWidth="9.140625" defaultRowHeight="15"/>
  <sheetData>
    <row r="1" spans="1:12" s="2" customFormat="1" ht="58.5" customHeight="1">
      <c r="A1" s="80"/>
      <c r="B1" s="81"/>
      <c r="C1" s="81"/>
      <c r="D1" s="81"/>
      <c r="E1" s="82"/>
      <c r="F1" s="1"/>
      <c r="G1" s="5"/>
      <c r="H1" s="5"/>
      <c r="I1" s="5"/>
      <c r="J1" s="5"/>
      <c r="K1" s="5"/>
      <c r="L1" s="6"/>
    </row>
    <row r="2" spans="1:12" s="2" customFormat="1" ht="14.25">
      <c r="A2" s="1"/>
      <c r="B2" s="4"/>
      <c r="C2" s="4"/>
      <c r="D2" s="4"/>
      <c r="E2" s="4"/>
      <c r="F2" s="1"/>
      <c r="G2" s="5"/>
      <c r="H2" s="5"/>
      <c r="I2" s="5"/>
      <c r="J2" s="5"/>
      <c r="K2" s="5"/>
      <c r="L2" s="6"/>
    </row>
    <row r="3" spans="1:12" s="2" customFormat="1" ht="14.25">
      <c r="A3" s="1"/>
      <c r="B3" s="4"/>
      <c r="C3" s="4"/>
      <c r="D3" s="4"/>
      <c r="E3" s="4"/>
      <c r="F3" s="1"/>
      <c r="G3" s="5"/>
      <c r="H3" s="5"/>
      <c r="I3" s="5"/>
      <c r="J3" s="5"/>
      <c r="K3" s="5"/>
      <c r="L3" s="6"/>
    </row>
    <row r="4" spans="1:12" s="2" customFormat="1" ht="14.25">
      <c r="A4" s="1"/>
      <c r="B4" s="4"/>
      <c r="C4" s="4"/>
      <c r="D4" s="4"/>
      <c r="E4" s="4"/>
      <c r="F4" s="1"/>
      <c r="G4" s="5"/>
      <c r="H4" s="5"/>
      <c r="I4" s="5"/>
      <c r="J4" s="5"/>
      <c r="K4" s="5"/>
      <c r="L4" s="6"/>
    </row>
    <row r="5" spans="1:12" s="2" customFormat="1" ht="14.25">
      <c r="A5" s="3"/>
      <c r="B5" s="4"/>
      <c r="C5" s="4"/>
      <c r="D5" s="4"/>
      <c r="E5" s="4"/>
      <c r="F5" s="1"/>
      <c r="G5" s="5"/>
      <c r="H5" s="5"/>
      <c r="I5" s="5"/>
      <c r="J5" s="5"/>
      <c r="K5" s="5"/>
      <c r="L5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орготдел</cp:lastModifiedBy>
  <cp:lastPrinted>2018-01-15T05:55:45Z</cp:lastPrinted>
  <dcterms:created xsi:type="dcterms:W3CDTF">2014-10-03T07:10:09Z</dcterms:created>
  <dcterms:modified xsi:type="dcterms:W3CDTF">2018-01-15T05:55:53Z</dcterms:modified>
  <cp:category/>
  <cp:version/>
  <cp:contentType/>
  <cp:contentStatus/>
</cp:coreProperties>
</file>