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<sst xmlns="http://schemas.openxmlformats.org/spreadsheetml/2006/main" count="41" uniqueCount="33">
  <si>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</si>
  <si>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</si>
  <si>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</si>
  <si>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</si>
  <si>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</si>
  <si>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</si>
  <si>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</si>
  <si>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</si>
  <si>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</si>
  <si>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</si>
  <si>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</si>
  <si>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</si>
  <si>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</si>
  <si>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</si>
  <si>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</si>
  <si>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</si>
  <si>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</si>
  <si>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</si>
  <si>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</si>
  <si>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</si>
  <si>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</si>
  <si>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</si>
  <si>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</si>
  <si>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</si>
  <si>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</si>
  <si>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</si>
  <si>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</si>
  <si>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</si>
  <si>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</si>
  <si>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</si>
  <si>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</si>
  <si>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21.01.2019г.</t>
  </si>
  <si>
    <t>На 18.01.2019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</si>
</sst>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3">
      <selection activeCell="K17" sqref="K17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21.82312925170068</v>
      </c>
      <c r="D9" s="97">
        <f>I9/N9</f>
        <v>27.08843537414966</v>
      </c>
      <c r="E9" s="100">
        <f>(D9-C9)</f>
        <v>5.26530612244898</v>
      </c>
      <c r="F9" s="95"/>
      <c r="G9" s="16"/>
      <c r="H9" s="117">
        <v>3208</v>
      </c>
      <c r="I9" s="117">
        <v>3982</v>
      </c>
      <c r="J9" s="107">
        <f>(I9-H9)</f>
        <v>774</v>
      </c>
      <c r="K9" s="109">
        <v>3623</v>
      </c>
      <c r="L9" s="20">
        <f>(K9/I9)*100</f>
        <v>90.98442993470618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14.163120567375886</v>
      </c>
      <c r="E10" s="31">
        <f aca="true" t="shared" si="2" ref="E10:E42">(D10-C10)</f>
        <v>2.051319325139861</v>
      </c>
      <c r="F10" s="10"/>
      <c r="G10" s="17"/>
      <c r="H10" s="104">
        <v>1950</v>
      </c>
      <c r="I10" s="104">
        <v>1997</v>
      </c>
      <c r="J10" s="104">
        <f>I10-H10</f>
        <v>47</v>
      </c>
      <c r="K10" s="104">
        <v>1930</v>
      </c>
      <c r="L10" s="113">
        <f aca="true" t="shared" si="3" ref="L10:L41">(K10/I10)*100</f>
        <v>96.64496745117677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14.519272727272726</v>
      </c>
      <c r="D12" s="97">
        <f t="shared" si="1"/>
        <v>11.59002169197397</v>
      </c>
      <c r="E12" s="100">
        <f t="shared" si="2"/>
        <v>-2.9292510352987566</v>
      </c>
      <c r="F12" s="10"/>
      <c r="G12" s="17"/>
      <c r="H12" s="106">
        <v>19964</v>
      </c>
      <c r="I12" s="106">
        <v>16029</v>
      </c>
      <c r="J12" s="108">
        <f t="shared" si="4"/>
        <v>-3935</v>
      </c>
      <c r="K12" s="110">
        <v>14070</v>
      </c>
      <c r="L12" s="114">
        <f t="shared" si="3"/>
        <v>87.77840164701477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17.422096317280452</v>
      </c>
      <c r="D13" s="122">
        <f t="shared" si="1"/>
        <v>17.980295566502463</v>
      </c>
      <c r="E13" s="102">
        <f t="shared" si="2"/>
        <v>0.5581992492220103</v>
      </c>
      <c r="F13" s="123"/>
      <c r="G13" s="18"/>
      <c r="H13" s="129">
        <v>6150</v>
      </c>
      <c r="I13" s="129">
        <v>7300</v>
      </c>
      <c r="J13" s="127">
        <f t="shared" si="4"/>
        <v>1150</v>
      </c>
      <c r="K13" s="127">
        <v>7000</v>
      </c>
      <c r="L13" s="20">
        <f t="shared" si="3"/>
        <v>95.8904109589041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8.461538461538462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3080</v>
      </c>
      <c r="I14" s="140">
        <v>0</v>
      </c>
      <c r="J14" s="141">
        <f t="shared" si="4"/>
        <v>-3080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9.180821917808219</v>
      </c>
      <c r="E15" s="147" t="e">
        <f t="shared" si="2"/>
        <v>#DIV/0!</v>
      </c>
      <c r="F15" s="148"/>
      <c r="G15" s="148"/>
      <c r="H15" s="141">
        <v>0</v>
      </c>
      <c r="I15" s="140">
        <v>3351</v>
      </c>
      <c r="J15" s="141">
        <f t="shared" si="4"/>
        <v>3351</v>
      </c>
      <c r="K15" s="142">
        <v>3230</v>
      </c>
      <c r="L15" s="143">
        <f t="shared" si="3"/>
        <v>96.38913757087437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14.583333333333334</v>
      </c>
      <c r="D16" s="124">
        <f t="shared" si="1"/>
        <v>17.791666666666668</v>
      </c>
      <c r="E16" s="130">
        <f t="shared" si="2"/>
        <v>3.208333333333334</v>
      </c>
      <c r="F16" s="131"/>
      <c r="G16" s="132"/>
      <c r="H16" s="90">
        <v>7000</v>
      </c>
      <c r="I16" s="126">
        <v>8540</v>
      </c>
      <c r="J16" s="134">
        <f t="shared" si="4"/>
        <v>1540</v>
      </c>
      <c r="K16" s="111">
        <v>8340</v>
      </c>
      <c r="L16" s="135">
        <f t="shared" si="3"/>
        <v>97.65807962529274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20.320581113801452</v>
      </c>
      <c r="D17" s="99">
        <f t="shared" si="1"/>
        <v>21.970963484381873</v>
      </c>
      <c r="E17" s="130">
        <f t="shared" si="2"/>
        <v>1.6503823705804201</v>
      </c>
      <c r="F17" s="131"/>
      <c r="G17" s="132"/>
      <c r="H17" s="118">
        <v>41962</v>
      </c>
      <c r="I17" s="118">
        <v>49940</v>
      </c>
      <c r="J17" s="2">
        <f t="shared" si="4"/>
        <v>7978</v>
      </c>
      <c r="K17" s="111">
        <v>48931</v>
      </c>
      <c r="L17" s="26">
        <f t="shared" si="3"/>
        <v>97.97957549058872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16.848129423660264</v>
      </c>
      <c r="D42" s="82">
        <f t="shared" si="1"/>
        <v>17.543599615014436</v>
      </c>
      <c r="E42" s="73">
        <f t="shared" si="2"/>
        <v>0.6954701913541719</v>
      </c>
      <c r="F42" s="72"/>
      <c r="G42" s="68"/>
      <c r="H42" s="74">
        <f>SUM(H9:H41)</f>
        <v>83314</v>
      </c>
      <c r="I42" s="89">
        <f>SUM(I9:I41)</f>
        <v>91139</v>
      </c>
      <c r="J42" s="74">
        <f t="shared" si="4"/>
        <v>7825</v>
      </c>
      <c r="K42" s="74">
        <f>SUM(K9:K41)</f>
        <v>87124</v>
      </c>
      <c r="L42" s="73">
        <f>(K42/I42)*100</f>
        <v>95.59464115252526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17.76</v>
      </c>
      <c r="E43" s="77"/>
      <c r="F43" s="78"/>
      <c r="G43" s="78"/>
      <c r="H43" s="79"/>
      <c r="I43" s="79">
        <v>92270</v>
      </c>
      <c r="J43" s="79"/>
      <c r="K43" s="79">
        <v>88278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2019-01-21T04:21:41Z</cp:lastPrinted>
  <dcterms:created xsi:type="dcterms:W3CDTF">2010-10-07T06:08:39Z</dcterms:created>
  <dcterms:modified xsi:type="dcterms:W3CDTF">2019-01-21T08:42:44Z</dcterms:modified>
  <cp:category/>
  <cp:version/>
  <cp:contentType/>
  <cp:contentStatus/>
</cp:coreProperties>
</file>