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 tabRatio="845" firstSheet="8" activeTab="16"/>
  </bookViews>
  <sheets>
    <sheet name="п1 ГАД" sheetId="1" r:id="rId1"/>
    <sheet name="п2 ГАИФ" sheetId="2" r:id="rId2"/>
    <sheet name="п3 Дх 2018" sheetId="3" r:id="rId3"/>
    <sheet name="п4 Дх2019-2020" sheetId="4" r:id="rId4"/>
    <sheet name="п5 Рх2018 ЦСР" sheetId="5" r:id="rId5"/>
    <sheet name="п6 Рх2018-2020 ЦСР" sheetId="6" r:id="rId6"/>
    <sheet name="п7 Рх2018 Вед" sheetId="7" r:id="rId7"/>
    <sheet name="п8 Рх2019-2020 Вед" sheetId="8" r:id="rId8"/>
    <sheet name="п9 Ист2018" sheetId="9" r:id="rId9"/>
    <sheet name="п10 Ист2019-2020" sheetId="10" r:id="rId10"/>
    <sheet name="п11 ИМТ2018" sheetId="11" r:id="rId11"/>
    <sheet name="п12 МЗ2018" sheetId="12" r:id="rId12"/>
    <sheet name="п13 МЗ2019-2020" sheetId="13" r:id="rId13"/>
    <sheet name="п14 МГ2018" sheetId="14" r:id="rId14"/>
    <sheet name="п15 МГ2019-2020" sheetId="15" r:id="rId15"/>
    <sheet name="п16 ДФ2018" sheetId="16" r:id="rId16"/>
    <sheet name="п17 ДФ2019-2020" sheetId="17" r:id="rId17"/>
  </sheets>
  <definedNames>
    <definedName name="_xlnm._FilterDatabase" localSheetId="6" hidden="1">'п7 Рх2018 Вед'!$A$10:$F$192</definedName>
  </definedNames>
  <calcPr calcId="124519"/>
</workbook>
</file>

<file path=xl/calcChain.xml><?xml version="1.0" encoding="utf-8"?>
<calcChain xmlns="http://schemas.openxmlformats.org/spreadsheetml/2006/main">
  <c r="D30" i="5"/>
  <c r="D48"/>
  <c r="F101" i="7"/>
  <c r="G10" i="8"/>
  <c r="F10"/>
  <c r="G122"/>
  <c r="F122"/>
  <c r="G146"/>
  <c r="F146"/>
  <c r="G145"/>
  <c r="G144" s="1"/>
  <c r="G143" s="1"/>
  <c r="G142" s="1"/>
  <c r="G141" s="1"/>
  <c r="F145"/>
  <c r="F144"/>
  <c r="F143" s="1"/>
  <c r="F142" s="1"/>
  <c r="F141" s="1"/>
  <c r="F184" i="7"/>
  <c r="F182"/>
  <c r="F98"/>
  <c r="D91" i="6"/>
  <c r="E91"/>
  <c r="D124" i="5"/>
  <c r="D45"/>
  <c r="C46" i="3"/>
  <c r="C47"/>
  <c r="E80" i="6"/>
  <c r="D80"/>
  <c r="E83"/>
  <c r="D83"/>
  <c r="E98"/>
  <c r="D98"/>
  <c r="D116" i="5"/>
  <c r="C15" i="17"/>
  <c r="C16" s="1"/>
  <c r="E16"/>
  <c r="D16"/>
  <c r="C12"/>
  <c r="C13" s="1"/>
  <c r="E13"/>
  <c r="D13"/>
  <c r="E15" i="16"/>
  <c r="D15"/>
  <c r="C14"/>
  <c r="C12"/>
  <c r="C11"/>
  <c r="C15" s="1"/>
  <c r="C14" i="11"/>
  <c r="D15" i="10"/>
  <c r="D14" s="1"/>
  <c r="D13" s="1"/>
  <c r="C14"/>
  <c r="C13" s="1"/>
  <c r="C12" s="1"/>
  <c r="C11" s="1"/>
  <c r="C15"/>
  <c r="D19"/>
  <c r="D18" s="1"/>
  <c r="D17" s="1"/>
  <c r="C18"/>
  <c r="C17" s="1"/>
  <c r="C19"/>
  <c r="C13" i="9"/>
  <c r="C12" s="1"/>
  <c r="C11" s="1"/>
  <c r="C10" s="1"/>
  <c r="C9" s="1"/>
  <c r="C16"/>
  <c r="C15" s="1"/>
  <c r="C17"/>
  <c r="G152" i="8"/>
  <c r="G151" s="1"/>
  <c r="G150" s="1"/>
  <c r="G149" s="1"/>
  <c r="G148" s="1"/>
  <c r="F152"/>
  <c r="F151" s="1"/>
  <c r="F150" s="1"/>
  <c r="F149" s="1"/>
  <c r="F148" s="1"/>
  <c r="G139"/>
  <c r="G138" s="1"/>
  <c r="G137" s="1"/>
  <c r="F139"/>
  <c r="F138" s="1"/>
  <c r="F137" s="1"/>
  <c r="G135"/>
  <c r="G134" s="1"/>
  <c r="G133" s="1"/>
  <c r="F135"/>
  <c r="F134" s="1"/>
  <c r="F133" s="1"/>
  <c r="G130"/>
  <c r="F130"/>
  <c r="G129"/>
  <c r="F129"/>
  <c r="G128"/>
  <c r="F128"/>
  <c r="G127"/>
  <c r="F127"/>
  <c r="G125"/>
  <c r="G124" s="1"/>
  <c r="G123" s="1"/>
  <c r="F125"/>
  <c r="F124" s="1"/>
  <c r="F123" s="1"/>
  <c r="G118"/>
  <c r="F118"/>
  <c r="G117"/>
  <c r="F117"/>
  <c r="G116"/>
  <c r="F116"/>
  <c r="G114"/>
  <c r="F114"/>
  <c r="G112"/>
  <c r="F112"/>
  <c r="G110"/>
  <c r="F110"/>
  <c r="G108"/>
  <c r="F108"/>
  <c r="G106"/>
  <c r="F106"/>
  <c r="G105"/>
  <c r="F105"/>
  <c r="G103"/>
  <c r="F103"/>
  <c r="G102"/>
  <c r="F102"/>
  <c r="G100"/>
  <c r="F100"/>
  <c r="G98"/>
  <c r="F98"/>
  <c r="G97"/>
  <c r="F97"/>
  <c r="G95"/>
  <c r="F95"/>
  <c r="G94"/>
  <c r="G93" s="1"/>
  <c r="G92" s="1"/>
  <c r="G91" s="1"/>
  <c r="F94"/>
  <c r="F93" s="1"/>
  <c r="F92" s="1"/>
  <c r="F91" s="1"/>
  <c r="G89"/>
  <c r="G88" s="1"/>
  <c r="F89"/>
  <c r="F88" s="1"/>
  <c r="G82"/>
  <c r="G81" s="1"/>
  <c r="G80" s="1"/>
  <c r="G79" s="1"/>
  <c r="G78" s="1"/>
  <c r="G77" s="1"/>
  <c r="F82"/>
  <c r="F81" s="1"/>
  <c r="F80" s="1"/>
  <c r="F79" s="1"/>
  <c r="F78" s="1"/>
  <c r="F77" s="1"/>
  <c r="G75"/>
  <c r="G74" s="1"/>
  <c r="G73" s="1"/>
  <c r="G72" s="1"/>
  <c r="F75"/>
  <c r="F74" s="1"/>
  <c r="F73" s="1"/>
  <c r="F72" s="1"/>
  <c r="G70"/>
  <c r="F70"/>
  <c r="G68"/>
  <c r="G67" s="1"/>
  <c r="G66" s="1"/>
  <c r="F68"/>
  <c r="F67" s="1"/>
  <c r="F66" s="1"/>
  <c r="G64"/>
  <c r="F64"/>
  <c r="G62"/>
  <c r="G61" s="1"/>
  <c r="G60" s="1"/>
  <c r="G59" s="1"/>
  <c r="G58" s="1"/>
  <c r="G57" s="1"/>
  <c r="F62"/>
  <c r="F61" s="1"/>
  <c r="F60" s="1"/>
  <c r="F59" s="1"/>
  <c r="F58" s="1"/>
  <c r="F57" s="1"/>
  <c r="G54"/>
  <c r="G52" s="1"/>
  <c r="G51" s="1"/>
  <c r="F54"/>
  <c r="F52" s="1"/>
  <c r="F51" s="1"/>
  <c r="G46"/>
  <c r="G45" s="1"/>
  <c r="F46"/>
  <c r="F45" s="1"/>
  <c r="G49"/>
  <c r="G48" s="1"/>
  <c r="F49"/>
  <c r="F48" s="1"/>
  <c r="G42"/>
  <c r="G41" s="1"/>
  <c r="G40" s="1"/>
  <c r="F42"/>
  <c r="F41" s="1"/>
  <c r="F40" s="1"/>
  <c r="G36"/>
  <c r="G35" s="1"/>
  <c r="G34" s="1"/>
  <c r="F36"/>
  <c r="F35" s="1"/>
  <c r="F34" s="1"/>
  <c r="G32"/>
  <c r="F32"/>
  <c r="G31"/>
  <c r="F31"/>
  <c r="G30"/>
  <c r="F30"/>
  <c r="F29" s="1"/>
  <c r="G29"/>
  <c r="G27"/>
  <c r="G26" s="1"/>
  <c r="F27"/>
  <c r="F26" s="1"/>
  <c r="G22"/>
  <c r="G21" s="1"/>
  <c r="F22"/>
  <c r="F21" s="1"/>
  <c r="G16"/>
  <c r="G15" s="1"/>
  <c r="G14" s="1"/>
  <c r="G13" s="1"/>
  <c r="G12" s="1"/>
  <c r="F16"/>
  <c r="F15" s="1"/>
  <c r="F14" s="1"/>
  <c r="F13" s="1"/>
  <c r="F12" s="1"/>
  <c r="F150" i="7"/>
  <c r="F149"/>
  <c r="F148" s="1"/>
  <c r="F190"/>
  <c r="F189" s="1"/>
  <c r="F188" s="1"/>
  <c r="F187" s="1"/>
  <c r="F186" s="1"/>
  <c r="F173"/>
  <c r="F175"/>
  <c r="F169"/>
  <c r="F168" s="1"/>
  <c r="F167" s="1"/>
  <c r="F164"/>
  <c r="F163" s="1"/>
  <c r="F162" s="1"/>
  <c r="F161" s="1"/>
  <c r="F159"/>
  <c r="F157"/>
  <c r="F146"/>
  <c r="F144"/>
  <c r="F142"/>
  <c r="F140"/>
  <c r="F138"/>
  <c r="F135"/>
  <c r="F134" s="1"/>
  <c r="F132"/>
  <c r="F130"/>
  <c r="F128"/>
  <c r="F126"/>
  <c r="F123"/>
  <c r="F122" s="1"/>
  <c r="F117"/>
  <c r="F116" s="1"/>
  <c r="F115" s="1"/>
  <c r="F114" s="1"/>
  <c r="F113" s="1"/>
  <c r="F111"/>
  <c r="F110" s="1"/>
  <c r="F109" s="1"/>
  <c r="F108" s="1"/>
  <c r="F107" s="1"/>
  <c r="F104"/>
  <c r="F103" s="1"/>
  <c r="F96"/>
  <c r="F95" s="1"/>
  <c r="F89"/>
  <c r="F88" s="1"/>
  <c r="F87" s="1"/>
  <c r="F86" s="1"/>
  <c r="F82"/>
  <c r="F84"/>
  <c r="F76"/>
  <c r="F78"/>
  <c r="F68"/>
  <c r="F66" s="1"/>
  <c r="F65" s="1"/>
  <c r="F63"/>
  <c r="F62" s="1"/>
  <c r="F60"/>
  <c r="F59" s="1"/>
  <c r="F57"/>
  <c r="F56" s="1"/>
  <c r="F53"/>
  <c r="F52" s="1"/>
  <c r="F50"/>
  <c r="F49" s="1"/>
  <c r="F43"/>
  <c r="F42" s="1"/>
  <c r="F41" s="1"/>
  <c r="F39"/>
  <c r="F38" s="1"/>
  <c r="F37" s="1"/>
  <c r="F36" s="1"/>
  <c r="F34"/>
  <c r="F33" s="1"/>
  <c r="F29"/>
  <c r="F31"/>
  <c r="F25"/>
  <c r="F21"/>
  <c r="F20" s="1"/>
  <c r="F15"/>
  <c r="F14" s="1"/>
  <c r="F13" s="1"/>
  <c r="F12" s="1"/>
  <c r="F11" s="1"/>
  <c r="E107" i="6"/>
  <c r="D107"/>
  <c r="E105"/>
  <c r="D105"/>
  <c r="E103"/>
  <c r="D103"/>
  <c r="E101"/>
  <c r="D101"/>
  <c r="E99"/>
  <c r="D99"/>
  <c r="E96"/>
  <c r="E95" s="1"/>
  <c r="E94" s="1"/>
  <c r="D96"/>
  <c r="D95" s="1"/>
  <c r="D94" s="1"/>
  <c r="D129" i="5"/>
  <c r="E90" i="6"/>
  <c r="E89" s="1"/>
  <c r="E88" s="1"/>
  <c r="D90"/>
  <c r="D89" s="1"/>
  <c r="D88" s="1"/>
  <c r="E86"/>
  <c r="E85" s="1"/>
  <c r="D86"/>
  <c r="D85" s="1"/>
  <c r="E81"/>
  <c r="E79" s="1"/>
  <c r="D81"/>
  <c r="D79" s="1"/>
  <c r="E77"/>
  <c r="E76" s="1"/>
  <c r="D77"/>
  <c r="D76" s="1"/>
  <c r="E72"/>
  <c r="D72"/>
  <c r="E70"/>
  <c r="E69" s="1"/>
  <c r="D70"/>
  <c r="D69" s="1"/>
  <c r="E67"/>
  <c r="E66" s="1"/>
  <c r="D67"/>
  <c r="D66" s="1"/>
  <c r="E62"/>
  <c r="E61" s="1"/>
  <c r="E60" s="1"/>
  <c r="D62"/>
  <c r="D61" s="1"/>
  <c r="D60" s="1"/>
  <c r="E58"/>
  <c r="D58"/>
  <c r="E56"/>
  <c r="E55" s="1"/>
  <c r="E54" s="1"/>
  <c r="D56"/>
  <c r="D55" s="1"/>
  <c r="D54" s="1"/>
  <c r="E52"/>
  <c r="D52"/>
  <c r="E50"/>
  <c r="E49" s="1"/>
  <c r="E48" s="1"/>
  <c r="D50"/>
  <c r="D49" s="1"/>
  <c r="D48" s="1"/>
  <c r="E45"/>
  <c r="E44" s="1"/>
  <c r="E43" s="1"/>
  <c r="D45"/>
  <c r="D44" s="1"/>
  <c r="D43" s="1"/>
  <c r="E41"/>
  <c r="E40" s="1"/>
  <c r="E39" s="1"/>
  <c r="E38" s="1"/>
  <c r="D41"/>
  <c r="D40" s="1"/>
  <c r="D39" s="1"/>
  <c r="D38" s="1"/>
  <c r="E36"/>
  <c r="E35" s="1"/>
  <c r="E34" s="1"/>
  <c r="D36"/>
  <c r="D35" s="1"/>
  <c r="D34" s="1"/>
  <c r="E32"/>
  <c r="D32"/>
  <c r="E30"/>
  <c r="D30"/>
  <c r="E28"/>
  <c r="D28"/>
  <c r="E26"/>
  <c r="D26"/>
  <c r="E24"/>
  <c r="E23" s="1"/>
  <c r="D24"/>
  <c r="D23" s="1"/>
  <c r="E21"/>
  <c r="E20" s="1"/>
  <c r="D21"/>
  <c r="D20" s="1"/>
  <c r="E18"/>
  <c r="D18"/>
  <c r="E16"/>
  <c r="E15" s="1"/>
  <c r="D16"/>
  <c r="D15" s="1"/>
  <c r="E13"/>
  <c r="E12" s="1"/>
  <c r="E11" s="1"/>
  <c r="E10" s="1"/>
  <c r="D13"/>
  <c r="D12" s="1"/>
  <c r="D11" s="1"/>
  <c r="D10" s="1"/>
  <c r="D142" i="5"/>
  <c r="D140"/>
  <c r="D138"/>
  <c r="D136"/>
  <c r="D134"/>
  <c r="D132"/>
  <c r="D128"/>
  <c r="D127" s="1"/>
  <c r="D123"/>
  <c r="D122" s="1"/>
  <c r="D121" s="1"/>
  <c r="D119"/>
  <c r="D118" s="1"/>
  <c r="D114"/>
  <c r="D113" s="1"/>
  <c r="D111"/>
  <c r="D110" s="1"/>
  <c r="D107"/>
  <c r="D106" s="1"/>
  <c r="D102"/>
  <c r="D104"/>
  <c r="D98"/>
  <c r="D96"/>
  <c r="D93"/>
  <c r="D92" s="1"/>
  <c r="D90"/>
  <c r="D89" s="1"/>
  <c r="D86"/>
  <c r="D85" s="1"/>
  <c r="D81"/>
  <c r="D80" s="1"/>
  <c r="D79" s="1"/>
  <c r="D77"/>
  <c r="D75"/>
  <c r="D71"/>
  <c r="D69"/>
  <c r="D64"/>
  <c r="D62"/>
  <c r="D58"/>
  <c r="D56"/>
  <c r="D51"/>
  <c r="D50" s="1"/>
  <c r="D43"/>
  <c r="D42" s="1"/>
  <c r="D12"/>
  <c r="D11" s="1"/>
  <c r="D10" s="1"/>
  <c r="D39"/>
  <c r="D37"/>
  <c r="D35"/>
  <c r="D33"/>
  <c r="D31"/>
  <c r="D28"/>
  <c r="D27" s="1"/>
  <c r="D25"/>
  <c r="D23"/>
  <c r="D21"/>
  <c r="D19"/>
  <c r="D16"/>
  <c r="D15" s="1"/>
  <c r="D48" i="4"/>
  <c r="D47" s="1"/>
  <c r="D57" s="1"/>
  <c r="C57"/>
  <c r="C47"/>
  <c r="C48"/>
  <c r="D11"/>
  <c r="C11"/>
  <c r="D52"/>
  <c r="C52"/>
  <c r="D55"/>
  <c r="C55"/>
  <c r="D53"/>
  <c r="C53"/>
  <c r="D50"/>
  <c r="D49" s="1"/>
  <c r="C50"/>
  <c r="C49" s="1"/>
  <c r="D45"/>
  <c r="D44" s="1"/>
  <c r="D43" s="1"/>
  <c r="C45"/>
  <c r="C44" s="1"/>
  <c r="C43" s="1"/>
  <c r="D41"/>
  <c r="C41"/>
  <c r="D38"/>
  <c r="D37" s="1"/>
  <c r="D39"/>
  <c r="C38"/>
  <c r="C37" s="1"/>
  <c r="C39"/>
  <c r="D35"/>
  <c r="C35"/>
  <c r="D33"/>
  <c r="D32" s="1"/>
  <c r="C33"/>
  <c r="C32" s="1"/>
  <c r="D29"/>
  <c r="C29"/>
  <c r="D27"/>
  <c r="D26" s="1"/>
  <c r="C27"/>
  <c r="C26" s="1"/>
  <c r="D24"/>
  <c r="C24"/>
  <c r="D22"/>
  <c r="D21" s="1"/>
  <c r="C22"/>
  <c r="C21" s="1"/>
  <c r="D16"/>
  <c r="D15" s="1"/>
  <c r="C16"/>
  <c r="C15" s="1"/>
  <c r="D13"/>
  <c r="D12" s="1"/>
  <c r="C13"/>
  <c r="C12" s="1"/>
  <c r="C55" i="3"/>
  <c r="C54" s="1"/>
  <c r="C57"/>
  <c r="C52"/>
  <c r="C51" s="1"/>
  <c r="C50" s="1"/>
  <c r="C49" s="1"/>
  <c r="C44"/>
  <c r="C43" s="1"/>
  <c r="C42" s="1"/>
  <c r="C38"/>
  <c r="C37" s="1"/>
  <c r="C40"/>
  <c r="C32"/>
  <c r="C34"/>
  <c r="C28"/>
  <c r="C26"/>
  <c r="C23"/>
  <c r="C21"/>
  <c r="C15"/>
  <c r="C14" s="1"/>
  <c r="C12"/>
  <c r="C11" s="1"/>
  <c r="F137" i="7" l="1"/>
  <c r="D131" i="5"/>
  <c r="F53" i="8"/>
  <c r="F87"/>
  <c r="F86" s="1"/>
  <c r="F85" s="1"/>
  <c r="F84" s="1"/>
  <c r="G53"/>
  <c r="F181" i="7"/>
  <c r="F180" s="1"/>
  <c r="F179" s="1"/>
  <c r="F178" s="1"/>
  <c r="F177" s="1"/>
  <c r="F67"/>
  <c r="F24"/>
  <c r="F19" s="1"/>
  <c r="F18" s="1"/>
  <c r="F17" s="1"/>
  <c r="D95" i="5"/>
  <c r="D84" s="1"/>
  <c r="F156" i="7"/>
  <c r="F155" s="1"/>
  <c r="F154" s="1"/>
  <c r="F153" s="1"/>
  <c r="F152" s="1"/>
  <c r="C20" i="3"/>
  <c r="C31"/>
  <c r="C36"/>
  <c r="G87" i="8"/>
  <c r="G86" s="1"/>
  <c r="G85" s="1"/>
  <c r="G84" s="1"/>
  <c r="E65" i="6"/>
  <c r="E64" s="1"/>
  <c r="D65"/>
  <c r="D64" s="1"/>
  <c r="D41" i="5"/>
  <c r="D55"/>
  <c r="D54" s="1"/>
  <c r="D61"/>
  <c r="D60" s="1"/>
  <c r="D68"/>
  <c r="D67" s="1"/>
  <c r="D74"/>
  <c r="D73" s="1"/>
  <c r="F132" i="8"/>
  <c r="G132"/>
  <c r="F172" i="7"/>
  <c r="F171" s="1"/>
  <c r="F166" s="1"/>
  <c r="E47" i="6"/>
  <c r="E110" s="1"/>
  <c r="D47"/>
  <c r="D109" i="5"/>
  <c r="D12" i="10"/>
  <c r="D11" s="1"/>
  <c r="G121" i="8"/>
  <c r="G120" s="1"/>
  <c r="F121"/>
  <c r="F120" s="1"/>
  <c r="G44"/>
  <c r="G39" s="1"/>
  <c r="G38" s="1"/>
  <c r="F44"/>
  <c r="F39" s="1"/>
  <c r="F38" s="1"/>
  <c r="F20"/>
  <c r="F19" s="1"/>
  <c r="F18" s="1"/>
  <c r="G20"/>
  <c r="G19" s="1"/>
  <c r="G18" s="1"/>
  <c r="F125" i="7"/>
  <c r="F94"/>
  <c r="F93" s="1"/>
  <c r="F92" s="1"/>
  <c r="F91" s="1"/>
  <c r="F81"/>
  <c r="F80" s="1"/>
  <c r="F75"/>
  <c r="F74" s="1"/>
  <c r="F55"/>
  <c r="F48"/>
  <c r="D18" i="5"/>
  <c r="C25" i="3"/>
  <c r="C10" s="1"/>
  <c r="C59" s="1"/>
  <c r="F121" i="7" l="1"/>
  <c r="F120" s="1"/>
  <c r="D66" i="5"/>
  <c r="D53"/>
  <c r="D110" i="6"/>
  <c r="D83" i="5"/>
  <c r="F119" i="7"/>
  <c r="F106" s="1"/>
  <c r="F11" i="8"/>
  <c r="F154" s="1"/>
  <c r="G11"/>
  <c r="G154" s="1"/>
  <c r="F73" i="7"/>
  <c r="F72" s="1"/>
  <c r="F71" s="1"/>
  <c r="F47"/>
  <c r="F45" s="1"/>
  <c r="F10" s="1"/>
  <c r="F9" s="1"/>
  <c r="D14" i="5"/>
  <c r="D9" s="1"/>
  <c r="D145" s="1"/>
  <c r="F192" i="7" l="1"/>
</calcChain>
</file>

<file path=xl/sharedStrings.xml><?xml version="1.0" encoding="utf-8"?>
<sst xmlns="http://schemas.openxmlformats.org/spreadsheetml/2006/main" count="1533" uniqueCount="553">
  <si>
    <t>Код  главного администратора</t>
  </si>
  <si>
    <t>Код  классификации  доходов</t>
  </si>
  <si>
    <t>Наименование главного администратора доходов</t>
  </si>
  <si>
    <t>Администрация Путинского сельского поселения  Верещагинского района  Пермского края (ИНН 5933004323  КПП 593301001)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</si>
  <si>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</si>
  <si>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</si>
  <si>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1 08 04020 01 4000 110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</si>
  <si>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</si>
  <si>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</si>
  <si>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</si>
  <si>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</si>
  <si>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</si>
  <si>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</si>
  <si>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</si>
  <si>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</si>
  <si>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</si>
  <si>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</si>
  <si>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</si>
  <si>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</si>
  <si>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</si>
  <si>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</si>
  <si>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</si>
  <si>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</si>
  <si>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</si>
  <si>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</si>
  <si>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</si>
  <si>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</si>
  <si>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</si>
  <si>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</si>
  <si>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</si>
  <si>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</si>
  <si>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</si>
  <si>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</si>
  <si>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</si>
  <si>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</si>
  <si>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</si>
  <si>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</si>
  <si>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</si>
  <si>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</si>
  <si>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</si>
  <si>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</si>
  <si>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</si>
  <si>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</si>
  <si>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</si>
  <si>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</si>
  <si>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</si>
  <si>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</si>
  <si>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1 17 14030 10 0000 180</t>
  </si>
  <si>
    <t>Средства самообложения граждан, зачисляемые в бюджеты сельских поселений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</si>
  <si>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</si>
  <si>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</si>
  <si>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</si>
  <si>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</si>
  <si>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2 02 19999 10 0000 151</t>
  </si>
  <si>
    <t>Прочие дотации бюджетам сельских поселений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</si>
  <si>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</si>
  <si>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</si>
  <si>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2 02 29999 10 0000 151</t>
  </si>
  <si>
    <t>Прочие субсидии бюджетам сельских поселений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</si>
  <si>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</si>
  <si>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</si>
  <si>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</si>
  <si>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</si>
  <si>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</si>
  <si>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</si>
  <si>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</si>
  <si>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</si>
  <si>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</si>
  <si>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</si>
  <si>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2 02 49999 10 0000 151</t>
  </si>
  <si>
    <t>Прочие межбюджетные трансферты, передаваемые бюджетам сельских поселений</t>
  </si>
  <si>
    <t>2 02 90024 10 0000 151</t>
  </si>
  <si>
    <t>Прочие безвозмездные поступления в бюджеты сельских поселений от бюджетов субъектов Российской Федерации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</si>
  <si>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</si>
  <si>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</si>
  <si>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2 07 05030 10 0000 180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</si>
  <si>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</si>
  <si>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</si>
  <si>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</si>
  <si>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</si>
  <si>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</si>
  <si>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</si>
  <si>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</si>
  <si>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</si>
  <si>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</si>
  <si>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</si>
  <si>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</si>
  <si>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</si>
  <si>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</si>
  <si>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</si>
  <si>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</si>
  <si>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</si>
  <si>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</si>
  <si>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</si>
  <si>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 прочих остатков денежных средств бюджетов сельских поселений</t>
  </si>
  <si>
    <t xml:space="preserve"> 01 05 02 01 10 0000 610</t>
  </si>
  <si>
    <t>Уменьшение  прочих остатков денежных средств бюджетов сельских поселений</t>
  </si>
  <si>
    <t>Сумма, рублей</t>
  </si>
  <si>
    <t>000 1 00 00000 00 0000 000</t>
  </si>
  <si>
    <t xml:space="preserve">Налоговые и неналоговые доходы 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</si>
  <si>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</si>
  <si>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</si>
  <si>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</si>
  <si>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</si>
  <si>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</si>
  <si>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</si>
  <si>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000 1 03 00000 00 0000 000</t>
  </si>
  <si>
    <t xml:space="preserve">Налоги на товары (работы, услуги), реализуемые на территории Российской Федерации 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</si>
  <si>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</si>
  <si>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</si>
  <si>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</si>
  <si>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</si>
  <si>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</si>
  <si>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</si>
  <si>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</si>
  <si>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</si>
  <si>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</si>
  <si>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</si>
  <si>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</si>
  <si>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</si>
  <si>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</si>
  <si>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</si>
  <si>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</si>
  <si>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000 1 06 00000 00 0000 000</t>
  </si>
  <si>
    <t>Налоги  на 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</si>
  <si>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</si>
  <si>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</si>
  <si>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</si>
  <si>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</si>
  <si>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</si>
  <si>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</si>
  <si>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</si>
  <si>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</si>
  <si>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</si>
  <si>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</si>
  <si>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</si>
  <si>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</si>
  <si>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</si>
  <si>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</si>
  <si>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</si>
  <si>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</si>
  <si>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</si>
  <si>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</si>
  <si>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</si>
  <si>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</si>
  <si>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</si>
  <si>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</si>
  <si>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</si>
  <si>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</si>
  <si>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000 1 11 05030 00 0000 120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</si>
  <si>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</si>
  <si>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000 1 11 05035 10 0000 120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</si>
  <si>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</si>
  <si>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</si>
  <si>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</si>
  <si>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</si>
  <si>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</si>
  <si>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</si>
  <si>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</si>
  <si>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</si>
  <si>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</si>
  <si>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</si>
  <si>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000 2 00 00000 00 0000 000</t>
  </si>
  <si>
    <t>Безвозмездные  поступления</t>
  </si>
  <si>
    <t>000 2 02 00000 00 0000 000</t>
  </si>
  <si>
    <t>Безвозмездные поступления от  других бюджетов бюджетной системы Российской Федерации</t>
  </si>
  <si>
    <t>000 2 02 10000 00 0000 151</t>
  </si>
  <si>
    <t xml:space="preserve">Дотации бюджетам бюджетной системы Российской  Федерации </t>
  </si>
  <si>
    <t>000 2 02 15001 00 0000 151</t>
  </si>
  <si>
    <t>Дотации на выравнивание  бюджетной обеспеченности</t>
  </si>
  <si>
    <t>000 2 02 15001 10 0000 151</t>
  </si>
  <si>
    <t>000 2 02 30000 00 0000 151</t>
  </si>
  <si>
    <t xml:space="preserve">Субвенции бюджетам бюджетной системы Российской Федерации 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</si>
  <si>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</si>
  <si>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</si>
  <si>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000 2 02 30024 10 0000 151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</si>
  <si>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</si>
  <si>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</si>
  <si>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</si>
  <si>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  ВСЕГО ДОХОДОВ: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</si>
  <si>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</si>
  <si>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 доходов, подвида доходов, аналитической группы доходов</t>
  </si>
  <si>
    <t>Налоговые и неналоговые доходы</t>
  </si>
  <si>
    <t>ВСЕГО ДОХОДОВ:</t>
  </si>
  <si>
    <t>Наименование кода поступлений в бюджет, группы, подгруппы, статьи, подстатьи, элемента доходов, подвида доходов, аналитической группы подвида доходов</t>
  </si>
  <si>
    <t>2019 год</t>
  </si>
  <si>
    <t>2020 год</t>
  </si>
  <si>
    <t>ЦСР</t>
  </si>
  <si>
    <t>ВР</t>
  </si>
  <si>
    <t>Наименование расходов</t>
  </si>
  <si>
    <t>П1 0 00 00000</t>
  </si>
  <si>
    <t>Муниципальная программа «Содержание и развитие муниципального хозяйства Путинского сельского поселения Верещагинского района Пермского края»</t>
  </si>
  <si>
    <t>П1 1 00 00000</t>
  </si>
  <si>
    <t>Подпрограмма «Содержание и развитие коммунальной инфраструктуры Путинского сельского поселения Верещагинского района Пермского края»</t>
  </si>
  <si>
    <t>П1 1 01 00000</t>
  </si>
  <si>
    <t>Основное мероприятие «Водоснабжение»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</si>
  <si>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</si>
  <si>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</si>
  <si>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П1 2 00 00000</t>
  </si>
  <si>
    <t>Подпрограмма «Благоустройство Путинского сельского поселения Верещагинского района Пермского края»</t>
  </si>
  <si>
    <t>П1 2 01 00000</t>
  </si>
  <si>
    <t>Основное мероприятие «Сбор и вывоз твердых бытовых отходов»</t>
  </si>
  <si>
    <t>П1 2 02 00000</t>
  </si>
  <si>
    <t>Основное мероприятие «Уличное освещение»</t>
  </si>
  <si>
    <t>Техническое обслуживание и текущий ремонт сетей уличного освещения</t>
  </si>
  <si>
    <t>Оплата электроэнергии за уличное освещение</t>
  </si>
  <si>
    <t>Монтаж уличного освещения (новые световые точки)</t>
  </si>
  <si>
    <t>П1 2 03 00000</t>
  </si>
  <si>
    <t>Основное мероприятие «Озеленение»</t>
  </si>
  <si>
    <t>Кронирование и обрезка деревьев</t>
  </si>
  <si>
    <t>П1 2 04 00000</t>
  </si>
  <si>
    <t>Основное мероприятие «Благоустройство»</t>
  </si>
  <si>
    <t>П1 2 04 ПБ020</t>
  </si>
  <si>
    <t>Содержание малых архитектурных форм</t>
  </si>
  <si>
    <t>П1 2 04 ПБ030</t>
  </si>
  <si>
    <t>П1 2 04 ПБ040</t>
  </si>
  <si>
    <t>Отлов беспризорных, бездомных животных</t>
  </si>
  <si>
    <t>П1 2 04 ПБ060</t>
  </si>
  <si>
    <t>Организация содержания поселенческих мест захоронений</t>
  </si>
  <si>
    <t>П1 3 00 00000</t>
  </si>
  <si>
    <t>Подпрограмма «Развитие дорожного хозяйства и обеспечение безопасности дорожного движения Путинского сельского поселения Верещагинского района Пермского края»</t>
  </si>
  <si>
    <t>П1 3 01 00000</t>
  </si>
  <si>
    <t>Основное мероприятие «Приведение в нормативное состояние автомобильных дорог местного значения и искусственных сооружений на них»</t>
  </si>
  <si>
    <t>Содержание автомобильных дорог местного значения и искусственных сооружений на них</t>
  </si>
  <si>
    <t>П1 3 02 00000</t>
  </si>
  <si>
    <t>Основное мероприятие «Повышение безопасности дорожного движения»</t>
  </si>
  <si>
    <t>П2 0 00 00000</t>
  </si>
  <si>
    <t>Муниципальная программа «Развитие культуры в Путинском сельском поселении Верещагинского района Пермского края»</t>
  </si>
  <si>
    <t>П2 1 00 00000</t>
  </si>
  <si>
    <t>Подпрограмма «Организация досуга и предоставление услуг организаций культуры Путинского сельского поселения Верещагинского района Пермского края»</t>
  </si>
  <si>
    <t>П2 1 01 00000</t>
  </si>
  <si>
    <t>Основное мероприятие «Удовлетворение потребностей всех категорий населения в мероприятиях культуры»</t>
  </si>
  <si>
    <t>Предоставление субсидий бюджетным, автономным учреждениям и иным некоммерческим организациям</t>
  </si>
  <si>
    <t>П2 2 00 00000</t>
  </si>
  <si>
    <t>Подпрограмма «Развитие физической культуры и спорта в Путинском сельском поселении Верещагинского района Пермского края»</t>
  </si>
  <si>
    <t>П2 2 01 00000</t>
  </si>
  <si>
    <t>Основное мероприятие «Удовлетворение потребностей населения всех категорий в сфере физической культуры и спорта»</t>
  </si>
  <si>
    <t>П3 0 00 00000</t>
  </si>
  <si>
    <t>Муниципальная программа «Пожарная безопасность населения Путинского сельского поселения Верещагинского района Пермского края»</t>
  </si>
  <si>
    <t>П3 1 00 00000</t>
  </si>
  <si>
    <t>Подпрограмма «Организационные и пропагандистские мероприятия в сфере пожарной безопасности населения Путинского сельского поселения Верещагинского района Пермского края»</t>
  </si>
  <si>
    <t>П3 1 02 00000</t>
  </si>
  <si>
    <t>Основное мероприятие «Пропагандистские мероприятия»</t>
  </si>
  <si>
    <t>П3 1 02 ПП030</t>
  </si>
  <si>
    <t>Изготовление листовок, буклетов, пропагандирующих соблюдение мер пожарной безопасности</t>
  </si>
  <si>
    <t>П3 1 02 ПП080</t>
  </si>
  <si>
    <t>Пропаганда и информирование населения о мерах пожарной безопасности</t>
  </si>
  <si>
    <t>П3 2 00 00000</t>
  </si>
  <si>
    <t>Подпрограмма «Первичные меры пожарной безопасности населения Путинского сельского поселения Верещагинского района Пермского края»</t>
  </si>
  <si>
    <t>П3 2 01 00000</t>
  </si>
  <si>
    <t>Основное мероприятие «Обеспечение первичных мер пожарной безопасности»</t>
  </si>
  <si>
    <t>П3 2 01 ПП040</t>
  </si>
  <si>
    <t>Содержание и текущий ремонт пожарных водоемов, в том числе подъездных путей к ним</t>
  </si>
  <si>
    <t>П3 2 01 ПП060</t>
  </si>
  <si>
    <t>Опашка населенных пунктов</t>
  </si>
  <si>
    <t>П4 0 00 00000</t>
  </si>
  <si>
    <t>Муниципальная программа «Противодействие экстремизму и профилактика терроризма на территории Путинского сельского поселения Верещагинского района Пермского края»</t>
  </si>
  <si>
    <t>П4 0 02 00000</t>
  </si>
  <si>
    <t>Основное мероприятие «Мероприятия по профилактике экстремизма и терроризма»</t>
  </si>
  <si>
    <t>П4 0 02 ПЭ010</t>
  </si>
  <si>
    <t>Изготовление буклетов, плакатов, памяток и рекомендаций по антитеррористической тематике</t>
  </si>
  <si>
    <t>П5 0 00 00000</t>
  </si>
  <si>
    <t>Муниципальная программа «Муниципальное управление в Путинском сельском поселении Верещагинского района Пермского края»</t>
  </si>
  <si>
    <t>П5 1 00 00000</t>
  </si>
  <si>
    <t>Подпрограмма «Организация муниципального управления в Путинском сельском поселении Верещагинского района Пермского края»</t>
  </si>
  <si>
    <t>П5 1 01 00000</t>
  </si>
  <si>
    <t>Основное мероприятие «Сохранение и развитие кадрового потенциала»</t>
  </si>
  <si>
    <t>П5 1 01 ПУ010</t>
  </si>
  <si>
    <t>Профессиональная подготовка, переподготовка, повышение квалификации муниципальных служащих администрации Путинского сельского поселения Верещагинского района Пермского края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</si>
  <si>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</si>
  <si>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П5 1 02 00000</t>
  </si>
  <si>
    <t>Основное мероприятие «Обеспечение взаимодействия Путинского сельского поселения с другими публично-правовыми образованиями и объединениями»</t>
  </si>
  <si>
    <t>П5 1 02 А0070</t>
  </si>
  <si>
    <t>Осуществление межмуниципального сотрудничества</t>
  </si>
  <si>
    <t>Иные бюджетные ассигнования</t>
  </si>
  <si>
    <t>П5 1 03 00000</t>
  </si>
  <si>
    <t>Основное мероприятие «Повышение открытости деятельности администрации Путинского сельского поселения Верещагинского района Пермского края»</t>
  </si>
  <si>
    <t>П5 1 03 ПУ030</t>
  </si>
  <si>
    <t>Опубликование правовых актов администрации Путинского сельского поселения Верещагинского района Пермского края и иной информации, связанной с ее деятельностью</t>
  </si>
  <si>
    <t>П5 1 04 00000</t>
  </si>
  <si>
    <t>Основное мероприятие «Эффективное выполнение функций администрацией Путинского сельского поселения Верещагинского района Пермского края»</t>
  </si>
  <si>
    <t>П5 1 04 А0010</t>
  </si>
  <si>
    <t>Глава муниципального образования</t>
  </si>
  <si>
    <t>П5 1 04 А0050</t>
  </si>
  <si>
    <t>Содержание органов местного самоуправления за счет средств местного бюджета</t>
  </si>
  <si>
    <t>П5 1 04 АТ010</t>
  </si>
  <si>
    <t>Казначейское исполнение бюджета</t>
  </si>
  <si>
    <t>П5 1 04 АТ030</t>
  </si>
  <si>
    <t>Осуществление внешнего муниципального финансового контроля</t>
  </si>
  <si>
    <t>П5 1 05 00000</t>
  </si>
  <si>
    <t>Основное мероприятие «Реализация администрацией Путинского сельского поселения Верещагинского района Пермского края делегированных государственных полномочий»</t>
  </si>
  <si>
    <t>Составление протоколов об административных правонарушениях</t>
  </si>
  <si>
    <t>П5 2 00 00000</t>
  </si>
  <si>
    <t>Подпрограмма «Управление муниципальным имуществом и земельными ресурсами Путинского сельского поселения Верещагинского района Пермского края»</t>
  </si>
  <si>
    <t>П5 2 02 00000</t>
  </si>
  <si>
    <t>Основное мероприятие «Распоряжение муниципальным имуществом»</t>
  </si>
  <si>
    <t>П5 2 02 ПУ060</t>
  </si>
  <si>
    <t>Оценка рыночной стоимости муниципального имущества и (или) права на заключение договора аренды</t>
  </si>
  <si>
    <t>П5 2 03 00000</t>
  </si>
  <si>
    <t>Основное мероприятие «Владение муниципальным имуществом»</t>
  </si>
  <si>
    <t>П5 2 03 ПУ070</t>
  </si>
  <si>
    <t>Содержание и обслуживание муниципального имущества, находящегося в муниципальной казне</t>
  </si>
  <si>
    <t>П5 2 04 00000</t>
  </si>
  <si>
    <t>Основное мероприятие «Владение, пользование и распоряжение земельными ресурсами»</t>
  </si>
  <si>
    <t>П5 2 04 ПУ090</t>
  </si>
  <si>
    <t>Обеспечение проведения кадастровых работ в отношении земельных участков, находящихся в муниципальной собственности</t>
  </si>
  <si>
    <t>80 0 00 00000</t>
  </si>
  <si>
    <t>Непрограммные направления деятельности</t>
  </si>
  <si>
    <t>80 0 00 А0030</t>
  </si>
  <si>
    <t>Депутаты представительного органа муниципального образования</t>
  </si>
  <si>
    <t>80 0 00 А0110</t>
  </si>
  <si>
    <t>Пенсии за выслугу лет лицам, замещавшим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</si>
  <si>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</si>
  <si>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>80 0 00 А0150</t>
  </si>
  <si>
    <t>Резервный фонд местной администрации</t>
  </si>
  <si>
    <t>80 0 00 L0180</t>
  </si>
  <si>
    <t>80 0 00 51180</t>
  </si>
  <si>
    <t>Осуществление первичного воинского учета на территориях, где отсутствуют военные комиссариаты</t>
  </si>
  <si>
    <t>ВСЕГО:</t>
  </si>
  <si>
    <t>Вед</t>
  </si>
  <si>
    <t>Рз, ПР</t>
  </si>
  <si>
    <t>Администрация Путинского сельского поселения Верещагинского района Пермского края</t>
  </si>
  <si>
    <t>Общегосударственные вопросы</t>
  </si>
  <si>
    <t>Функционирование высшего должностного лица субъекта Российской Федерации  и муниципального образования</t>
  </si>
  <si>
    <t xml:space="preserve">П5 1 00 00000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</si>
  <si>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</si>
  <si>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 Федерации, высших исполнительных органов государственной власти 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</si>
  <si>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</si>
  <si>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</si>
  <si>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</si>
  <si>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</si>
  <si>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</si>
  <si>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</si>
  <si>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</si>
  <si>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Изготовление буклетов, плакатов, памяток и рекомендаций по антитеррористической деятельности</t>
  </si>
  <si>
    <r>
      <t xml:space="preserve">Закупка товаров, работ и услуг для обеспечения </t>
    </r>
    <r>
      <rPr>
        <sz val="12"/>
        <color theme="1"/>
        <rFont val="Times New Roman"/>
        <family val="1"/>
        <charset val="204"/>
      </rPr>
      <t xml:space="preserve">государственных (муниципальных) </t>
    </r>
    <r>
      <rPr>
        <sz val="12"/>
        <color rgb="FF000000"/>
        <rFont val="Times New Roman"/>
        <family val="1"/>
        <charset val="204"/>
      </rPr>
      <t xml:space="preserve"> нужд</t>
    </r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</si>
  <si>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</si>
  <si>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</si>
  <si>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</si>
  <si>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</si>
  <si>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</si>
  <si>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</si>
  <si>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</si>
  <si>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</si>
  <si>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</si>
  <si>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</si>
  <si>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Совет депутатов Путинского сельского поселения Верещагинского района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</si>
  <si>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</si>
  <si>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П4 0 00 0000</t>
  </si>
  <si>
    <t>Культура и  кинематография</t>
  </si>
  <si>
    <t>КБК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</si>
  <si>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</si>
  <si>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</si>
  <si>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</si>
  <si>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</si>
  <si>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</si>
  <si>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</si>
  <si>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</si>
  <si>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</si>
  <si>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</si>
  <si>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</si>
  <si>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</si>
  <si>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</si>
  <si>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</si>
  <si>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</si>
  <si>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</si>
  <si>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</si>
  <si>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</si>
  <si>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</si>
  <si>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</si>
  <si>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</si>
  <si>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№ п/п</t>
  </si>
  <si>
    <t xml:space="preserve">Наименование </t>
  </si>
  <si>
    <t xml:space="preserve">Казначейское исполнение бюджета 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</si>
  <si>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</si>
  <si>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Сумма, тыс. рублей</t>
  </si>
  <si>
    <t>1.</t>
  </si>
  <si>
    <t>Договоры и соглашения о получении местным бюджетом кредитов от бюджетов других уровней бюджетной системы Российской федерации</t>
  </si>
  <si>
    <t>1.1.</t>
  </si>
  <si>
    <t>объем муниципального долга на начало года</t>
  </si>
  <si>
    <t>1.2.</t>
  </si>
  <si>
    <t xml:space="preserve">привлечение средств </t>
  </si>
  <si>
    <t>1.3.</t>
  </si>
  <si>
    <t xml:space="preserve">погашение основной суммы задолженности </t>
  </si>
  <si>
    <t>1.4.</t>
  </si>
  <si>
    <t>объем муниципального долга на конец года</t>
  </si>
  <si>
    <t>2.</t>
  </si>
  <si>
    <t>Договоры и соглашения о получении местным бюджетом кредитов кредитных организаций</t>
  </si>
  <si>
    <t>2.1.</t>
  </si>
  <si>
    <t>2.2.</t>
  </si>
  <si>
    <t>2.3.</t>
  </si>
  <si>
    <t>2.4.</t>
  </si>
  <si>
    <t>Договоры и соглашения о получении местным бюджетом кредитов от бюджетов других уровней бюджетной системы РФ</t>
  </si>
  <si>
    <t>Муниципальная гарантия</t>
  </si>
  <si>
    <t>Договоры и соглашения о предоставлении муниципальных гарантий</t>
  </si>
  <si>
    <t>Наименование принципала</t>
  </si>
  <si>
    <t>х</t>
  </si>
  <si>
    <t>Цели гарантирования</t>
  </si>
  <si>
    <t>Объем муниципального долга на начало года</t>
  </si>
  <si>
    <t xml:space="preserve">Предоставление муниципальных гарантий </t>
  </si>
  <si>
    <t xml:space="preserve">Возникновение обязательств в соответствии с договорами и соглашениями о предоставлении муниципальных гарантий </t>
  </si>
  <si>
    <t xml:space="preserve">Исполнение принципалами обязательств в соответствии с договорами и соглашениями о предоставлении муниципальных гарантий  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</si>
  <si>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</si>
  <si>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</si>
  <si>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Сумма, тыс. руб.</t>
  </si>
  <si>
    <t>№</t>
  </si>
  <si>
    <t>Объем расходов, всего</t>
  </si>
  <si>
    <t>в том числе</t>
  </si>
  <si>
    <t>краевой бюджет</t>
  </si>
  <si>
    <t>бюджет поселения</t>
  </si>
  <si>
    <r>
      <t xml:space="preserve">Содержание </t>
    </r>
    <r>
      <rPr>
        <sz val="12"/>
        <color rgb="FF000000"/>
        <rFont val="Times New Roman"/>
        <family val="1"/>
        <charset val="204"/>
      </rPr>
      <t>автомобильных дорог местного значения и искусственных сооружений на них</t>
    </r>
  </si>
  <si>
    <t xml:space="preserve">к решению Совета депутатов Путинского сельского </t>
  </si>
  <si>
    <t>поселения Верещагинского района Пермского края</t>
  </si>
  <si>
    <t xml:space="preserve">Приложение № 1 </t>
  </si>
  <si>
    <t>Главные администраторы доходов бюджета муниципального образования                                                   "Путинское сельское поселение"</t>
  </si>
  <si>
    <t xml:space="preserve">Приложение № 2 </t>
  </si>
  <si>
    <t xml:space="preserve">Приложение № 3 </t>
  </si>
  <si>
    <t>Доходы бюджета муниципального образования "Путинское сельское поселение" на 2018 год</t>
  </si>
  <si>
    <t>Код главного администратора</t>
  </si>
  <si>
    <t>Администрация Путинского сельского поселения Верещагинского района Пермского края (ИНН 5933004323, КПП 593301001)</t>
  </si>
  <si>
    <t>Доходы бюджета муниципального образования "Путинское сельское поселение" на 2019 и 2020 годы</t>
  </si>
  <si>
    <t xml:space="preserve">Приложение № 5 </t>
  </si>
  <si>
    <t>Приложение № 4</t>
  </si>
  <si>
    <t xml:space="preserve">Приложение № 7 </t>
  </si>
  <si>
    <t xml:space="preserve">Приложение № 6 </t>
  </si>
  <si>
    <t>Ведомственная структура расходов бюджета муниципального образования "Путинское сельское поселение" на 2018 год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</si>
  <si>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</si>
  <si>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</si>
  <si>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</si>
  <si>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</si>
  <si>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</si>
  <si>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</si>
  <si>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</si>
  <si>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</si>
  <si>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</si>
  <si>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</si>
  <si>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</si>
  <si>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</si>
  <si>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</si>
  <si>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</si>
  <si>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</si>
  <si>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0103</t>
  </si>
  <si>
    <t>0800</t>
  </si>
  <si>
    <t>0801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</si>
  <si>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</si>
  <si>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</si>
  <si>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</si>
  <si>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</si>
  <si>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</si>
  <si>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</si>
  <si>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</si>
  <si>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</si>
  <si>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</si>
  <si>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Распределение средств муниципального дорожного фонда муниципального образования "Путинское сельское поселение" на 2018 год</t>
  </si>
  <si>
    <t>Приложение № 17</t>
  </si>
  <si>
    <t>Распределение средств муниципального дорожного фонда муниципального образования "Путинское сельское поселение" на 2019 и 2020 годы</t>
  </si>
  <si>
    <t>000 1 17 14030 10 0000 180</t>
  </si>
  <si>
    <t>Обустройство и содержание мест массового отдыха</t>
  </si>
  <si>
    <t>П1 2 04 ПБ080</t>
  </si>
  <si>
    <t>Содержание и текущий ремонт пешеходных мостиков</t>
  </si>
  <si>
    <t>П1 3 01 ПД030</t>
  </si>
  <si>
    <t>П1 3 02 ПД040</t>
  </si>
  <si>
    <t>Установка дорожных знаков</t>
  </si>
  <si>
    <t>П2 1 01 ПН040</t>
  </si>
  <si>
    <t>Оказание муниципальных услуг, выполнение работ бюджетными и автономными учреждениями за счет средств местного бюджета в сфере культуры</t>
  </si>
  <si>
    <t>П2 1 01 ПН050</t>
  </si>
  <si>
    <t>П2 2 01 ПН060</t>
  </si>
  <si>
    <t>Оказание муниципальных услуг, выполнение работ бюджетными и автономными учреждениями за счет средств местного бюджета в сфере физической культуры и спорта</t>
  </si>
  <si>
    <t>П2 2 01 ПН070</t>
  </si>
  <si>
    <t>Приобретение спортивного оборудования, инвентаря</t>
  </si>
  <si>
    <t>П6 0 00 00000</t>
  </si>
  <si>
    <t>Муниципальная программа "Доступная среда в Путинском сельском поселении Верещагинского района Пермского края"</t>
  </si>
  <si>
    <t>П6 1 00 00000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</si>
  <si>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групп"</t>
  </si>
  <si>
    <t>П6 1 01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</si>
  <si>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Путинского сельского поселения Верещагинского района Пермского края"</t>
  </si>
  <si>
    <t>П6 1 01 ПС010</t>
  </si>
  <si>
    <t>Приспособление территории, прилегающей к зданию, входных групп, лестниц для создания безбарьерной среды в особо значимых социальных объектах</t>
  </si>
  <si>
    <t>П7 0 00 00000</t>
  </si>
  <si>
    <t>П7 0 01 00000</t>
  </si>
  <si>
    <t>Основное мероприятие "Приоритетный проект "Формирование комфортной городской среды"</t>
  </si>
  <si>
    <t>Благоустройство общественных территорий с. Путино</t>
  </si>
  <si>
    <t>Проверка дымовых каналов муниципального жилищного фонда</t>
  </si>
  <si>
    <t>Ведомственная структура расходов бюджета муниципального образования "Путинское сельское поселение" на 2019 и 2020 годы</t>
  </si>
  <si>
    <t>Программа муниципальных гарантий муниципального образования "Путинское сельское поселение" на 2018 год</t>
  </si>
  <si>
    <t>Программа муниципальных гарантий муниципального образования "Путинское сельское поселение" на 2019 и 2020 годы</t>
  </si>
  <si>
    <t>Приобретение и установка камер видеонаблюдения в учреждениях культуры</t>
  </si>
  <si>
    <t>0501</t>
  </si>
  <si>
    <t>Жилищное хозяйство</t>
  </si>
  <si>
    <t>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</si>
  <si>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</si>
  <si>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П5 2 03 ПУ110</t>
  </si>
  <si>
    <t>Муниципальная программа "Муниципальное управление в Путинском сельском поселении Верещагинского района Пермского края"</t>
  </si>
  <si>
    <t>Подпрограмма "Управление муниципальным имуществом и земельными ресурсами Путинского сельского поселения Верещагинского района Пермского края"</t>
  </si>
  <si>
    <t>Основное мероприятие "Владение муниципальным имуществом"</t>
  </si>
  <si>
    <t>Прдпрограмма "Управление муниципальным имуществом и земельными ресурсами Путинского сельского поселения Верещагинского района Пермского края"</t>
  </si>
  <si>
    <t>П1 3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</si>
  <si>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</si>
  <si>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П5 1 05 2П040</t>
  </si>
  <si>
    <t>80 0 00 2С180</t>
  </si>
  <si>
    <t>Реализация мероприятий в рамках федеральной целевой программы «Устойчивое развитие сельских территорий на 2014-2017 годы и на период до 2020 года»</t>
  </si>
  <si>
    <t>П1 1 01 АТ050</t>
  </si>
  <si>
    <t xml:space="preserve">П1 1 01 АТ050 </t>
  </si>
  <si>
    <t xml:space="preserve">Реализация мероприятий в рамках федеральной целевой программы «Устойчивое развитие сельских территорий на 2014-2017 годы и на период до 2020 года» </t>
  </si>
  <si>
    <t>Предоставление мер социальной поддержки отдельным категориям граждан, работающих в государственных и муниципальных организациях Пермского края и проживающих в сельской местности и поселках городского типа (рабочих поселках), по оплате жилого помещения и коммунальных услуг</t>
  </si>
  <si>
    <t>П1 2 01 ПБ090</t>
  </si>
  <si>
    <t>П1 2 02 ПБ100</t>
  </si>
  <si>
    <t>П1 2 02 ПБ110</t>
  </si>
  <si>
    <t>П1 2 02 ПБ120</t>
  </si>
  <si>
    <t>П1 2 02 ПБ130</t>
  </si>
  <si>
    <t>Замена ламп ДРЛ уличного освещения на светодиодные фонари и светодиодные лампы</t>
  </si>
  <si>
    <t>П1 2 03 ПБ140</t>
  </si>
  <si>
    <t>П7 0 01 L5550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</si>
  <si>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</si>
  <si>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</si>
  <si>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</si>
  <si>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</si>
  <si>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Средства самообложения граждан</t>
  </si>
  <si>
    <t>000 1 17 14000 00 0000 180</t>
  </si>
  <si>
    <t>000 1 17 00000 00 0000 000</t>
  </si>
  <si>
    <t>Прочие неналоговые доходы</t>
  </si>
  <si>
    <t xml:space="preserve">000 1 05 04000 02 0000 110 </t>
  </si>
  <si>
    <t>Главные администраторы источников финансирования дефицита бюджета муниципального образования "Путинское сельское поселение"</t>
  </si>
  <si>
    <t>Код классификации источников финансирования дефицита</t>
  </si>
  <si>
    <t>Наименование главных администраторов источников финансирования дефицита</t>
  </si>
  <si>
    <t>Источники финнсирования дефицита бюджета муниципального образования "Путинское сельское поселение" на 2018 год</t>
  </si>
  <si>
    <t>Наименование групп, подгрупп, статей и подстатей источников финансирования дефицита</t>
  </si>
  <si>
    <t>Источники финнсирования дефицита бюджета муниципального образования "Путинское сельское поселение" на 2019 и 2020 годы</t>
  </si>
  <si>
    <t>Программа муниципальных заимствований муниципального образования "Путинское сельское поселение" на 2018 год</t>
  </si>
  <si>
    <t>Перечень заимствований</t>
  </si>
  <si>
    <t>Программа муниципальных  заимствований муниципального образования "Путинское сельское поселение" на 2019 и 2020 годы</t>
  </si>
  <si>
    <t>Реализация мероприятий по лицензированию скважин для водоснабжения населения</t>
  </si>
  <si>
    <t>Ликвидация несанкционированных свалок бытовых отходов</t>
  </si>
  <si>
    <t>Муниципальная программа "Формирование современной городской среды на территории Путинского сельского поселения Верещагинского района Пермского края"</t>
  </si>
  <si>
    <t>2 02 25558 10 0000 151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</si>
  <si>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</si>
  <si>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2 02 45148 10 0000 151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</si>
  <si>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</si>
  <si>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</si>
  <si>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и 2020 год</t>
  </si>
  <si>
    <t>1000</t>
  </si>
  <si>
    <t>1100</t>
  </si>
  <si>
    <t>1101</t>
  </si>
  <si>
    <t>Физическая культура и спорт</t>
  </si>
  <si>
    <t>Физическая культура</t>
  </si>
  <si>
    <t>П1 3 01 SP060</t>
  </si>
  <si>
    <t>Ремонт автомобильных дорог местного значения, осуществляемых с участием средств самообложения граждан</t>
  </si>
  <si>
    <t>Распределение межбюджетных трансфертов, передаваемых бюджету Верещагинского муниципального района из местного бюджета на финансовое обеспечение выполнения части полномочий по решению вопросов местного значения в соответствии с заключенными соглашениями</t>
  </si>
  <si>
    <t>по состоянию на 01.01.2020г.</t>
  </si>
  <si>
    <t>по состоянию на 01.01.2021г.</t>
  </si>
  <si>
    <t>по состоянию на 01.01.2019г.</t>
  </si>
  <si>
    <t xml:space="preserve">от 21.12.2017 года № 39/140 </t>
  </si>
  <si>
    <t>от 21.12.2017 года № 39/140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</si>
</sst>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4" fontId="0" fillId="0" borderId="0" xfId="0" applyNumberFormat="1"/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workbookViewId="0">
      <selection activeCell="C5" sqref="C5"/>
    </sheetView>
  </sheetViews>
  <sheetFormatPr defaultRowHeight="15"/>
  <cols>
    <col min="1" max="1" width="11.140625" customWidth="1"/>
    <col min="2" max="2" width="26.5703125" customWidth="1"/>
    <col min="3" max="3" width="70.28515625" customWidth="1"/>
  </cols>
  <sheetData>
    <row r="1" spans="1:3" ht="15.75">
      <c r="C1" s="4" t="s">
        <v>413</v>
      </c>
    </row>
    <row r="2" spans="1:3" ht="15.75">
      <c r="A2" s="3"/>
      <c r="B2" s="3"/>
      <c r="C2" s="4" t="s">
        <v>411</v>
      </c>
    </row>
    <row r="3" spans="1:3" ht="15.75">
      <c r="A3" s="3"/>
      <c r="B3" s="3"/>
      <c r="C3" s="4" t="s">
        <v>412</v>
      </c>
    </row>
    <row r="4" spans="1:3" ht="15.75">
      <c r="A4" s="3"/>
      <c r="B4" s="3"/>
      <c r="C4" s="66" t="s">
        <v>551</v>
      </c>
    </row>
    <row r="5" spans="1:3" ht="15.75">
      <c r="A5" s="3"/>
      <c r="B5" s="3"/>
      <c r="C5" s="3"/>
    </row>
    <row r="6" spans="1:3" ht="31.5" customHeight="1">
      <c r="A6" s="68" t="s">
        <v>414</v>
      </c>
      <c r="B6" s="68"/>
      <c r="C6" s="68"/>
    </row>
    <row r="7" spans="1:3" ht="15.75">
      <c r="A7" s="3"/>
      <c r="B7" s="3"/>
      <c r="C7" s="3"/>
    </row>
    <row r="8" spans="1:3" ht="63">
      <c r="A8" s="16" t="s">
        <v>0</v>
      </c>
      <c r="B8" s="16" t="s">
        <v>1</v>
      </c>
      <c r="C8" s="16" t="s">
        <v>2</v>
      </c>
    </row>
    <row r="9" spans="1:3" ht="34.5" customHeight="1">
      <c r="A9" s="16">
        <v>904</v>
      </c>
      <c r="B9" s="67" t="s">
        <v>3</v>
      </c>
      <c r="C9" s="67"/>
    </row>
    <row r="10" spans="1:3" ht="63">
      <c r="A10" s="20"/>
      <c r="B10" s="2" t="s">
        <v>4</v>
      </c>
      <c r="C10" s="20" t="s">
        <v>5</v>
      </c>
    </row>
    <row r="11" spans="1:3" ht="63">
      <c r="A11" s="20"/>
      <c r="B11" s="2" t="s">
        <v>6</v>
      </c>
      <c r="C11" s="20" t="s">
        <v>5</v>
      </c>
    </row>
    <row r="12" spans="1:3" ht="78.75">
      <c r="A12" s="20"/>
      <c r="B12" s="2" t="s">
        <v>7</v>
      </c>
      <c r="C12" s="47" t="s">
        <v>8</v>
      </c>
    </row>
    <row r="13" spans="1:3" ht="63">
      <c r="A13" s="20"/>
      <c r="B13" s="2" t="s">
        <v>9</v>
      </c>
      <c r="C13" s="20" t="s">
        <v>10</v>
      </c>
    </row>
    <row r="14" spans="1:3" ht="31.5">
      <c r="A14" s="20"/>
      <c r="B14" s="2" t="s">
        <v>11</v>
      </c>
      <c r="C14" s="20" t="s">
        <v>12</v>
      </c>
    </row>
    <row r="15" spans="1:3" ht="47.25">
      <c r="A15" s="20"/>
      <c r="B15" s="2" t="s">
        <v>13</v>
      </c>
      <c r="C15" s="20" t="s">
        <v>14</v>
      </c>
    </row>
    <row r="16" spans="1:3" ht="78.75">
      <c r="A16" s="20"/>
      <c r="B16" s="2" t="s">
        <v>15</v>
      </c>
      <c r="C16" s="20" t="s">
        <v>16</v>
      </c>
    </row>
    <row r="17" spans="1:3" ht="31.5">
      <c r="A17" s="20"/>
      <c r="B17" s="2" t="s">
        <v>17</v>
      </c>
      <c r="C17" s="20" t="s">
        <v>18</v>
      </c>
    </row>
    <row r="18" spans="1:3" ht="31.5">
      <c r="A18" s="20"/>
      <c r="B18" s="2" t="s">
        <v>19</v>
      </c>
      <c r="C18" s="20" t="s">
        <v>20</v>
      </c>
    </row>
    <row r="19" spans="1:3" ht="31.5">
      <c r="A19" s="20"/>
      <c r="B19" s="2" t="s">
        <v>21</v>
      </c>
      <c r="C19" s="20" t="s">
        <v>22</v>
      </c>
    </row>
    <row r="20" spans="1:3" ht="78.75">
      <c r="A20" s="20"/>
      <c r="B20" s="2" t="s">
        <v>23</v>
      </c>
      <c r="C20" s="20" t="s">
        <v>24</v>
      </c>
    </row>
    <row r="21" spans="1:3" ht="94.5">
      <c r="A21" s="20"/>
      <c r="B21" s="2" t="s">
        <v>25</v>
      </c>
      <c r="C21" s="20" t="s">
        <v>26</v>
      </c>
    </row>
    <row r="22" spans="1:3" ht="78.75">
      <c r="A22" s="20"/>
      <c r="B22" s="2" t="s">
        <v>27</v>
      </c>
      <c r="C22" s="20" t="s">
        <v>28</v>
      </c>
    </row>
    <row r="23" spans="1:3" ht="94.5">
      <c r="A23" s="20"/>
      <c r="B23" s="2" t="s">
        <v>29</v>
      </c>
      <c r="C23" s="20" t="s">
        <v>30</v>
      </c>
    </row>
    <row r="24" spans="1:3" ht="47.25">
      <c r="A24" s="20"/>
      <c r="B24" s="2" t="s">
        <v>31</v>
      </c>
      <c r="C24" s="20" t="s">
        <v>32</v>
      </c>
    </row>
    <row r="25" spans="1:3" ht="31.5">
      <c r="A25" s="20"/>
      <c r="B25" s="2" t="s">
        <v>33</v>
      </c>
      <c r="C25" s="20" t="s">
        <v>34</v>
      </c>
    </row>
    <row r="26" spans="1:3" ht="63">
      <c r="A26" s="20"/>
      <c r="B26" s="2" t="s">
        <v>35</v>
      </c>
      <c r="C26" s="20" t="s">
        <v>36</v>
      </c>
    </row>
    <row r="27" spans="1:3" ht="63">
      <c r="A27" s="20"/>
      <c r="B27" s="2" t="s">
        <v>37</v>
      </c>
      <c r="C27" s="20" t="s">
        <v>38</v>
      </c>
    </row>
    <row r="28" spans="1:3" ht="47.25">
      <c r="A28" s="20"/>
      <c r="B28" s="2" t="s">
        <v>39</v>
      </c>
      <c r="C28" s="20" t="s">
        <v>40</v>
      </c>
    </row>
    <row r="29" spans="1:3" ht="47.25">
      <c r="A29" s="20"/>
      <c r="B29" s="2" t="s">
        <v>41</v>
      </c>
      <c r="C29" s="20" t="s">
        <v>42</v>
      </c>
    </row>
    <row r="30" spans="1:3" ht="31.5">
      <c r="A30" s="20"/>
      <c r="B30" s="2" t="s">
        <v>43</v>
      </c>
      <c r="C30" s="20" t="s">
        <v>44</v>
      </c>
    </row>
    <row r="31" spans="1:3" ht="15.75">
      <c r="A31" s="20"/>
      <c r="B31" s="2" t="s">
        <v>45</v>
      </c>
      <c r="C31" s="20" t="s">
        <v>46</v>
      </c>
    </row>
    <row r="32" spans="1:3" ht="31.5">
      <c r="A32" s="20"/>
      <c r="B32" s="2" t="s">
        <v>47</v>
      </c>
      <c r="C32" s="20" t="s">
        <v>48</v>
      </c>
    </row>
    <row r="33" spans="1:3" ht="41.25" customHeight="1">
      <c r="A33" s="20"/>
      <c r="B33" s="2" t="s">
        <v>49</v>
      </c>
      <c r="C33" s="20" t="s">
        <v>50</v>
      </c>
    </row>
    <row r="34" spans="1:3" ht="31.5">
      <c r="A34" s="20"/>
      <c r="B34" s="2" t="s">
        <v>51</v>
      </c>
      <c r="C34" s="20" t="s">
        <v>52</v>
      </c>
    </row>
    <row r="35" spans="1:3" ht="15.75">
      <c r="A35" s="20"/>
      <c r="B35" s="2" t="s">
        <v>53</v>
      </c>
      <c r="C35" s="20" t="s">
        <v>54</v>
      </c>
    </row>
    <row r="36" spans="1:3" ht="78.75">
      <c r="A36" s="20"/>
      <c r="B36" s="2" t="s">
        <v>55</v>
      </c>
      <c r="C36" s="20" t="s">
        <v>56</v>
      </c>
    </row>
    <row r="37" spans="1:3" ht="63">
      <c r="A37" s="20"/>
      <c r="B37" s="2" t="s">
        <v>489</v>
      </c>
      <c r="C37" s="20" t="s">
        <v>490</v>
      </c>
    </row>
    <row r="38" spans="1:3" ht="63">
      <c r="A38" s="20"/>
      <c r="B38" s="56" t="s">
        <v>534</v>
      </c>
      <c r="C38" s="20" t="s">
        <v>535</v>
      </c>
    </row>
    <row r="39" spans="1:3" ht="15.75">
      <c r="A39" s="20"/>
      <c r="B39" s="2" t="s">
        <v>57</v>
      </c>
      <c r="C39" s="20" t="s">
        <v>58</v>
      </c>
    </row>
    <row r="40" spans="1:3" ht="47.25">
      <c r="A40" s="20"/>
      <c r="B40" s="2" t="s">
        <v>59</v>
      </c>
      <c r="C40" s="20" t="s">
        <v>60</v>
      </c>
    </row>
    <row r="41" spans="1:3" ht="31.5">
      <c r="A41" s="20"/>
      <c r="B41" s="2" t="s">
        <v>61</v>
      </c>
      <c r="C41" s="20" t="s">
        <v>62</v>
      </c>
    </row>
    <row r="42" spans="1:3" ht="15.75">
      <c r="A42" s="20"/>
      <c r="B42" s="2" t="s">
        <v>63</v>
      </c>
      <c r="C42" s="20" t="s">
        <v>64</v>
      </c>
    </row>
    <row r="43" spans="1:3" ht="47.25">
      <c r="A43" s="20"/>
      <c r="B43" s="53" t="s">
        <v>65</v>
      </c>
      <c r="C43" s="20" t="s">
        <v>66</v>
      </c>
    </row>
    <row r="44" spans="1:3" ht="63">
      <c r="A44" s="20"/>
      <c r="B44" s="2" t="s">
        <v>67</v>
      </c>
      <c r="C44" s="20" t="s">
        <v>68</v>
      </c>
    </row>
    <row r="45" spans="1:3" ht="63">
      <c r="A45" s="20"/>
      <c r="B45" s="56" t="s">
        <v>536</v>
      </c>
      <c r="C45" s="20" t="s">
        <v>537</v>
      </c>
    </row>
    <row r="46" spans="1:3" ht="31.5">
      <c r="A46" s="20"/>
      <c r="B46" s="2" t="s">
        <v>69</v>
      </c>
      <c r="C46" s="20" t="s">
        <v>70</v>
      </c>
    </row>
    <row r="47" spans="1:3" ht="31.5">
      <c r="A47" s="20"/>
      <c r="B47" s="2" t="s">
        <v>71</v>
      </c>
      <c r="C47" s="20" t="s">
        <v>72</v>
      </c>
    </row>
    <row r="48" spans="1:3" ht="31.5">
      <c r="A48" s="20"/>
      <c r="B48" s="2" t="s">
        <v>73</v>
      </c>
      <c r="C48" s="20" t="s">
        <v>74</v>
      </c>
    </row>
    <row r="49" spans="1:3" ht="15.75">
      <c r="A49" s="20"/>
      <c r="B49" s="2" t="s">
        <v>75</v>
      </c>
      <c r="C49" s="20" t="s">
        <v>76</v>
      </c>
    </row>
    <row r="50" spans="1:3" ht="94.5">
      <c r="A50" s="20"/>
      <c r="B50" s="2" t="s">
        <v>77</v>
      </c>
      <c r="C50" s="20" t="s">
        <v>78</v>
      </c>
    </row>
    <row r="51" spans="1:3" ht="63">
      <c r="A51" s="20"/>
      <c r="B51" s="2" t="s">
        <v>79</v>
      </c>
      <c r="C51" s="20" t="s">
        <v>80</v>
      </c>
    </row>
    <row r="52" spans="1:3" ht="31.5">
      <c r="A52" s="20"/>
      <c r="B52" s="2" t="s">
        <v>81</v>
      </c>
      <c r="C52" s="20" t="s">
        <v>82</v>
      </c>
    </row>
    <row r="53" spans="1:3" ht="47.25">
      <c r="A53" s="20"/>
      <c r="B53" s="2" t="s">
        <v>83</v>
      </c>
      <c r="C53" s="20" t="s">
        <v>84</v>
      </c>
    </row>
  </sheetData>
  <mergeCells count="2">
    <mergeCell ref="B9:C9"/>
    <mergeCell ref="A6:C6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>
      <selection activeCell="B5" sqref="B5"/>
    </sheetView>
  </sheetViews>
  <sheetFormatPr defaultRowHeight="15"/>
  <cols>
    <col min="1" max="1" width="32.7109375" customWidth="1"/>
    <col min="2" max="2" width="43" customWidth="1"/>
    <col min="3" max="3" width="18.140625" customWidth="1"/>
    <col min="4" max="4" width="18.42578125" customWidth="1"/>
  </cols>
  <sheetData>
    <row r="1" spans="1:4" ht="15.75">
      <c r="C1" s="76" t="s">
        <v>446</v>
      </c>
      <c r="D1" s="75"/>
    </row>
    <row r="2" spans="1:4" ht="15.75">
      <c r="A2" s="3"/>
      <c r="B2" s="76" t="s">
        <v>411</v>
      </c>
      <c r="C2" s="75"/>
      <c r="D2" s="75"/>
    </row>
    <row r="3" spans="1:4" ht="15.75">
      <c r="A3" s="3"/>
      <c r="B3" s="76" t="s">
        <v>412</v>
      </c>
      <c r="C3" s="75"/>
      <c r="D3" s="75"/>
    </row>
    <row r="4" spans="1:4" ht="15.75">
      <c r="A4" s="3"/>
      <c r="B4" s="76" t="s">
        <v>551</v>
      </c>
      <c r="C4" s="75"/>
      <c r="D4" s="75"/>
    </row>
    <row r="5" spans="1:4" ht="18" customHeight="1">
      <c r="A5" s="3"/>
      <c r="B5" s="3"/>
      <c r="C5" s="3"/>
    </row>
    <row r="6" spans="1:4" ht="45" customHeight="1">
      <c r="A6" s="68" t="s">
        <v>527</v>
      </c>
      <c r="B6" s="68"/>
      <c r="C6" s="68"/>
      <c r="D6" s="75"/>
    </row>
    <row r="8" spans="1:4" ht="0.75" customHeight="1"/>
    <row r="9" spans="1:4" ht="59.25" customHeight="1">
      <c r="A9" s="86" t="s">
        <v>350</v>
      </c>
      <c r="B9" s="86" t="s">
        <v>526</v>
      </c>
      <c r="C9" s="86" t="s">
        <v>97</v>
      </c>
      <c r="D9" s="86"/>
    </row>
    <row r="10" spans="1:4" ht="15.75">
      <c r="A10" s="86"/>
      <c r="B10" s="86"/>
      <c r="C10" s="17" t="s">
        <v>185</v>
      </c>
      <c r="D10" s="17" t="s">
        <v>186</v>
      </c>
    </row>
    <row r="11" spans="1:4" ht="31.5">
      <c r="A11" s="17" t="s">
        <v>351</v>
      </c>
      <c r="B11" s="17" t="s">
        <v>352</v>
      </c>
      <c r="C11" s="29">
        <f>SUM(C12)</f>
        <v>0</v>
      </c>
      <c r="D11" s="29">
        <f>SUM(D12)</f>
        <v>0</v>
      </c>
    </row>
    <row r="12" spans="1:4" ht="31.5">
      <c r="A12" s="18" t="s">
        <v>353</v>
      </c>
      <c r="B12" s="18" t="s">
        <v>354</v>
      </c>
      <c r="C12" s="30">
        <f>SUM(C13,C17)</f>
        <v>0</v>
      </c>
      <c r="D12" s="30">
        <f>SUM(D13,D17)</f>
        <v>0</v>
      </c>
    </row>
    <row r="13" spans="1:4" ht="31.5">
      <c r="A13" s="17" t="s">
        <v>355</v>
      </c>
      <c r="B13" s="17" t="s">
        <v>356</v>
      </c>
      <c r="C13" s="15">
        <f t="shared" ref="C13:D15" si="0">SUM(C14)</f>
        <v>-12591800</v>
      </c>
      <c r="D13" s="15">
        <f t="shared" si="0"/>
        <v>-12950500</v>
      </c>
    </row>
    <row r="14" spans="1:4" ht="31.5">
      <c r="A14" s="18" t="s">
        <v>357</v>
      </c>
      <c r="B14" s="18" t="s">
        <v>358</v>
      </c>
      <c r="C14" s="21">
        <f t="shared" si="0"/>
        <v>-12591800</v>
      </c>
      <c r="D14" s="21">
        <f t="shared" si="0"/>
        <v>-12950500</v>
      </c>
    </row>
    <row r="15" spans="1:4" ht="31.5">
      <c r="A15" s="18" t="s">
        <v>359</v>
      </c>
      <c r="B15" s="18" t="s">
        <v>360</v>
      </c>
      <c r="C15" s="21">
        <f t="shared" si="0"/>
        <v>-12591800</v>
      </c>
      <c r="D15" s="21">
        <f t="shared" si="0"/>
        <v>-12950500</v>
      </c>
    </row>
    <row r="16" spans="1:4" ht="31.5">
      <c r="A16" s="18" t="s">
        <v>361</v>
      </c>
      <c r="B16" s="18" t="s">
        <v>362</v>
      </c>
      <c r="C16" s="21">
        <v>-12591800</v>
      </c>
      <c r="D16" s="21">
        <v>-12950500</v>
      </c>
    </row>
    <row r="17" spans="1:4" ht="31.5">
      <c r="A17" s="17" t="s">
        <v>363</v>
      </c>
      <c r="B17" s="17" t="s">
        <v>364</v>
      </c>
      <c r="C17" s="15">
        <f t="shared" ref="C17:D19" si="1">SUM(C18)</f>
        <v>12591800</v>
      </c>
      <c r="D17" s="15">
        <f t="shared" si="1"/>
        <v>12950500</v>
      </c>
    </row>
    <row r="18" spans="1:4" ht="31.5">
      <c r="A18" s="18" t="s">
        <v>365</v>
      </c>
      <c r="B18" s="18" t="s">
        <v>366</v>
      </c>
      <c r="C18" s="21">
        <f t="shared" si="1"/>
        <v>12591800</v>
      </c>
      <c r="D18" s="21">
        <f t="shared" si="1"/>
        <v>12950500</v>
      </c>
    </row>
    <row r="19" spans="1:4" ht="31.5">
      <c r="A19" s="18" t="s">
        <v>367</v>
      </c>
      <c r="B19" s="18" t="s">
        <v>368</v>
      </c>
      <c r="C19" s="21">
        <f t="shared" si="1"/>
        <v>12591800</v>
      </c>
      <c r="D19" s="21">
        <f t="shared" si="1"/>
        <v>12950500</v>
      </c>
    </row>
    <row r="20" spans="1:4" ht="31.5">
      <c r="A20" s="18" t="s">
        <v>369</v>
      </c>
      <c r="B20" s="18" t="s">
        <v>370</v>
      </c>
      <c r="C20" s="21">
        <v>12591800</v>
      </c>
      <c r="D20" s="21">
        <v>12950500</v>
      </c>
    </row>
  </sheetData>
  <mergeCells count="8">
    <mergeCell ref="A9:A10"/>
    <mergeCell ref="B9:B10"/>
    <mergeCell ref="C9:D9"/>
    <mergeCell ref="C1:D1"/>
    <mergeCell ref="B2:D2"/>
    <mergeCell ref="B3:D3"/>
    <mergeCell ref="B4:D4"/>
    <mergeCell ref="A6:D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>
      <selection activeCell="B5" sqref="B5"/>
    </sheetView>
  </sheetViews>
  <sheetFormatPr defaultRowHeight="15"/>
  <cols>
    <col min="2" max="2" width="62.7109375" customWidth="1"/>
    <col min="3" max="3" width="18.85546875" customWidth="1"/>
  </cols>
  <sheetData>
    <row r="1" spans="1:3" ht="15.75">
      <c r="C1" s="12" t="s">
        <v>447</v>
      </c>
    </row>
    <row r="2" spans="1:3" ht="15.75">
      <c r="A2" s="3"/>
      <c r="B2" s="76" t="s">
        <v>411</v>
      </c>
      <c r="C2" s="75"/>
    </row>
    <row r="3" spans="1:3" ht="15.75">
      <c r="A3" s="3"/>
      <c r="B3" s="76" t="s">
        <v>412</v>
      </c>
      <c r="C3" s="75"/>
    </row>
    <row r="4" spans="1:3" ht="15.75">
      <c r="A4" s="3"/>
      <c r="B4" s="76" t="s">
        <v>552</v>
      </c>
      <c r="C4" s="75"/>
    </row>
    <row r="5" spans="1:3" ht="18" customHeight="1">
      <c r="A5" s="3"/>
      <c r="B5" s="3"/>
      <c r="C5" s="3"/>
    </row>
    <row r="6" spans="1:3" ht="66.75" customHeight="1">
      <c r="A6" s="68" t="s">
        <v>547</v>
      </c>
      <c r="B6" s="68"/>
      <c r="C6" s="68"/>
    </row>
    <row r="8" spans="1:3" ht="15.75">
      <c r="A8" s="2" t="s">
        <v>371</v>
      </c>
      <c r="B8" s="2" t="s">
        <v>372</v>
      </c>
      <c r="C8" s="2" t="s">
        <v>97</v>
      </c>
    </row>
    <row r="9" spans="1:3" ht="15.75">
      <c r="A9" s="2">
        <v>1</v>
      </c>
      <c r="B9" s="27" t="s">
        <v>373</v>
      </c>
      <c r="C9" s="21">
        <v>24913</v>
      </c>
    </row>
    <row r="10" spans="1:3" ht="47.25">
      <c r="A10" s="2">
        <v>2</v>
      </c>
      <c r="B10" s="27" t="s">
        <v>374</v>
      </c>
      <c r="C10" s="21">
        <v>282760</v>
      </c>
    </row>
    <row r="11" spans="1:3" ht="31.5">
      <c r="A11" s="2">
        <v>3</v>
      </c>
      <c r="B11" s="27" t="s">
        <v>288</v>
      </c>
      <c r="C11" s="21">
        <v>56828</v>
      </c>
    </row>
    <row r="12" spans="1:3" ht="31.5">
      <c r="A12" s="2">
        <v>4</v>
      </c>
      <c r="B12" s="22" t="s">
        <v>531</v>
      </c>
      <c r="C12" s="28">
        <v>254000</v>
      </c>
    </row>
    <row r="13" spans="1:3" ht="63">
      <c r="A13" s="2">
        <v>5</v>
      </c>
      <c r="B13" s="22" t="s">
        <v>497</v>
      </c>
      <c r="C13" s="28">
        <v>52000</v>
      </c>
    </row>
    <row r="14" spans="1:3" ht="15.75">
      <c r="A14" s="16"/>
      <c r="B14" s="16" t="s">
        <v>318</v>
      </c>
      <c r="C14" s="15">
        <f>SUM(C9:C13)</f>
        <v>670501</v>
      </c>
    </row>
  </sheetData>
  <mergeCells count="4">
    <mergeCell ref="B2:C2"/>
    <mergeCell ref="B3:C3"/>
    <mergeCell ref="B4:C4"/>
    <mergeCell ref="A6:C6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>
      <selection activeCell="B5" sqref="B5"/>
    </sheetView>
  </sheetViews>
  <sheetFormatPr defaultRowHeight="15"/>
  <cols>
    <col min="1" max="1" width="6.140625" customWidth="1"/>
    <col min="2" max="2" width="65.7109375" customWidth="1"/>
    <col min="3" max="3" width="18.5703125" customWidth="1"/>
  </cols>
  <sheetData>
    <row r="1" spans="1:3" ht="15.75">
      <c r="C1" s="12" t="s">
        <v>448</v>
      </c>
    </row>
    <row r="2" spans="1:3" ht="15.75">
      <c r="A2" s="3"/>
      <c r="B2" s="76" t="s">
        <v>411</v>
      </c>
      <c r="C2" s="75"/>
    </row>
    <row r="3" spans="1:3" ht="15.75">
      <c r="A3" s="3"/>
      <c r="B3" s="76" t="s">
        <v>412</v>
      </c>
      <c r="C3" s="75"/>
    </row>
    <row r="4" spans="1:3" ht="15.75">
      <c r="A4" s="3"/>
      <c r="B4" s="76" t="s">
        <v>551</v>
      </c>
      <c r="C4" s="75"/>
    </row>
    <row r="5" spans="1:3" ht="18" customHeight="1">
      <c r="A5" s="3"/>
      <c r="B5" s="3"/>
      <c r="C5" s="3"/>
    </row>
    <row r="6" spans="1:3" ht="45.75" customHeight="1">
      <c r="A6" s="68" t="s">
        <v>528</v>
      </c>
      <c r="B6" s="68"/>
      <c r="C6" s="68"/>
    </row>
    <row r="8" spans="1:3" ht="31.5">
      <c r="A8" s="5" t="s">
        <v>371</v>
      </c>
      <c r="B8" s="18" t="s">
        <v>529</v>
      </c>
      <c r="C8" s="5" t="s">
        <v>375</v>
      </c>
    </row>
    <row r="9" spans="1:3" ht="41.25" customHeight="1">
      <c r="A9" s="1" t="s">
        <v>376</v>
      </c>
      <c r="B9" s="87" t="s">
        <v>377</v>
      </c>
      <c r="C9" s="87"/>
    </row>
    <row r="10" spans="1:3" ht="15.75">
      <c r="A10" s="1" t="s">
        <v>378</v>
      </c>
      <c r="B10" s="1" t="s">
        <v>379</v>
      </c>
      <c r="C10" s="6">
        <v>0</v>
      </c>
    </row>
    <row r="11" spans="1:3" ht="15.75">
      <c r="A11" s="1" t="s">
        <v>380</v>
      </c>
      <c r="B11" s="1" t="s">
        <v>381</v>
      </c>
      <c r="C11" s="6">
        <v>0</v>
      </c>
    </row>
    <row r="12" spans="1:3" ht="15.75">
      <c r="A12" s="1" t="s">
        <v>382</v>
      </c>
      <c r="B12" s="1" t="s">
        <v>383</v>
      </c>
      <c r="C12" s="6">
        <v>0</v>
      </c>
    </row>
    <row r="13" spans="1:3" ht="15.75">
      <c r="A13" s="1" t="s">
        <v>384</v>
      </c>
      <c r="B13" s="1" t="s">
        <v>385</v>
      </c>
      <c r="C13" s="6">
        <v>0</v>
      </c>
    </row>
    <row r="14" spans="1:3" ht="37.5" customHeight="1">
      <c r="A14" s="1" t="s">
        <v>386</v>
      </c>
      <c r="B14" s="87" t="s">
        <v>387</v>
      </c>
      <c r="C14" s="87"/>
    </row>
    <row r="15" spans="1:3" ht="15.75">
      <c r="A15" s="1" t="s">
        <v>388</v>
      </c>
      <c r="B15" s="1" t="s">
        <v>379</v>
      </c>
      <c r="C15" s="6">
        <v>0</v>
      </c>
    </row>
    <row r="16" spans="1:3" ht="15.75">
      <c r="A16" s="1" t="s">
        <v>389</v>
      </c>
      <c r="B16" s="1" t="s">
        <v>381</v>
      </c>
      <c r="C16" s="6">
        <v>0</v>
      </c>
    </row>
    <row r="17" spans="1:3" ht="15.75">
      <c r="A17" s="1" t="s">
        <v>390</v>
      </c>
      <c r="B17" s="1" t="s">
        <v>383</v>
      </c>
      <c r="C17" s="6">
        <v>0</v>
      </c>
    </row>
    <row r="18" spans="1:3" ht="15.75">
      <c r="A18" s="1" t="s">
        <v>391</v>
      </c>
      <c r="B18" s="1" t="s">
        <v>385</v>
      </c>
      <c r="C18" s="6">
        <v>0</v>
      </c>
    </row>
    <row r="19" spans="1:3" ht="15.75">
      <c r="A19" s="88" t="s">
        <v>318</v>
      </c>
      <c r="B19" s="88"/>
      <c r="C19" s="7">
        <v>0</v>
      </c>
    </row>
  </sheetData>
  <mergeCells count="7">
    <mergeCell ref="B9:C9"/>
    <mergeCell ref="B14:C14"/>
    <mergeCell ref="A19:B19"/>
    <mergeCell ref="B2:C2"/>
    <mergeCell ref="B3:C3"/>
    <mergeCell ref="B4:C4"/>
    <mergeCell ref="A6:C6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>
      <selection activeCell="B5" sqref="B5"/>
    </sheetView>
  </sheetViews>
  <sheetFormatPr defaultRowHeight="15"/>
  <cols>
    <col min="1" max="1" width="6.140625" customWidth="1"/>
    <col min="2" max="2" width="55.28515625" customWidth="1"/>
    <col min="3" max="4" width="14.42578125" customWidth="1"/>
  </cols>
  <sheetData>
    <row r="1" spans="1:4" ht="15.75">
      <c r="C1" s="76" t="s">
        <v>449</v>
      </c>
      <c r="D1" s="75"/>
    </row>
    <row r="2" spans="1:4" ht="15.75">
      <c r="A2" s="3"/>
      <c r="B2" s="76" t="s">
        <v>411</v>
      </c>
      <c r="C2" s="75"/>
      <c r="D2" s="75"/>
    </row>
    <row r="3" spans="1:4" ht="15.75">
      <c r="A3" s="3"/>
      <c r="B3" s="76" t="s">
        <v>412</v>
      </c>
      <c r="C3" s="75"/>
      <c r="D3" s="75"/>
    </row>
    <row r="4" spans="1:4" ht="15.75">
      <c r="A4" s="3"/>
      <c r="B4" s="76" t="s">
        <v>551</v>
      </c>
      <c r="C4" s="75"/>
      <c r="D4" s="75"/>
    </row>
    <row r="5" spans="1:4" ht="18" customHeight="1">
      <c r="A5" s="3"/>
      <c r="B5" s="3"/>
      <c r="C5" s="3"/>
    </row>
    <row r="6" spans="1:4" ht="45.75" customHeight="1">
      <c r="A6" s="68" t="s">
        <v>530</v>
      </c>
      <c r="B6" s="68"/>
      <c r="C6" s="68"/>
      <c r="D6" s="75"/>
    </row>
    <row r="8" spans="1:4" ht="62.25" customHeight="1">
      <c r="A8" s="84" t="s">
        <v>371</v>
      </c>
      <c r="B8" s="84" t="s">
        <v>529</v>
      </c>
      <c r="C8" s="84" t="s">
        <v>375</v>
      </c>
      <c r="D8" s="84"/>
    </row>
    <row r="9" spans="1:4" ht="15.75">
      <c r="A9" s="84"/>
      <c r="B9" s="84"/>
      <c r="C9" s="8" t="s">
        <v>185</v>
      </c>
      <c r="D9" s="8" t="s">
        <v>186</v>
      </c>
    </row>
    <row r="10" spans="1:4" ht="38.25" customHeight="1">
      <c r="A10" s="1" t="s">
        <v>376</v>
      </c>
      <c r="B10" s="89" t="s">
        <v>392</v>
      </c>
      <c r="C10" s="89"/>
      <c r="D10" s="89"/>
    </row>
    <row r="11" spans="1:4" ht="15.75">
      <c r="A11" s="1" t="s">
        <v>378</v>
      </c>
      <c r="B11" s="1" t="s">
        <v>379</v>
      </c>
      <c r="C11" s="6">
        <v>0</v>
      </c>
      <c r="D11" s="6">
        <v>0</v>
      </c>
    </row>
    <row r="12" spans="1:4" ht="15.75">
      <c r="A12" s="1" t="s">
        <v>380</v>
      </c>
      <c r="B12" s="1" t="s">
        <v>381</v>
      </c>
      <c r="C12" s="6">
        <v>0</v>
      </c>
      <c r="D12" s="6">
        <v>0</v>
      </c>
    </row>
    <row r="13" spans="1:4" ht="15.75">
      <c r="A13" s="1" t="s">
        <v>382</v>
      </c>
      <c r="B13" s="1" t="s">
        <v>383</v>
      </c>
      <c r="C13" s="6">
        <v>0</v>
      </c>
      <c r="D13" s="6">
        <v>0</v>
      </c>
    </row>
    <row r="14" spans="1:4" ht="15.75">
      <c r="A14" s="1" t="s">
        <v>384</v>
      </c>
      <c r="B14" s="1" t="s">
        <v>385</v>
      </c>
      <c r="C14" s="6">
        <v>0</v>
      </c>
      <c r="D14" s="6">
        <v>0</v>
      </c>
    </row>
    <row r="15" spans="1:4" ht="36.75" customHeight="1">
      <c r="A15" s="1" t="s">
        <v>386</v>
      </c>
      <c r="B15" s="87" t="s">
        <v>387</v>
      </c>
      <c r="C15" s="87"/>
      <c r="D15" s="87"/>
    </row>
    <row r="16" spans="1:4" ht="15.75">
      <c r="A16" s="1" t="s">
        <v>388</v>
      </c>
      <c r="B16" s="1" t="s">
        <v>379</v>
      </c>
      <c r="C16" s="6">
        <v>0</v>
      </c>
      <c r="D16" s="6">
        <v>0</v>
      </c>
    </row>
    <row r="17" spans="1:4" ht="15.75">
      <c r="A17" s="1" t="s">
        <v>389</v>
      </c>
      <c r="B17" s="1" t="s">
        <v>381</v>
      </c>
      <c r="C17" s="6">
        <v>0</v>
      </c>
      <c r="D17" s="6">
        <v>0</v>
      </c>
    </row>
    <row r="18" spans="1:4" ht="15.75">
      <c r="A18" s="1" t="s">
        <v>390</v>
      </c>
      <c r="B18" s="1" t="s">
        <v>383</v>
      </c>
      <c r="C18" s="6">
        <v>0</v>
      </c>
      <c r="D18" s="6">
        <v>0</v>
      </c>
    </row>
    <row r="19" spans="1:4" ht="15.75">
      <c r="A19" s="1" t="s">
        <v>391</v>
      </c>
      <c r="B19" s="1" t="s">
        <v>385</v>
      </c>
      <c r="C19" s="6">
        <v>0</v>
      </c>
      <c r="D19" s="6">
        <v>0</v>
      </c>
    </row>
    <row r="20" spans="1:4" ht="15.75">
      <c r="A20" s="88" t="s">
        <v>318</v>
      </c>
      <c r="B20" s="88"/>
      <c r="C20" s="7">
        <v>0</v>
      </c>
      <c r="D20" s="7">
        <v>0</v>
      </c>
    </row>
  </sheetData>
  <mergeCells count="11">
    <mergeCell ref="A20:B20"/>
    <mergeCell ref="C1:D1"/>
    <mergeCell ref="B2:D2"/>
    <mergeCell ref="B3:D3"/>
    <mergeCell ref="B4:D4"/>
    <mergeCell ref="A6:D6"/>
    <mergeCell ref="A8:A9"/>
    <mergeCell ref="B8:B9"/>
    <mergeCell ref="C8:D8"/>
    <mergeCell ref="B10:D10"/>
    <mergeCell ref="B15:D15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>
      <selection activeCell="B5" sqref="B5"/>
    </sheetView>
  </sheetViews>
  <sheetFormatPr defaultRowHeight="15"/>
  <cols>
    <col min="1" max="1" width="6.140625" customWidth="1"/>
    <col min="2" max="2" width="45.5703125" customWidth="1"/>
    <col min="3" max="4" width="13.28515625" customWidth="1"/>
    <col min="5" max="5" width="13.42578125" customWidth="1"/>
  </cols>
  <sheetData>
    <row r="1" spans="1:5" ht="15.75">
      <c r="C1" s="76" t="s">
        <v>450</v>
      </c>
      <c r="D1" s="75"/>
      <c r="E1" s="75"/>
    </row>
    <row r="2" spans="1:5" ht="15.75">
      <c r="A2" s="3"/>
      <c r="B2" s="76" t="s">
        <v>411</v>
      </c>
      <c r="C2" s="75"/>
      <c r="D2" s="75"/>
      <c r="E2" s="75"/>
    </row>
    <row r="3" spans="1:5" ht="15.75">
      <c r="A3" s="3"/>
      <c r="B3" s="76" t="s">
        <v>412</v>
      </c>
      <c r="C3" s="75"/>
      <c r="D3" s="75"/>
      <c r="E3" s="75"/>
    </row>
    <row r="4" spans="1:5" ht="15.75">
      <c r="A4" s="3"/>
      <c r="B4" s="76" t="s">
        <v>551</v>
      </c>
      <c r="C4" s="75"/>
      <c r="D4" s="75"/>
      <c r="E4" s="75"/>
    </row>
    <row r="5" spans="1:5" ht="18" customHeight="1">
      <c r="A5" s="3"/>
      <c r="B5" s="3"/>
      <c r="C5" s="3"/>
    </row>
    <row r="6" spans="1:5" ht="45.75" customHeight="1">
      <c r="A6" s="68" t="s">
        <v>484</v>
      </c>
      <c r="B6" s="68"/>
      <c r="C6" s="68"/>
      <c r="D6" s="75"/>
      <c r="E6" s="75"/>
    </row>
    <row r="8" spans="1:5" ht="59.25" customHeight="1">
      <c r="A8" s="93" t="s">
        <v>371</v>
      </c>
      <c r="B8" s="93" t="s">
        <v>393</v>
      </c>
      <c r="C8" s="91" t="s">
        <v>550</v>
      </c>
      <c r="D8" s="95"/>
      <c r="E8" s="96"/>
    </row>
    <row r="9" spans="1:5" ht="59.25" customHeight="1">
      <c r="A9" s="94"/>
      <c r="B9" s="94"/>
      <c r="C9" s="84" t="s">
        <v>394</v>
      </c>
      <c r="D9" s="84"/>
      <c r="E9" s="18" t="s">
        <v>375</v>
      </c>
    </row>
    <row r="10" spans="1:5" ht="15.75">
      <c r="A10" s="18">
        <v>1</v>
      </c>
      <c r="B10" s="24" t="s">
        <v>395</v>
      </c>
      <c r="C10" s="91"/>
      <c r="D10" s="92"/>
      <c r="E10" s="18" t="s">
        <v>396</v>
      </c>
    </row>
    <row r="11" spans="1:5" ht="15.75">
      <c r="A11" s="18">
        <v>2</v>
      </c>
      <c r="B11" s="24" t="s">
        <v>397</v>
      </c>
      <c r="C11" s="91"/>
      <c r="D11" s="92"/>
      <c r="E11" s="18" t="s">
        <v>396</v>
      </c>
    </row>
    <row r="12" spans="1:5" ht="31.5">
      <c r="A12" s="18">
        <v>3</v>
      </c>
      <c r="B12" s="24" t="s">
        <v>398</v>
      </c>
      <c r="C12" s="25">
        <v>0</v>
      </c>
      <c r="D12" s="25">
        <v>0</v>
      </c>
      <c r="E12" s="25">
        <v>0</v>
      </c>
    </row>
    <row r="13" spans="1:5" ht="15.75">
      <c r="A13" s="18">
        <v>4</v>
      </c>
      <c r="B13" s="24" t="s">
        <v>399</v>
      </c>
      <c r="C13" s="25">
        <v>0</v>
      </c>
      <c r="D13" s="25">
        <v>0</v>
      </c>
      <c r="E13" s="25">
        <v>0</v>
      </c>
    </row>
    <row r="14" spans="1:5" ht="47.25">
      <c r="A14" s="18">
        <v>5</v>
      </c>
      <c r="B14" s="24" t="s">
        <v>400</v>
      </c>
      <c r="C14" s="25">
        <v>0</v>
      </c>
      <c r="D14" s="25">
        <v>0</v>
      </c>
      <c r="E14" s="25">
        <v>0</v>
      </c>
    </row>
    <row r="15" spans="1:5" ht="47.25">
      <c r="A15" s="18">
        <v>6</v>
      </c>
      <c r="B15" s="24" t="s">
        <v>401</v>
      </c>
      <c r="C15" s="25">
        <v>0</v>
      </c>
      <c r="D15" s="25">
        <v>0</v>
      </c>
      <c r="E15" s="25">
        <v>0</v>
      </c>
    </row>
    <row r="16" spans="1:5" ht="47.25">
      <c r="A16" s="18">
        <v>7</v>
      </c>
      <c r="B16" s="24" t="s">
        <v>402</v>
      </c>
      <c r="C16" s="25">
        <v>0</v>
      </c>
      <c r="D16" s="25">
        <v>0</v>
      </c>
      <c r="E16" s="25">
        <v>0</v>
      </c>
    </row>
    <row r="17" spans="1:5" ht="15.75">
      <c r="A17" s="18">
        <v>8</v>
      </c>
      <c r="B17" s="24" t="s">
        <v>403</v>
      </c>
      <c r="C17" s="25">
        <v>0</v>
      </c>
      <c r="D17" s="25">
        <v>0</v>
      </c>
      <c r="E17" s="25">
        <v>0</v>
      </c>
    </row>
    <row r="18" spans="1:5" ht="15.75">
      <c r="A18" s="90" t="s">
        <v>318</v>
      </c>
      <c r="B18" s="90"/>
      <c r="C18" s="26">
        <v>0</v>
      </c>
      <c r="D18" s="26">
        <v>0</v>
      </c>
      <c r="E18" s="26">
        <v>0</v>
      </c>
    </row>
  </sheetData>
  <mergeCells count="12">
    <mergeCell ref="C9:D9"/>
    <mergeCell ref="A18:B18"/>
    <mergeCell ref="C1:E1"/>
    <mergeCell ref="B2:E2"/>
    <mergeCell ref="B3:E3"/>
    <mergeCell ref="B4:E4"/>
    <mergeCell ref="A6:E6"/>
    <mergeCell ref="C10:D10"/>
    <mergeCell ref="C11:D11"/>
    <mergeCell ref="A8:A9"/>
    <mergeCell ref="B8:B9"/>
    <mergeCell ref="C8:E8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B5" sqref="B5"/>
    </sheetView>
  </sheetViews>
  <sheetFormatPr defaultRowHeight="15"/>
  <cols>
    <col min="1" max="1" width="7" customWidth="1"/>
    <col min="2" max="2" width="36.7109375" customWidth="1"/>
    <col min="5" max="5" width="12.140625" customWidth="1"/>
    <col min="9" max="9" width="2.42578125" customWidth="1"/>
  </cols>
  <sheetData>
    <row r="1" spans="1:9" ht="15.75">
      <c r="C1" s="76" t="s">
        <v>451</v>
      </c>
      <c r="D1" s="75"/>
      <c r="E1" s="75"/>
      <c r="F1" s="75"/>
      <c r="G1" s="75"/>
      <c r="H1" s="75"/>
      <c r="I1" s="75"/>
    </row>
    <row r="2" spans="1:9" ht="15.75">
      <c r="A2" s="3"/>
      <c r="B2" s="76" t="s">
        <v>411</v>
      </c>
      <c r="C2" s="75"/>
      <c r="D2" s="75"/>
      <c r="E2" s="75"/>
      <c r="F2" s="75"/>
      <c r="G2" s="75"/>
      <c r="H2" s="75"/>
      <c r="I2" s="75"/>
    </row>
    <row r="3" spans="1:9" ht="15.75">
      <c r="A3" s="3"/>
      <c r="B3" s="76" t="s">
        <v>412</v>
      </c>
      <c r="C3" s="75"/>
      <c r="D3" s="75"/>
      <c r="E3" s="75"/>
      <c r="F3" s="75"/>
      <c r="G3" s="75"/>
      <c r="H3" s="75"/>
      <c r="I3" s="75"/>
    </row>
    <row r="4" spans="1:9" ht="15.75">
      <c r="A4" s="3"/>
      <c r="B4" s="76" t="s">
        <v>551</v>
      </c>
      <c r="C4" s="75"/>
      <c r="D4" s="75"/>
      <c r="E4" s="75"/>
      <c r="F4" s="75"/>
      <c r="G4" s="75"/>
      <c r="H4" s="75"/>
      <c r="I4" s="75"/>
    </row>
    <row r="5" spans="1:9" ht="18" customHeight="1">
      <c r="A5" s="3"/>
      <c r="B5" s="3"/>
      <c r="C5" s="3"/>
    </row>
    <row r="6" spans="1:9" ht="45.75" customHeight="1">
      <c r="A6" s="68" t="s">
        <v>485</v>
      </c>
      <c r="B6" s="68"/>
      <c r="C6" s="68"/>
      <c r="D6" s="75"/>
      <c r="E6" s="75"/>
      <c r="F6" s="75"/>
      <c r="G6" s="75"/>
      <c r="H6" s="75"/>
      <c r="I6" s="75"/>
    </row>
    <row r="8" spans="1:9" ht="15.75">
      <c r="A8" s="84" t="s">
        <v>371</v>
      </c>
      <c r="B8" s="84" t="s">
        <v>393</v>
      </c>
      <c r="C8" s="84" t="s">
        <v>548</v>
      </c>
      <c r="D8" s="84"/>
      <c r="E8" s="84"/>
      <c r="F8" s="84" t="s">
        <v>549</v>
      </c>
      <c r="G8" s="84"/>
      <c r="H8" s="84"/>
      <c r="I8" s="84"/>
    </row>
    <row r="9" spans="1:9" ht="78.75" customHeight="1">
      <c r="A9" s="84"/>
      <c r="B9" s="84"/>
      <c r="C9" s="84" t="s">
        <v>394</v>
      </c>
      <c r="D9" s="84"/>
      <c r="E9" s="18" t="s">
        <v>404</v>
      </c>
      <c r="F9" s="84" t="s">
        <v>394</v>
      </c>
      <c r="G9" s="84"/>
      <c r="H9" s="84" t="s">
        <v>404</v>
      </c>
      <c r="I9" s="84"/>
    </row>
    <row r="10" spans="1:9" ht="15.75">
      <c r="A10" s="18">
        <v>1</v>
      </c>
      <c r="B10" s="24" t="s">
        <v>395</v>
      </c>
      <c r="C10" s="91"/>
      <c r="D10" s="92"/>
      <c r="E10" s="18" t="s">
        <v>396</v>
      </c>
      <c r="F10" s="91"/>
      <c r="G10" s="92"/>
      <c r="H10" s="84" t="s">
        <v>396</v>
      </c>
      <c r="I10" s="84"/>
    </row>
    <row r="11" spans="1:9" ht="15.75">
      <c r="A11" s="18">
        <v>2</v>
      </c>
      <c r="B11" s="24" t="s">
        <v>397</v>
      </c>
      <c r="C11" s="91"/>
      <c r="D11" s="92"/>
      <c r="E11" s="18" t="s">
        <v>396</v>
      </c>
      <c r="F11" s="91"/>
      <c r="G11" s="92"/>
      <c r="H11" s="84" t="s">
        <v>396</v>
      </c>
      <c r="I11" s="84"/>
    </row>
    <row r="12" spans="1:9" ht="31.5">
      <c r="A12" s="18">
        <v>3</v>
      </c>
      <c r="B12" s="24" t="s">
        <v>398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97">
        <v>0</v>
      </c>
      <c r="I12" s="97"/>
    </row>
    <row r="13" spans="1:9" ht="31.5">
      <c r="A13" s="18">
        <v>4</v>
      </c>
      <c r="B13" s="24" t="s">
        <v>399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97">
        <v>0</v>
      </c>
      <c r="I13" s="97"/>
    </row>
    <row r="14" spans="1:9" ht="63">
      <c r="A14" s="18">
        <v>5</v>
      </c>
      <c r="B14" s="24" t="s">
        <v>400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97">
        <v>0</v>
      </c>
      <c r="I14" s="97"/>
    </row>
    <row r="15" spans="1:9" ht="78.75">
      <c r="A15" s="18">
        <v>6</v>
      </c>
      <c r="B15" s="24" t="s">
        <v>401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97">
        <v>0</v>
      </c>
      <c r="I15" s="97"/>
    </row>
    <row r="16" spans="1:9" ht="63">
      <c r="A16" s="18">
        <v>7</v>
      </c>
      <c r="B16" s="24" t="s">
        <v>402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97">
        <v>0</v>
      </c>
      <c r="I16" s="97"/>
    </row>
    <row r="17" spans="1:9" ht="15.75">
      <c r="A17" s="18">
        <v>8</v>
      </c>
      <c r="B17" s="24" t="s">
        <v>403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98">
        <v>0</v>
      </c>
      <c r="I17" s="99"/>
    </row>
    <row r="18" spans="1:9" ht="15.75">
      <c r="A18" s="90" t="s">
        <v>318</v>
      </c>
      <c r="B18" s="90"/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100">
        <v>0</v>
      </c>
      <c r="I18" s="99"/>
    </row>
  </sheetData>
  <mergeCells count="26">
    <mergeCell ref="H16:I16"/>
    <mergeCell ref="A18:B18"/>
    <mergeCell ref="H10:I10"/>
    <mergeCell ref="H11:I11"/>
    <mergeCell ref="H12:I12"/>
    <mergeCell ref="H13:I13"/>
    <mergeCell ref="H14:I14"/>
    <mergeCell ref="H15:I15"/>
    <mergeCell ref="C10:D10"/>
    <mergeCell ref="C11:D11"/>
    <mergeCell ref="F10:G10"/>
    <mergeCell ref="F11:G11"/>
    <mergeCell ref="H17:I17"/>
    <mergeCell ref="H18:I18"/>
    <mergeCell ref="A8:A9"/>
    <mergeCell ref="B8:B9"/>
    <mergeCell ref="C8:E8"/>
    <mergeCell ref="F8:I8"/>
    <mergeCell ref="C9:D9"/>
    <mergeCell ref="F9:G9"/>
    <mergeCell ref="H9:I9"/>
    <mergeCell ref="C1:I1"/>
    <mergeCell ref="B2:I2"/>
    <mergeCell ref="B3:I3"/>
    <mergeCell ref="B4:I4"/>
    <mergeCell ref="A6:I6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>
      <selection activeCell="B5" sqref="B5"/>
    </sheetView>
  </sheetViews>
  <sheetFormatPr defaultRowHeight="15"/>
  <cols>
    <col min="1" max="1" width="6.7109375" customWidth="1"/>
    <col min="2" max="2" width="46" customWidth="1"/>
    <col min="3" max="5" width="16.7109375" customWidth="1"/>
  </cols>
  <sheetData>
    <row r="1" spans="1:5" ht="15.75">
      <c r="C1" s="76" t="s">
        <v>452</v>
      </c>
      <c r="D1" s="75"/>
      <c r="E1" s="75"/>
    </row>
    <row r="2" spans="1:5" ht="15.75">
      <c r="A2" s="3"/>
      <c r="B2" s="76" t="s">
        <v>411</v>
      </c>
      <c r="C2" s="75"/>
      <c r="D2" s="75"/>
      <c r="E2" s="75"/>
    </row>
    <row r="3" spans="1:5" ht="15.75">
      <c r="A3" s="3"/>
      <c r="B3" s="76" t="s">
        <v>412</v>
      </c>
      <c r="C3" s="75"/>
      <c r="D3" s="75"/>
      <c r="E3" s="75"/>
    </row>
    <row r="4" spans="1:5" ht="15.75">
      <c r="A4" s="3"/>
      <c r="B4" s="76" t="s">
        <v>552</v>
      </c>
      <c r="C4" s="75"/>
      <c r="D4" s="75"/>
      <c r="E4" s="75"/>
    </row>
    <row r="5" spans="1:5" ht="18" customHeight="1">
      <c r="A5" s="3"/>
      <c r="B5" s="3"/>
      <c r="C5" s="3"/>
    </row>
    <row r="6" spans="1:5" ht="45.75" customHeight="1">
      <c r="A6" s="68" t="s">
        <v>453</v>
      </c>
      <c r="B6" s="68"/>
      <c r="C6" s="68"/>
      <c r="D6" s="75"/>
      <c r="E6" s="75"/>
    </row>
    <row r="8" spans="1:5" ht="15.75">
      <c r="A8" s="101" t="s">
        <v>405</v>
      </c>
      <c r="B8" s="101" t="s">
        <v>189</v>
      </c>
      <c r="C8" s="101" t="s">
        <v>97</v>
      </c>
      <c r="D8" s="101"/>
      <c r="E8" s="101"/>
    </row>
    <row r="9" spans="1:5" ht="15.75">
      <c r="A9" s="101"/>
      <c r="B9" s="101"/>
      <c r="C9" s="101" t="s">
        <v>406</v>
      </c>
      <c r="D9" s="101" t="s">
        <v>407</v>
      </c>
      <c r="E9" s="101"/>
    </row>
    <row r="10" spans="1:5" ht="31.5">
      <c r="A10" s="101"/>
      <c r="B10" s="101"/>
      <c r="C10" s="101"/>
      <c r="D10" s="2" t="s">
        <v>408</v>
      </c>
      <c r="E10" s="2" t="s">
        <v>409</v>
      </c>
    </row>
    <row r="11" spans="1:5" ht="47.25">
      <c r="A11" s="2">
        <v>1</v>
      </c>
      <c r="B11" s="20" t="s">
        <v>410</v>
      </c>
      <c r="C11" s="21">
        <f>SUM(D11:E11)</f>
        <v>1179178.94</v>
      </c>
      <c r="D11" s="21">
        <v>0</v>
      </c>
      <c r="E11" s="21">
        <v>1179178.94</v>
      </c>
    </row>
    <row r="12" spans="1:5" ht="78.75">
      <c r="A12" s="2">
        <v>2</v>
      </c>
      <c r="B12" s="22" t="s">
        <v>497</v>
      </c>
      <c r="C12" s="21">
        <f>SUM(D12:E12)</f>
        <v>80921.06</v>
      </c>
      <c r="D12" s="21">
        <v>0</v>
      </c>
      <c r="E12" s="21">
        <v>80921.06</v>
      </c>
    </row>
    <row r="13" spans="1:5" ht="47.25">
      <c r="A13" s="65">
        <v>3</v>
      </c>
      <c r="B13" s="20" t="s">
        <v>546</v>
      </c>
      <c r="C13" s="21">
        <v>149100</v>
      </c>
      <c r="D13" s="21">
        <v>0</v>
      </c>
      <c r="E13" s="21">
        <v>149100</v>
      </c>
    </row>
    <row r="14" spans="1:5" ht="15.75">
      <c r="A14" s="2">
        <v>4</v>
      </c>
      <c r="B14" s="20" t="s">
        <v>462</v>
      </c>
      <c r="C14" s="21">
        <f>SUM(D14:E14)</f>
        <v>88000</v>
      </c>
      <c r="D14" s="21">
        <v>0</v>
      </c>
      <c r="E14" s="21">
        <v>88000</v>
      </c>
    </row>
    <row r="15" spans="1:5" ht="15.75">
      <c r="A15" s="16"/>
      <c r="B15" s="23" t="s">
        <v>318</v>
      </c>
      <c r="C15" s="15">
        <f>SUM(C11:C14)</f>
        <v>1497200</v>
      </c>
      <c r="D15" s="15">
        <f>SUM(D11:D14)</f>
        <v>0</v>
      </c>
      <c r="E15" s="15">
        <f>SUM(E11:E14)</f>
        <v>1497200</v>
      </c>
    </row>
  </sheetData>
  <mergeCells count="10">
    <mergeCell ref="A8:A10"/>
    <mergeCell ref="B8:B10"/>
    <mergeCell ref="C8:E8"/>
    <mergeCell ref="C9:C10"/>
    <mergeCell ref="D9:E9"/>
    <mergeCell ref="C1:E1"/>
    <mergeCell ref="B2:E2"/>
    <mergeCell ref="B3:E3"/>
    <mergeCell ref="B4:E4"/>
    <mergeCell ref="A6:E6"/>
  </mergeCells>
  <pageMargins left="0.70866141732283472" right="0.70866141732283472" top="0.74803149606299213" bottom="0.74803149606299213" header="0.31496062992125984" footer="0.31496062992125984"/>
  <pageSetup paperSize="9" scale="84" fitToHeight="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>
      <selection activeCell="B5" sqref="B5"/>
    </sheetView>
  </sheetViews>
  <sheetFormatPr defaultRowHeight="15"/>
  <cols>
    <col min="1" max="1" width="6.85546875" customWidth="1"/>
    <col min="2" max="2" width="46.28515625" customWidth="1"/>
    <col min="3" max="5" width="15.140625" customWidth="1"/>
  </cols>
  <sheetData>
    <row r="1" spans="1:5" ht="15.75">
      <c r="C1" s="76" t="s">
        <v>454</v>
      </c>
      <c r="D1" s="75"/>
      <c r="E1" s="75"/>
    </row>
    <row r="2" spans="1:5" ht="15.75">
      <c r="A2" s="3"/>
      <c r="B2" s="76" t="s">
        <v>411</v>
      </c>
      <c r="C2" s="75"/>
      <c r="D2" s="75"/>
      <c r="E2" s="75"/>
    </row>
    <row r="3" spans="1:5" ht="15.75">
      <c r="A3" s="3"/>
      <c r="B3" s="76" t="s">
        <v>412</v>
      </c>
      <c r="C3" s="75"/>
      <c r="D3" s="75"/>
      <c r="E3" s="75"/>
    </row>
    <row r="4" spans="1:5" ht="15.75">
      <c r="A4" s="3"/>
      <c r="B4" s="76" t="s">
        <v>552</v>
      </c>
      <c r="C4" s="75"/>
      <c r="D4" s="75"/>
      <c r="E4" s="75"/>
    </row>
    <row r="5" spans="1:5" ht="18" customHeight="1">
      <c r="A5" s="3"/>
      <c r="B5" s="3"/>
      <c r="C5" s="3"/>
    </row>
    <row r="6" spans="1:5" ht="45.75" customHeight="1">
      <c r="A6" s="68" t="s">
        <v>455</v>
      </c>
      <c r="B6" s="68"/>
      <c r="C6" s="68"/>
      <c r="D6" s="75"/>
      <c r="E6" s="75"/>
    </row>
    <row r="8" spans="1:5" ht="15.75">
      <c r="A8" s="101" t="s">
        <v>405</v>
      </c>
      <c r="B8" s="101" t="s">
        <v>189</v>
      </c>
      <c r="C8" s="101" t="s">
        <v>97</v>
      </c>
      <c r="D8" s="101"/>
      <c r="E8" s="101"/>
    </row>
    <row r="9" spans="1:5" ht="15.75">
      <c r="A9" s="101"/>
      <c r="B9" s="101"/>
      <c r="C9" s="101" t="s">
        <v>406</v>
      </c>
      <c r="D9" s="101" t="s">
        <v>407</v>
      </c>
      <c r="E9" s="101"/>
    </row>
    <row r="10" spans="1:5" ht="31.5">
      <c r="A10" s="101"/>
      <c r="B10" s="101"/>
      <c r="C10" s="101"/>
      <c r="D10" s="2" t="s">
        <v>408</v>
      </c>
      <c r="E10" s="2" t="s">
        <v>409</v>
      </c>
    </row>
    <row r="11" spans="1:5" ht="15.75">
      <c r="A11" s="67" t="s">
        <v>185</v>
      </c>
      <c r="B11" s="67"/>
      <c r="C11" s="67"/>
      <c r="D11" s="67"/>
      <c r="E11" s="67"/>
    </row>
    <row r="12" spans="1:5" ht="47.25">
      <c r="A12" s="2">
        <v>1</v>
      </c>
      <c r="B12" s="20" t="s">
        <v>410</v>
      </c>
      <c r="C12" s="21">
        <f>SUM(D12:E12)</f>
        <v>1431500</v>
      </c>
      <c r="D12" s="21">
        <v>0</v>
      </c>
      <c r="E12" s="21">
        <v>1431500</v>
      </c>
    </row>
    <row r="13" spans="1:5" ht="15.75">
      <c r="A13" s="16"/>
      <c r="B13" s="23" t="s">
        <v>318</v>
      </c>
      <c r="C13" s="15">
        <f>SUM(C12)</f>
        <v>1431500</v>
      </c>
      <c r="D13" s="15">
        <f>SUM(D12)</f>
        <v>0</v>
      </c>
      <c r="E13" s="15">
        <f>SUM(E12)</f>
        <v>1431500</v>
      </c>
    </row>
    <row r="14" spans="1:5" s="9" customFormat="1" ht="15.75">
      <c r="A14" s="67" t="s">
        <v>186</v>
      </c>
      <c r="B14" s="67"/>
      <c r="C14" s="67"/>
      <c r="D14" s="67"/>
      <c r="E14" s="67"/>
    </row>
    <row r="15" spans="1:5" ht="47.25">
      <c r="A15" s="2">
        <v>1</v>
      </c>
      <c r="B15" s="20" t="s">
        <v>410</v>
      </c>
      <c r="C15" s="21">
        <f>SUM(D15:E15)</f>
        <v>1466200</v>
      </c>
      <c r="D15" s="21">
        <v>0</v>
      </c>
      <c r="E15" s="21">
        <v>1466200</v>
      </c>
    </row>
    <row r="16" spans="1:5" ht="15.75">
      <c r="A16" s="16"/>
      <c r="B16" s="23" t="s">
        <v>318</v>
      </c>
      <c r="C16" s="15">
        <f>SUM(C15)</f>
        <v>1466200</v>
      </c>
      <c r="D16" s="15">
        <f>SUM(D15)</f>
        <v>0</v>
      </c>
      <c r="E16" s="15">
        <f>SUM(E15)</f>
        <v>1466200</v>
      </c>
    </row>
  </sheetData>
  <mergeCells count="12">
    <mergeCell ref="A14:E14"/>
    <mergeCell ref="A8:A10"/>
    <mergeCell ref="B8:B10"/>
    <mergeCell ref="C8:E8"/>
    <mergeCell ref="C9:C10"/>
    <mergeCell ref="D9:E9"/>
    <mergeCell ref="A11:E11"/>
    <mergeCell ref="C1:E1"/>
    <mergeCell ref="B2:E2"/>
    <mergeCell ref="B3:E3"/>
    <mergeCell ref="B4:E4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>
      <selection activeCell="C5" sqref="C5"/>
    </sheetView>
  </sheetViews>
  <sheetFormatPr defaultRowHeight="15"/>
  <cols>
    <col min="1" max="1" width="10.5703125" customWidth="1"/>
    <col min="2" max="2" width="33.140625" customWidth="1"/>
    <col min="3" max="3" width="63.5703125" customWidth="1"/>
  </cols>
  <sheetData>
    <row r="1" spans="1:3" ht="15.75">
      <c r="C1" s="4" t="s">
        <v>415</v>
      </c>
    </row>
    <row r="2" spans="1:3" ht="15.75">
      <c r="A2" s="3"/>
      <c r="B2" s="3"/>
      <c r="C2" s="4" t="s">
        <v>411</v>
      </c>
    </row>
    <row r="3" spans="1:3" ht="15.75">
      <c r="A3" s="3"/>
      <c r="B3" s="3"/>
      <c r="C3" s="4" t="s">
        <v>412</v>
      </c>
    </row>
    <row r="4" spans="1:3" ht="15.75">
      <c r="A4" s="3"/>
      <c r="B4" s="3"/>
      <c r="C4" s="66" t="s">
        <v>551</v>
      </c>
    </row>
    <row r="5" spans="1:3" ht="24.75" customHeight="1">
      <c r="A5" s="3"/>
      <c r="B5" s="3"/>
      <c r="C5" s="3"/>
    </row>
    <row r="6" spans="1:3" ht="31.5" customHeight="1">
      <c r="A6" s="68" t="s">
        <v>522</v>
      </c>
      <c r="B6" s="68"/>
      <c r="C6" s="68"/>
    </row>
    <row r="7" spans="1:3" ht="21.75" customHeight="1">
      <c r="A7" s="68"/>
      <c r="B7" s="68"/>
      <c r="C7" s="68"/>
    </row>
    <row r="8" spans="1:3" ht="63">
      <c r="A8" s="16" t="s">
        <v>418</v>
      </c>
      <c r="B8" s="16" t="s">
        <v>523</v>
      </c>
      <c r="C8" s="16" t="s">
        <v>524</v>
      </c>
    </row>
    <row r="9" spans="1:3" ht="36" customHeight="1">
      <c r="A9" s="16">
        <v>904</v>
      </c>
      <c r="B9" s="69" t="s">
        <v>419</v>
      </c>
      <c r="C9" s="70"/>
    </row>
    <row r="10" spans="1:3" ht="31.5">
      <c r="A10" s="23"/>
      <c r="B10" s="2" t="s">
        <v>85</v>
      </c>
      <c r="C10" s="20" t="s">
        <v>86</v>
      </c>
    </row>
    <row r="11" spans="1:3" ht="31.5">
      <c r="A11" s="23"/>
      <c r="B11" s="2" t="s">
        <v>87</v>
      </c>
      <c r="C11" s="20" t="s">
        <v>88</v>
      </c>
    </row>
    <row r="12" spans="1:3" ht="47.25">
      <c r="A12" s="23"/>
      <c r="B12" s="2" t="s">
        <v>89</v>
      </c>
      <c r="C12" s="20" t="s">
        <v>90</v>
      </c>
    </row>
    <row r="13" spans="1:3" ht="47.25">
      <c r="A13" s="23"/>
      <c r="B13" s="2" t="s">
        <v>91</v>
      </c>
      <c r="C13" s="20" t="s">
        <v>92</v>
      </c>
    </row>
    <row r="14" spans="1:3" ht="31.5">
      <c r="A14" s="23"/>
      <c r="B14" s="2" t="s">
        <v>93</v>
      </c>
      <c r="C14" s="20" t="s">
        <v>94</v>
      </c>
    </row>
    <row r="15" spans="1:3" ht="31.5">
      <c r="A15" s="23"/>
      <c r="B15" s="2" t="s">
        <v>95</v>
      </c>
      <c r="C15" s="20" t="s">
        <v>96</v>
      </c>
    </row>
  </sheetData>
  <mergeCells count="3">
    <mergeCell ref="A7:C7"/>
    <mergeCell ref="A6:C6"/>
    <mergeCell ref="B9:C9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workbookViewId="0">
      <selection activeCell="C5" sqref="C5"/>
    </sheetView>
  </sheetViews>
  <sheetFormatPr defaultRowHeight="15"/>
  <cols>
    <col min="1" max="1" width="32.85546875" customWidth="1"/>
    <col min="2" max="2" width="50.5703125" customWidth="1"/>
    <col min="3" max="3" width="18.28515625" customWidth="1"/>
  </cols>
  <sheetData>
    <row r="1" spans="1:3" ht="15.75">
      <c r="C1" s="4" t="s">
        <v>416</v>
      </c>
    </row>
    <row r="2" spans="1:3" ht="15.75">
      <c r="A2" s="3"/>
      <c r="B2" s="3"/>
      <c r="C2" s="4" t="s">
        <v>411</v>
      </c>
    </row>
    <row r="3" spans="1:3" ht="15.75">
      <c r="A3" s="3"/>
      <c r="B3" s="3"/>
      <c r="C3" s="4" t="s">
        <v>412</v>
      </c>
    </row>
    <row r="4" spans="1:3" ht="15.75">
      <c r="A4" s="3"/>
      <c r="B4" s="3"/>
      <c r="C4" s="66" t="s">
        <v>551</v>
      </c>
    </row>
    <row r="5" spans="1:3" ht="24.75" customHeight="1">
      <c r="A5" s="3"/>
      <c r="B5" s="3"/>
      <c r="C5" s="3"/>
    </row>
    <row r="6" spans="1:3" ht="31.5" customHeight="1">
      <c r="A6" s="68" t="s">
        <v>417</v>
      </c>
      <c r="B6" s="68"/>
      <c r="C6" s="68"/>
    </row>
    <row r="7" spans="1:3" ht="11.25" customHeight="1">
      <c r="A7" s="68"/>
      <c r="B7" s="68"/>
      <c r="C7" s="68"/>
    </row>
    <row r="8" spans="1:3" ht="63">
      <c r="A8" s="16" t="s">
        <v>180</v>
      </c>
      <c r="B8" s="16" t="s">
        <v>181</v>
      </c>
      <c r="C8" s="16" t="s">
        <v>97</v>
      </c>
    </row>
    <row r="9" spans="1:3" ht="15.75">
      <c r="A9" s="2">
        <v>1</v>
      </c>
      <c r="B9" s="2">
        <v>2</v>
      </c>
      <c r="C9" s="2">
        <v>3</v>
      </c>
    </row>
    <row r="10" spans="1:3" ht="15.75">
      <c r="A10" s="16" t="s">
        <v>98</v>
      </c>
      <c r="B10" s="23" t="s">
        <v>99</v>
      </c>
      <c r="C10" s="15">
        <f>SUM(C11,C14,C20,C25,C36,C42,C47)</f>
        <v>5060900</v>
      </c>
    </row>
    <row r="11" spans="1:3" ht="15.75">
      <c r="A11" s="16" t="s">
        <v>100</v>
      </c>
      <c r="B11" s="23" t="s">
        <v>101</v>
      </c>
      <c r="C11" s="15">
        <f>SUM(C12)</f>
        <v>1556600</v>
      </c>
    </row>
    <row r="12" spans="1:3" ht="15.75">
      <c r="A12" s="2" t="s">
        <v>102</v>
      </c>
      <c r="B12" s="48" t="s">
        <v>103</v>
      </c>
      <c r="C12" s="21">
        <f>SUM(C13)</f>
        <v>1556600</v>
      </c>
    </row>
    <row r="13" spans="1:3" ht="63.75">
      <c r="A13" s="2" t="s">
        <v>104</v>
      </c>
      <c r="B13" s="48" t="s">
        <v>105</v>
      </c>
      <c r="C13" s="21">
        <v>1556600</v>
      </c>
    </row>
    <row r="14" spans="1:3" ht="47.25">
      <c r="A14" s="16" t="s">
        <v>106</v>
      </c>
      <c r="B14" s="23" t="s">
        <v>107</v>
      </c>
      <c r="C14" s="15">
        <f>SUM(C15)</f>
        <v>1348100</v>
      </c>
    </row>
    <row r="15" spans="1:3" ht="25.5">
      <c r="A15" s="2" t="s">
        <v>108</v>
      </c>
      <c r="B15" s="48" t="s">
        <v>109</v>
      </c>
      <c r="C15" s="21">
        <f>SUM(C16:C19)</f>
        <v>1348100</v>
      </c>
    </row>
    <row r="16" spans="1:3" ht="63.75">
      <c r="A16" s="2" t="s">
        <v>110</v>
      </c>
      <c r="B16" s="48" t="s">
        <v>111</v>
      </c>
      <c r="C16" s="21">
        <v>550600</v>
      </c>
    </row>
    <row r="17" spans="1:3" ht="76.5">
      <c r="A17" s="2" t="s">
        <v>112</v>
      </c>
      <c r="B17" s="48" t="s">
        <v>113</v>
      </c>
      <c r="C17" s="21">
        <v>5400</v>
      </c>
    </row>
    <row r="18" spans="1:3" ht="63.75">
      <c r="A18" s="2" t="s">
        <v>114</v>
      </c>
      <c r="B18" s="48" t="s">
        <v>115</v>
      </c>
      <c r="C18" s="21">
        <v>919100</v>
      </c>
    </row>
    <row r="19" spans="1:3" ht="63.75">
      <c r="A19" s="2" t="s">
        <v>116</v>
      </c>
      <c r="B19" s="48" t="s">
        <v>117</v>
      </c>
      <c r="C19" s="21">
        <v>-127000</v>
      </c>
    </row>
    <row r="20" spans="1:3" ht="15.75">
      <c r="A20" s="16" t="s">
        <v>118</v>
      </c>
      <c r="B20" s="23" t="s">
        <v>119</v>
      </c>
      <c r="C20" s="15">
        <f>SUM(C21,C23)</f>
        <v>100300</v>
      </c>
    </row>
    <row r="21" spans="1:3" ht="25.5">
      <c r="A21" s="2" t="s">
        <v>120</v>
      </c>
      <c r="B21" s="48" t="s">
        <v>121</v>
      </c>
      <c r="C21" s="21">
        <f>SUM(C22)</f>
        <v>98000</v>
      </c>
    </row>
    <row r="22" spans="1:3" ht="25.5">
      <c r="A22" s="2" t="s">
        <v>122</v>
      </c>
      <c r="B22" s="48" t="s">
        <v>121</v>
      </c>
      <c r="C22" s="21">
        <v>98000</v>
      </c>
    </row>
    <row r="23" spans="1:3" ht="25.5">
      <c r="A23" s="49" t="s">
        <v>513</v>
      </c>
      <c r="B23" s="50" t="s">
        <v>514</v>
      </c>
      <c r="C23" s="21">
        <f>SUM(C24)</f>
        <v>2300</v>
      </c>
    </row>
    <row r="24" spans="1:3" ht="38.25">
      <c r="A24" s="49" t="s">
        <v>515</v>
      </c>
      <c r="B24" s="50" t="s">
        <v>516</v>
      </c>
      <c r="C24" s="21">
        <v>2300</v>
      </c>
    </row>
    <row r="25" spans="1:3" ht="15.75">
      <c r="A25" s="16" t="s">
        <v>123</v>
      </c>
      <c r="B25" s="23" t="s">
        <v>124</v>
      </c>
      <c r="C25" s="15">
        <f>SUM(C26,C28,C31)</f>
        <v>1569700</v>
      </c>
    </row>
    <row r="26" spans="1:3" ht="15.75">
      <c r="A26" s="16" t="s">
        <v>125</v>
      </c>
      <c r="B26" s="23" t="s">
        <v>126</v>
      </c>
      <c r="C26" s="15">
        <f>SUM(C27)</f>
        <v>275000</v>
      </c>
    </row>
    <row r="27" spans="1:3" ht="38.25">
      <c r="A27" s="2" t="s">
        <v>127</v>
      </c>
      <c r="B27" s="48" t="s">
        <v>128</v>
      </c>
      <c r="C27" s="21">
        <v>275000</v>
      </c>
    </row>
    <row r="28" spans="1:3" ht="15.75">
      <c r="A28" s="16" t="s">
        <v>129</v>
      </c>
      <c r="B28" s="23" t="s">
        <v>130</v>
      </c>
      <c r="C28" s="15">
        <f>SUM(C29:C30)</f>
        <v>714100</v>
      </c>
    </row>
    <row r="29" spans="1:3" ht="15.75">
      <c r="A29" s="2" t="s">
        <v>131</v>
      </c>
      <c r="B29" s="48" t="s">
        <v>132</v>
      </c>
      <c r="C29" s="21">
        <v>100200</v>
      </c>
    </row>
    <row r="30" spans="1:3" ht="15.75">
      <c r="A30" s="2" t="s">
        <v>133</v>
      </c>
      <c r="B30" s="48" t="s">
        <v>134</v>
      </c>
      <c r="C30" s="21">
        <v>613900</v>
      </c>
    </row>
    <row r="31" spans="1:3" ht="15.75">
      <c r="A31" s="16" t="s">
        <v>135</v>
      </c>
      <c r="B31" s="23" t="s">
        <v>136</v>
      </c>
      <c r="C31" s="15">
        <f>SUM(C32,C34)</f>
        <v>580600</v>
      </c>
    </row>
    <row r="32" spans="1:3" ht="15.75">
      <c r="A32" s="2" t="s">
        <v>137</v>
      </c>
      <c r="B32" s="48" t="s">
        <v>138</v>
      </c>
      <c r="C32" s="21">
        <f>SUM(C33)</f>
        <v>464500</v>
      </c>
    </row>
    <row r="33" spans="1:3" ht="25.5">
      <c r="A33" s="2" t="s">
        <v>139</v>
      </c>
      <c r="B33" s="50" t="s">
        <v>140</v>
      </c>
      <c r="C33" s="21">
        <v>464500</v>
      </c>
    </row>
    <row r="34" spans="1:3" ht="15.75">
      <c r="A34" s="2" t="s">
        <v>141</v>
      </c>
      <c r="B34" s="48" t="s">
        <v>142</v>
      </c>
      <c r="C34" s="21">
        <f>SUM(C35)</f>
        <v>116100</v>
      </c>
    </row>
    <row r="35" spans="1:3" ht="31.5" customHeight="1">
      <c r="A35" s="2" t="s">
        <v>143</v>
      </c>
      <c r="B35" s="50" t="s">
        <v>144</v>
      </c>
      <c r="C35" s="21">
        <v>116100</v>
      </c>
    </row>
    <row r="36" spans="1:3" ht="47.25">
      <c r="A36" s="16" t="s">
        <v>145</v>
      </c>
      <c r="B36" s="23" t="s">
        <v>146</v>
      </c>
      <c r="C36" s="15">
        <f>SUM(C37,C40)</f>
        <v>131900</v>
      </c>
    </row>
    <row r="37" spans="1:3" ht="76.5">
      <c r="A37" s="2" t="s">
        <v>147</v>
      </c>
      <c r="B37" s="48" t="s">
        <v>148</v>
      </c>
      <c r="C37" s="21">
        <f>SUM(C38)</f>
        <v>111200</v>
      </c>
    </row>
    <row r="38" spans="1:3" ht="76.5">
      <c r="A38" s="2" t="s">
        <v>149</v>
      </c>
      <c r="B38" s="48" t="s">
        <v>150</v>
      </c>
      <c r="C38" s="21">
        <f>SUM(C39)</f>
        <v>111200</v>
      </c>
    </row>
    <row r="39" spans="1:3" ht="63.75">
      <c r="A39" s="2" t="s">
        <v>151</v>
      </c>
      <c r="B39" s="48" t="s">
        <v>10</v>
      </c>
      <c r="C39" s="21">
        <v>111200</v>
      </c>
    </row>
    <row r="40" spans="1:3" ht="76.5">
      <c r="A40" s="2" t="s">
        <v>152</v>
      </c>
      <c r="B40" s="48" t="s">
        <v>153</v>
      </c>
      <c r="C40" s="21">
        <f>SUM(C41)</f>
        <v>20700</v>
      </c>
    </row>
    <row r="41" spans="1:3" ht="76.5">
      <c r="A41" s="2" t="s">
        <v>154</v>
      </c>
      <c r="B41" s="48" t="s">
        <v>16</v>
      </c>
      <c r="C41" s="21">
        <v>20700</v>
      </c>
    </row>
    <row r="42" spans="1:3" ht="31.5">
      <c r="A42" s="16" t="s">
        <v>155</v>
      </c>
      <c r="B42" s="23" t="s">
        <v>156</v>
      </c>
      <c r="C42" s="15">
        <f>SUM(C43)</f>
        <v>205200</v>
      </c>
    </row>
    <row r="43" spans="1:3" ht="15.75">
      <c r="A43" s="2" t="s">
        <v>157</v>
      </c>
      <c r="B43" s="48" t="s">
        <v>158</v>
      </c>
      <c r="C43" s="21">
        <f>SUM(C44)</f>
        <v>205200</v>
      </c>
    </row>
    <row r="44" spans="1:3" ht="25.5">
      <c r="A44" s="2" t="s">
        <v>159</v>
      </c>
      <c r="B44" s="48" t="s">
        <v>160</v>
      </c>
      <c r="C44" s="21">
        <f>SUM(C45)</f>
        <v>205200</v>
      </c>
    </row>
    <row r="45" spans="1:3" ht="38.25">
      <c r="A45" s="2" t="s">
        <v>161</v>
      </c>
      <c r="B45" s="48" t="s">
        <v>20</v>
      </c>
      <c r="C45" s="21">
        <v>205200</v>
      </c>
    </row>
    <row r="46" spans="1:3" s="10" customFormat="1" ht="15.75">
      <c r="A46" s="51" t="s">
        <v>519</v>
      </c>
      <c r="B46" s="52" t="s">
        <v>520</v>
      </c>
      <c r="C46" s="15">
        <f>SUM(C47)</f>
        <v>149100</v>
      </c>
    </row>
    <row r="47" spans="1:3" s="10" customFormat="1" ht="15.75">
      <c r="A47" s="49" t="s">
        <v>518</v>
      </c>
      <c r="B47" s="42" t="s">
        <v>517</v>
      </c>
      <c r="C47" s="21">
        <f>SUM(C48)</f>
        <v>149100</v>
      </c>
    </row>
    <row r="48" spans="1:3" ht="31.5">
      <c r="A48" s="49" t="s">
        <v>456</v>
      </c>
      <c r="B48" s="42" t="s">
        <v>48</v>
      </c>
      <c r="C48" s="21">
        <v>149100</v>
      </c>
    </row>
    <row r="49" spans="1:3" ht="15.75">
      <c r="A49" s="16" t="s">
        <v>162</v>
      </c>
      <c r="B49" s="23" t="s">
        <v>163</v>
      </c>
      <c r="C49" s="15">
        <f>SUM(C50)</f>
        <v>8300900</v>
      </c>
    </row>
    <row r="50" spans="1:3" ht="47.25">
      <c r="A50" s="16" t="s">
        <v>164</v>
      </c>
      <c r="B50" s="23" t="s">
        <v>165</v>
      </c>
      <c r="C50" s="15">
        <f>SUM(C51,C54)</f>
        <v>8300900</v>
      </c>
    </row>
    <row r="51" spans="1:3" ht="31.5">
      <c r="A51" s="16" t="s">
        <v>166</v>
      </c>
      <c r="B51" s="23" t="s">
        <v>167</v>
      </c>
      <c r="C51" s="15">
        <f>SUM(C52)</f>
        <v>8080500</v>
      </c>
    </row>
    <row r="52" spans="1:3" ht="15.75">
      <c r="A52" s="2" t="s">
        <v>168</v>
      </c>
      <c r="B52" s="48" t="s">
        <v>169</v>
      </c>
      <c r="C52" s="21">
        <f>SUM(C53)</f>
        <v>8080500</v>
      </c>
    </row>
    <row r="53" spans="1:3" ht="25.5">
      <c r="A53" s="2" t="s">
        <v>170</v>
      </c>
      <c r="B53" s="48" t="s">
        <v>50</v>
      </c>
      <c r="C53" s="21">
        <v>8080500</v>
      </c>
    </row>
    <row r="54" spans="1:3" ht="31.5">
      <c r="A54" s="16" t="s">
        <v>171</v>
      </c>
      <c r="B54" s="23" t="s">
        <v>172</v>
      </c>
      <c r="C54" s="15">
        <f>SUM(C55,C57)</f>
        <v>220400</v>
      </c>
    </row>
    <row r="55" spans="1:3" ht="38.25">
      <c r="A55" s="2" t="s">
        <v>173</v>
      </c>
      <c r="B55" s="48" t="s">
        <v>174</v>
      </c>
      <c r="C55" s="21">
        <f>SUM(C56)</f>
        <v>22700</v>
      </c>
    </row>
    <row r="56" spans="1:3" ht="38.25">
      <c r="A56" s="2" t="s">
        <v>175</v>
      </c>
      <c r="B56" s="48" t="s">
        <v>62</v>
      </c>
      <c r="C56" s="21">
        <v>22700</v>
      </c>
    </row>
    <row r="57" spans="1:3" ht="38.25">
      <c r="A57" s="2" t="s">
        <v>176</v>
      </c>
      <c r="B57" s="48" t="s">
        <v>177</v>
      </c>
      <c r="C57" s="21">
        <f>SUM(C58)</f>
        <v>197700</v>
      </c>
    </row>
    <row r="58" spans="1:3" ht="38.25">
      <c r="A58" s="2" t="s">
        <v>178</v>
      </c>
      <c r="B58" s="48" t="s">
        <v>60</v>
      </c>
      <c r="C58" s="21">
        <v>197700</v>
      </c>
    </row>
    <row r="59" spans="1:3" ht="15.75">
      <c r="A59" s="20"/>
      <c r="B59" s="23" t="s">
        <v>179</v>
      </c>
      <c r="C59" s="15">
        <f>SUM(C10,C49)</f>
        <v>13361800</v>
      </c>
    </row>
  </sheetData>
  <mergeCells count="2"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workbookViewId="0">
      <selection activeCell="B5" sqref="B5"/>
    </sheetView>
  </sheetViews>
  <sheetFormatPr defaultRowHeight="15"/>
  <cols>
    <col min="1" max="1" width="30.5703125" customWidth="1"/>
    <col min="2" max="2" width="50.85546875" customWidth="1"/>
    <col min="3" max="4" width="17.5703125" customWidth="1"/>
  </cols>
  <sheetData>
    <row r="1" spans="1:4" ht="15.75">
      <c r="C1" s="76" t="s">
        <v>422</v>
      </c>
      <c r="D1" s="75"/>
    </row>
    <row r="2" spans="1:4" ht="15.75">
      <c r="A2" s="3"/>
      <c r="B2" s="76" t="s">
        <v>411</v>
      </c>
      <c r="C2" s="75"/>
      <c r="D2" s="75"/>
    </row>
    <row r="3" spans="1:4" ht="15.75">
      <c r="A3" s="3"/>
      <c r="B3" s="76" t="s">
        <v>412</v>
      </c>
      <c r="C3" s="75"/>
      <c r="D3" s="75"/>
    </row>
    <row r="4" spans="1:4" ht="15.75">
      <c r="A4" s="3"/>
      <c r="B4" s="76" t="s">
        <v>551</v>
      </c>
      <c r="C4" s="75"/>
      <c r="D4" s="75"/>
    </row>
    <row r="5" spans="1:4" ht="18" customHeight="1">
      <c r="A5" s="3"/>
      <c r="B5" s="3"/>
      <c r="C5" s="3"/>
    </row>
    <row r="6" spans="1:4" ht="31.5" customHeight="1">
      <c r="A6" s="68" t="s">
        <v>420</v>
      </c>
      <c r="B6" s="68"/>
      <c r="C6" s="68"/>
      <c r="D6" s="75"/>
    </row>
    <row r="8" spans="1:4" ht="15.75">
      <c r="A8" s="71" t="s">
        <v>180</v>
      </c>
      <c r="B8" s="73" t="s">
        <v>184</v>
      </c>
      <c r="C8" s="67" t="s">
        <v>97</v>
      </c>
      <c r="D8" s="67"/>
    </row>
    <row r="9" spans="1:4" ht="66" customHeight="1">
      <c r="A9" s="72"/>
      <c r="B9" s="74"/>
      <c r="C9" s="16" t="s">
        <v>185</v>
      </c>
      <c r="D9" s="16" t="s">
        <v>186</v>
      </c>
    </row>
    <row r="10" spans="1:4" ht="15.75">
      <c r="A10" s="2">
        <v>1</v>
      </c>
      <c r="B10" s="2">
        <v>2</v>
      </c>
      <c r="C10" s="2">
        <v>3</v>
      </c>
      <c r="D10" s="2">
        <v>4</v>
      </c>
    </row>
    <row r="11" spans="1:4" ht="15.75">
      <c r="A11" s="16" t="s">
        <v>98</v>
      </c>
      <c r="B11" s="23" t="s">
        <v>182</v>
      </c>
      <c r="C11" s="15">
        <f>SUM(C12,C15,C21,C26,C37,C43)</f>
        <v>5037700</v>
      </c>
      <c r="D11" s="15">
        <f>SUM(D12,D15,D21,D26,D37,D43)</f>
        <v>5128900</v>
      </c>
    </row>
    <row r="12" spans="1:4" ht="15.75">
      <c r="A12" s="16" t="s">
        <v>100</v>
      </c>
      <c r="B12" s="23" t="s">
        <v>101</v>
      </c>
      <c r="C12" s="15">
        <f>SUM(C13)</f>
        <v>1587700</v>
      </c>
      <c r="D12" s="15">
        <f>SUM(D13)</f>
        <v>1632200</v>
      </c>
    </row>
    <row r="13" spans="1:4" ht="15.75">
      <c r="A13" s="2" t="s">
        <v>102</v>
      </c>
      <c r="B13" s="48" t="s">
        <v>103</v>
      </c>
      <c r="C13" s="21">
        <f>SUM(C14)</f>
        <v>1587700</v>
      </c>
      <c r="D13" s="21">
        <f>SUM(D14)</f>
        <v>1632200</v>
      </c>
    </row>
    <row r="14" spans="1:4" ht="63.75">
      <c r="A14" s="2" t="s">
        <v>104</v>
      </c>
      <c r="B14" s="48" t="s">
        <v>105</v>
      </c>
      <c r="C14" s="21">
        <v>1587700</v>
      </c>
      <c r="D14" s="21">
        <v>1632200</v>
      </c>
    </row>
    <row r="15" spans="1:4" ht="47.25">
      <c r="A15" s="16" t="s">
        <v>106</v>
      </c>
      <c r="B15" s="23" t="s">
        <v>107</v>
      </c>
      <c r="C15" s="15">
        <f>SUM(C16)</f>
        <v>1431500</v>
      </c>
      <c r="D15" s="15">
        <f>SUM(D16)</f>
        <v>1466200</v>
      </c>
    </row>
    <row r="16" spans="1:4" ht="25.5">
      <c r="A16" s="2" t="s">
        <v>108</v>
      </c>
      <c r="B16" s="48" t="s">
        <v>109</v>
      </c>
      <c r="C16" s="21">
        <f>SUM(C17:C20)</f>
        <v>1431500</v>
      </c>
      <c r="D16" s="21">
        <f>SUM(D17:D20)</f>
        <v>1466200</v>
      </c>
    </row>
    <row r="17" spans="1:4" ht="63.75">
      <c r="A17" s="2" t="s">
        <v>110</v>
      </c>
      <c r="B17" s="48" t="s">
        <v>111</v>
      </c>
      <c r="C17" s="21">
        <v>582600</v>
      </c>
      <c r="D17" s="21">
        <v>594700</v>
      </c>
    </row>
    <row r="18" spans="1:4" ht="76.5">
      <c r="A18" s="2" t="s">
        <v>112</v>
      </c>
      <c r="B18" s="48" t="s">
        <v>113</v>
      </c>
      <c r="C18" s="21">
        <v>5500</v>
      </c>
      <c r="D18" s="21">
        <v>5600</v>
      </c>
    </row>
    <row r="19" spans="1:4" ht="63.75">
      <c r="A19" s="2" t="s">
        <v>114</v>
      </c>
      <c r="B19" s="48" t="s">
        <v>115</v>
      </c>
      <c r="C19" s="21">
        <v>972600</v>
      </c>
      <c r="D19" s="21">
        <v>992800</v>
      </c>
    </row>
    <row r="20" spans="1:4" ht="63.75">
      <c r="A20" s="2" t="s">
        <v>116</v>
      </c>
      <c r="B20" s="48" t="s">
        <v>117</v>
      </c>
      <c r="C20" s="21">
        <v>-129200</v>
      </c>
      <c r="D20" s="21">
        <v>-126900</v>
      </c>
    </row>
    <row r="21" spans="1:4" ht="15.75">
      <c r="A21" s="16" t="s">
        <v>118</v>
      </c>
      <c r="B21" s="23" t="s">
        <v>119</v>
      </c>
      <c r="C21" s="15">
        <f>SUM(C22,C24)</f>
        <v>100300</v>
      </c>
      <c r="D21" s="15">
        <f>SUM(D22,D24)</f>
        <v>100300</v>
      </c>
    </row>
    <row r="22" spans="1:4" ht="25.5">
      <c r="A22" s="2" t="s">
        <v>120</v>
      </c>
      <c r="B22" s="48" t="s">
        <v>121</v>
      </c>
      <c r="C22" s="21">
        <f>SUM(C23)</f>
        <v>98000</v>
      </c>
      <c r="D22" s="21">
        <f>SUM(D23)</f>
        <v>98000</v>
      </c>
    </row>
    <row r="23" spans="1:4" ht="25.5">
      <c r="A23" s="2" t="s">
        <v>122</v>
      </c>
      <c r="B23" s="48" t="s">
        <v>121</v>
      </c>
      <c r="C23" s="21">
        <v>98000</v>
      </c>
      <c r="D23" s="21">
        <v>98000</v>
      </c>
    </row>
    <row r="24" spans="1:4" ht="25.5">
      <c r="A24" s="49" t="s">
        <v>521</v>
      </c>
      <c r="B24" s="50" t="s">
        <v>514</v>
      </c>
      <c r="C24" s="21">
        <f>SUM(C25)</f>
        <v>2300</v>
      </c>
      <c r="D24" s="21">
        <f>SUM(D25)</f>
        <v>2300</v>
      </c>
    </row>
    <row r="25" spans="1:4" ht="38.25">
      <c r="A25" s="49" t="s">
        <v>515</v>
      </c>
      <c r="B25" s="50" t="s">
        <v>516</v>
      </c>
      <c r="C25" s="21">
        <v>2300</v>
      </c>
      <c r="D25" s="21">
        <v>2300</v>
      </c>
    </row>
    <row r="26" spans="1:4" ht="15.75">
      <c r="A26" s="16" t="s">
        <v>123</v>
      </c>
      <c r="B26" s="23" t="s">
        <v>124</v>
      </c>
      <c r="C26" s="15">
        <f>SUM(C27,C29,C32)</f>
        <v>1569700</v>
      </c>
      <c r="D26" s="15">
        <f>SUM(D27,D29,D32)</f>
        <v>1569700</v>
      </c>
    </row>
    <row r="27" spans="1:4" ht="15.75">
      <c r="A27" s="16" t="s">
        <v>125</v>
      </c>
      <c r="B27" s="23" t="s">
        <v>126</v>
      </c>
      <c r="C27" s="15">
        <f>SUM(C28)</f>
        <v>275000</v>
      </c>
      <c r="D27" s="15">
        <f>SUM(D28)</f>
        <v>275000</v>
      </c>
    </row>
    <row r="28" spans="1:4" ht="38.25">
      <c r="A28" s="2" t="s">
        <v>127</v>
      </c>
      <c r="B28" s="48" t="s">
        <v>128</v>
      </c>
      <c r="C28" s="21">
        <v>275000</v>
      </c>
      <c r="D28" s="21">
        <v>275000</v>
      </c>
    </row>
    <row r="29" spans="1:4" ht="15.75">
      <c r="A29" s="16" t="s">
        <v>129</v>
      </c>
      <c r="B29" s="23" t="s">
        <v>130</v>
      </c>
      <c r="C29" s="15">
        <f>SUM(C30:C31)</f>
        <v>714100</v>
      </c>
      <c r="D29" s="15">
        <f>SUM(D30:D31)</f>
        <v>714100</v>
      </c>
    </row>
    <row r="30" spans="1:4" ht="15.75">
      <c r="A30" s="2" t="s">
        <v>131</v>
      </c>
      <c r="B30" s="48" t="s">
        <v>132</v>
      </c>
      <c r="C30" s="21">
        <v>100200</v>
      </c>
      <c r="D30" s="21">
        <v>100200</v>
      </c>
    </row>
    <row r="31" spans="1:4" ht="15.75">
      <c r="A31" s="2" t="s">
        <v>133</v>
      </c>
      <c r="B31" s="48" t="s">
        <v>134</v>
      </c>
      <c r="C31" s="21">
        <v>613900</v>
      </c>
      <c r="D31" s="21">
        <v>613900</v>
      </c>
    </row>
    <row r="32" spans="1:4" ht="15.75">
      <c r="A32" s="16" t="s">
        <v>135</v>
      </c>
      <c r="B32" s="23" t="s">
        <v>136</v>
      </c>
      <c r="C32" s="15">
        <f>SUM(C33,C35)</f>
        <v>580600</v>
      </c>
      <c r="D32" s="15">
        <f>SUM(D33,D35)</f>
        <v>580600</v>
      </c>
    </row>
    <row r="33" spans="1:4" ht="15.75">
      <c r="A33" s="2" t="s">
        <v>137</v>
      </c>
      <c r="B33" s="48" t="s">
        <v>138</v>
      </c>
      <c r="C33" s="21">
        <f>SUM(C34)</f>
        <v>464500</v>
      </c>
      <c r="D33" s="21">
        <f>SUM(D34)</f>
        <v>464500</v>
      </c>
    </row>
    <row r="34" spans="1:4" ht="25.5">
      <c r="A34" s="2" t="s">
        <v>139</v>
      </c>
      <c r="B34" s="48" t="s">
        <v>140</v>
      </c>
      <c r="C34" s="21">
        <v>464500</v>
      </c>
      <c r="D34" s="21">
        <v>464500</v>
      </c>
    </row>
    <row r="35" spans="1:4" ht="15.75">
      <c r="A35" s="2" t="s">
        <v>141</v>
      </c>
      <c r="B35" s="48" t="s">
        <v>142</v>
      </c>
      <c r="C35" s="21">
        <f>SUM(C36)</f>
        <v>116100</v>
      </c>
      <c r="D35" s="21">
        <f>SUM(D36)</f>
        <v>116100</v>
      </c>
    </row>
    <row r="36" spans="1:4" ht="38.25">
      <c r="A36" s="2" t="s">
        <v>143</v>
      </c>
      <c r="B36" s="48" t="s">
        <v>144</v>
      </c>
      <c r="C36" s="21">
        <v>116100</v>
      </c>
      <c r="D36" s="21">
        <v>116100</v>
      </c>
    </row>
    <row r="37" spans="1:4" ht="47.25">
      <c r="A37" s="16" t="s">
        <v>145</v>
      </c>
      <c r="B37" s="23" t="s">
        <v>146</v>
      </c>
      <c r="C37" s="15">
        <f>SUM(C38,C41)</f>
        <v>137100</v>
      </c>
      <c r="D37" s="15">
        <f>SUM(D38,D41)</f>
        <v>142800</v>
      </c>
    </row>
    <row r="38" spans="1:4" ht="76.5">
      <c r="A38" s="2" t="s">
        <v>147</v>
      </c>
      <c r="B38" s="48" t="s">
        <v>148</v>
      </c>
      <c r="C38" s="21">
        <f>SUM(C39)</f>
        <v>116400</v>
      </c>
      <c r="D38" s="21">
        <f>SUM(D39)</f>
        <v>122100</v>
      </c>
    </row>
    <row r="39" spans="1:4" ht="76.5">
      <c r="A39" s="2" t="s">
        <v>149</v>
      </c>
      <c r="B39" s="48" t="s">
        <v>150</v>
      </c>
      <c r="C39" s="21">
        <f>SUM(C40)</f>
        <v>116400</v>
      </c>
      <c r="D39" s="21">
        <f>SUM(D40)</f>
        <v>122100</v>
      </c>
    </row>
    <row r="40" spans="1:4" ht="63.75">
      <c r="A40" s="2" t="s">
        <v>151</v>
      </c>
      <c r="B40" s="48" t="s">
        <v>10</v>
      </c>
      <c r="C40" s="21">
        <v>116400</v>
      </c>
      <c r="D40" s="21">
        <v>122100</v>
      </c>
    </row>
    <row r="41" spans="1:4" ht="76.5">
      <c r="A41" s="2" t="s">
        <v>152</v>
      </c>
      <c r="B41" s="48" t="s">
        <v>153</v>
      </c>
      <c r="C41" s="21">
        <f>SUM(C42)</f>
        <v>20700</v>
      </c>
      <c r="D41" s="21">
        <f>SUM(D42)</f>
        <v>20700</v>
      </c>
    </row>
    <row r="42" spans="1:4" ht="76.5">
      <c r="A42" s="2" t="s">
        <v>154</v>
      </c>
      <c r="B42" s="48" t="s">
        <v>16</v>
      </c>
      <c r="C42" s="21">
        <v>20700</v>
      </c>
      <c r="D42" s="21">
        <v>20700</v>
      </c>
    </row>
    <row r="43" spans="1:4" ht="31.5">
      <c r="A43" s="16" t="s">
        <v>155</v>
      </c>
      <c r="B43" s="23" t="s">
        <v>156</v>
      </c>
      <c r="C43" s="15">
        <f t="shared" ref="C43:D45" si="0">SUM(C44)</f>
        <v>211400</v>
      </c>
      <c r="D43" s="15">
        <f t="shared" si="0"/>
        <v>217700</v>
      </c>
    </row>
    <row r="44" spans="1:4" ht="15.75">
      <c r="A44" s="2" t="s">
        <v>157</v>
      </c>
      <c r="B44" s="48" t="s">
        <v>158</v>
      </c>
      <c r="C44" s="21">
        <f t="shared" si="0"/>
        <v>211400</v>
      </c>
      <c r="D44" s="21">
        <f t="shared" si="0"/>
        <v>217700</v>
      </c>
    </row>
    <row r="45" spans="1:4" ht="25.5">
      <c r="A45" s="2" t="s">
        <v>159</v>
      </c>
      <c r="B45" s="48" t="s">
        <v>160</v>
      </c>
      <c r="C45" s="21">
        <f t="shared" si="0"/>
        <v>211400</v>
      </c>
      <c r="D45" s="21">
        <f t="shared" si="0"/>
        <v>217700</v>
      </c>
    </row>
    <row r="46" spans="1:4" ht="38.25">
      <c r="A46" s="2" t="s">
        <v>161</v>
      </c>
      <c r="B46" s="48" t="s">
        <v>20</v>
      </c>
      <c r="C46" s="21">
        <v>211400</v>
      </c>
      <c r="D46" s="21">
        <v>217700</v>
      </c>
    </row>
    <row r="47" spans="1:4" ht="15.75">
      <c r="A47" s="16" t="s">
        <v>162</v>
      </c>
      <c r="B47" s="23" t="s">
        <v>163</v>
      </c>
      <c r="C47" s="15">
        <f>SUM(C48)</f>
        <v>7554100</v>
      </c>
      <c r="D47" s="15">
        <f>SUM(D48)</f>
        <v>7821600</v>
      </c>
    </row>
    <row r="48" spans="1:4" ht="47.25">
      <c r="A48" s="16" t="s">
        <v>164</v>
      </c>
      <c r="B48" s="23" t="s">
        <v>165</v>
      </c>
      <c r="C48" s="15">
        <f>SUM(C49,C52)</f>
        <v>7554100</v>
      </c>
      <c r="D48" s="15">
        <f>SUM(D49,D52)</f>
        <v>7821600</v>
      </c>
    </row>
    <row r="49" spans="1:4" ht="31.5">
      <c r="A49" s="16" t="s">
        <v>166</v>
      </c>
      <c r="B49" s="23" t="s">
        <v>167</v>
      </c>
      <c r="C49" s="15">
        <f>SUM(C50)</f>
        <v>7331500</v>
      </c>
      <c r="D49" s="15">
        <f>SUM(D50)</f>
        <v>7591700</v>
      </c>
    </row>
    <row r="50" spans="1:4" ht="15.75">
      <c r="A50" s="2" t="s">
        <v>168</v>
      </c>
      <c r="B50" s="48" t="s">
        <v>169</v>
      </c>
      <c r="C50" s="21">
        <f>SUM(C51)</f>
        <v>7331500</v>
      </c>
      <c r="D50" s="21">
        <f>SUM(D51)</f>
        <v>7591700</v>
      </c>
    </row>
    <row r="51" spans="1:4" ht="25.5">
      <c r="A51" s="2" t="s">
        <v>170</v>
      </c>
      <c r="B51" s="48" t="s">
        <v>50</v>
      </c>
      <c r="C51" s="21">
        <v>7331500</v>
      </c>
      <c r="D51" s="21">
        <v>7591700</v>
      </c>
    </row>
    <row r="52" spans="1:4" ht="31.5">
      <c r="A52" s="16" t="s">
        <v>171</v>
      </c>
      <c r="B52" s="23" t="s">
        <v>172</v>
      </c>
      <c r="C52" s="15">
        <f>SUM(C53,C55)</f>
        <v>222600</v>
      </c>
      <c r="D52" s="15">
        <f>SUM(D53,D55)</f>
        <v>229900</v>
      </c>
    </row>
    <row r="53" spans="1:4" ht="38.25">
      <c r="A53" s="2" t="s">
        <v>173</v>
      </c>
      <c r="B53" s="48" t="s">
        <v>174</v>
      </c>
      <c r="C53" s="21">
        <f>SUM(C54)</f>
        <v>22700</v>
      </c>
      <c r="D53" s="21">
        <f>SUM(D54)</f>
        <v>22700</v>
      </c>
    </row>
    <row r="54" spans="1:4" ht="38.25">
      <c r="A54" s="2" t="s">
        <v>175</v>
      </c>
      <c r="B54" s="48" t="s">
        <v>62</v>
      </c>
      <c r="C54" s="21">
        <v>22700</v>
      </c>
      <c r="D54" s="21">
        <v>22700</v>
      </c>
    </row>
    <row r="55" spans="1:4" ht="38.25">
      <c r="A55" s="2" t="s">
        <v>176</v>
      </c>
      <c r="B55" s="48" t="s">
        <v>177</v>
      </c>
      <c r="C55" s="21">
        <f>SUM(C56)</f>
        <v>199900</v>
      </c>
      <c r="D55" s="21">
        <f>SUM(D56)</f>
        <v>207200</v>
      </c>
    </row>
    <row r="56" spans="1:4" ht="38.25">
      <c r="A56" s="2" t="s">
        <v>178</v>
      </c>
      <c r="B56" s="48" t="s">
        <v>60</v>
      </c>
      <c r="C56" s="21">
        <v>199900</v>
      </c>
      <c r="D56" s="21">
        <v>207200</v>
      </c>
    </row>
    <row r="57" spans="1:4" ht="15.75">
      <c r="A57" s="2"/>
      <c r="B57" s="23" t="s">
        <v>183</v>
      </c>
      <c r="C57" s="15">
        <f>SUM(C11,C47)</f>
        <v>12591800</v>
      </c>
      <c r="D57" s="15">
        <f>SUM(D11,D47)</f>
        <v>12950500</v>
      </c>
    </row>
  </sheetData>
  <mergeCells count="8">
    <mergeCell ref="A8:A9"/>
    <mergeCell ref="B8:B9"/>
    <mergeCell ref="A6:D6"/>
    <mergeCell ref="B4:D4"/>
    <mergeCell ref="C1:D1"/>
    <mergeCell ref="B2:D2"/>
    <mergeCell ref="B3:D3"/>
    <mergeCell ref="C8:D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5"/>
  <sheetViews>
    <sheetView workbookViewId="0">
      <selection activeCell="B5" sqref="B5"/>
    </sheetView>
  </sheetViews>
  <sheetFormatPr defaultRowHeight="15"/>
  <cols>
    <col min="1" max="1" width="18.5703125" customWidth="1"/>
    <col min="3" max="3" width="59.28515625" customWidth="1"/>
    <col min="4" max="4" width="20" customWidth="1"/>
  </cols>
  <sheetData>
    <row r="1" spans="1:4" ht="15.75">
      <c r="C1" s="76" t="s">
        <v>421</v>
      </c>
      <c r="D1" s="75"/>
    </row>
    <row r="2" spans="1:4" ht="15.75">
      <c r="A2" s="3"/>
      <c r="B2" s="76" t="s">
        <v>411</v>
      </c>
      <c r="C2" s="75"/>
      <c r="D2" s="75"/>
    </row>
    <row r="3" spans="1:4" ht="15.75">
      <c r="A3" s="3"/>
      <c r="B3" s="76" t="s">
        <v>412</v>
      </c>
      <c r="C3" s="75"/>
      <c r="D3" s="75"/>
    </row>
    <row r="4" spans="1:4" ht="15.75">
      <c r="A4" s="3"/>
      <c r="B4" s="76" t="s">
        <v>551</v>
      </c>
      <c r="C4" s="75"/>
      <c r="D4" s="75"/>
    </row>
    <row r="5" spans="1:4" ht="18" customHeight="1">
      <c r="A5" s="3"/>
      <c r="B5" s="3"/>
      <c r="C5" s="3"/>
    </row>
    <row r="6" spans="1:4" ht="59.25" customHeight="1">
      <c r="A6" s="77" t="s">
        <v>538</v>
      </c>
      <c r="B6" s="77"/>
      <c r="C6" s="77"/>
      <c r="D6" s="78"/>
    </row>
    <row r="8" spans="1:4" ht="15.75">
      <c r="A8" s="16" t="s">
        <v>187</v>
      </c>
      <c r="B8" s="16" t="s">
        <v>188</v>
      </c>
      <c r="C8" s="16" t="s">
        <v>189</v>
      </c>
      <c r="D8" s="16" t="s">
        <v>97</v>
      </c>
    </row>
    <row r="9" spans="1:4" ht="47.25">
      <c r="A9" s="17" t="s">
        <v>190</v>
      </c>
      <c r="B9" s="17"/>
      <c r="C9" s="38" t="s">
        <v>191</v>
      </c>
      <c r="D9" s="15">
        <f>SUM(D10,D14,D41)</f>
        <v>3197270</v>
      </c>
    </row>
    <row r="10" spans="1:4" ht="63">
      <c r="A10" s="17" t="s">
        <v>192</v>
      </c>
      <c r="B10" s="17"/>
      <c r="C10" s="38" t="s">
        <v>193</v>
      </c>
      <c r="D10" s="15">
        <f>SUM(D11)</f>
        <v>254000</v>
      </c>
    </row>
    <row r="11" spans="1:4" ht="15.75">
      <c r="A11" s="17" t="s">
        <v>194</v>
      </c>
      <c r="B11" s="17"/>
      <c r="C11" s="32" t="s">
        <v>195</v>
      </c>
      <c r="D11" s="15">
        <f>SUM(D12)</f>
        <v>254000</v>
      </c>
    </row>
    <row r="12" spans="1:4" ht="31.5">
      <c r="A12" s="39" t="s">
        <v>502</v>
      </c>
      <c r="B12" s="39"/>
      <c r="C12" s="55" t="s">
        <v>531</v>
      </c>
      <c r="D12" s="28">
        <f>SUM(D13)</f>
        <v>254000</v>
      </c>
    </row>
    <row r="13" spans="1:4" ht="15.75">
      <c r="A13" s="18"/>
      <c r="B13" s="18">
        <v>500</v>
      </c>
      <c r="C13" s="20" t="s">
        <v>197</v>
      </c>
      <c r="D13" s="21">
        <v>254000</v>
      </c>
    </row>
    <row r="14" spans="1:4" ht="47.25">
      <c r="A14" s="17" t="s">
        <v>198</v>
      </c>
      <c r="B14" s="17"/>
      <c r="C14" s="32" t="s">
        <v>199</v>
      </c>
      <c r="D14" s="15">
        <f>SUM(D15,D18,D27,D30)</f>
        <v>1446070</v>
      </c>
    </row>
    <row r="15" spans="1:4" ht="31.5">
      <c r="A15" s="17" t="s">
        <v>200</v>
      </c>
      <c r="B15" s="17"/>
      <c r="C15" s="32" t="s">
        <v>201</v>
      </c>
      <c r="D15" s="15">
        <f>SUM(D16)</f>
        <v>55957</v>
      </c>
    </row>
    <row r="16" spans="1:4" ht="31.5">
      <c r="A16" s="18" t="s">
        <v>505</v>
      </c>
      <c r="B16" s="18"/>
      <c r="C16" s="24" t="s">
        <v>532</v>
      </c>
      <c r="D16" s="21">
        <f>SUM(D17)</f>
        <v>55957</v>
      </c>
    </row>
    <row r="17" spans="1:4" ht="31.5">
      <c r="A17" s="18"/>
      <c r="B17" s="18">
        <v>200</v>
      </c>
      <c r="C17" s="20" t="s">
        <v>196</v>
      </c>
      <c r="D17" s="21">
        <v>55957</v>
      </c>
    </row>
    <row r="18" spans="1:4" ht="15.75">
      <c r="A18" s="17" t="s">
        <v>202</v>
      </c>
      <c r="B18" s="17"/>
      <c r="C18" s="32" t="s">
        <v>203</v>
      </c>
      <c r="D18" s="15">
        <f>SUM(D19,D21,D23,D25)</f>
        <v>1263172</v>
      </c>
    </row>
    <row r="19" spans="1:4" ht="31.5">
      <c r="A19" s="18" t="s">
        <v>506</v>
      </c>
      <c r="B19" s="18"/>
      <c r="C19" s="24" t="s">
        <v>204</v>
      </c>
      <c r="D19" s="21">
        <f>SUM(D20)</f>
        <v>145488</v>
      </c>
    </row>
    <row r="20" spans="1:4" ht="31.5">
      <c r="A20" s="18"/>
      <c r="B20" s="18">
        <v>200</v>
      </c>
      <c r="C20" s="20" t="s">
        <v>196</v>
      </c>
      <c r="D20" s="21">
        <v>145488</v>
      </c>
    </row>
    <row r="21" spans="1:4" ht="15.75">
      <c r="A21" s="2" t="s">
        <v>507</v>
      </c>
      <c r="B21" s="2"/>
      <c r="C21" s="20" t="s">
        <v>205</v>
      </c>
      <c r="D21" s="21">
        <f>SUM(D22)</f>
        <v>969976</v>
      </c>
    </row>
    <row r="22" spans="1:4" ht="31.5">
      <c r="A22" s="2"/>
      <c r="B22" s="18">
        <v>200</v>
      </c>
      <c r="C22" s="20" t="s">
        <v>196</v>
      </c>
      <c r="D22" s="21">
        <v>969976</v>
      </c>
    </row>
    <row r="23" spans="1:4" ht="15.75">
      <c r="A23" s="2" t="s">
        <v>508</v>
      </c>
      <c r="B23" s="2"/>
      <c r="C23" s="20" t="s">
        <v>206</v>
      </c>
      <c r="D23" s="21">
        <f>SUM(D24)</f>
        <v>57308</v>
      </c>
    </row>
    <row r="24" spans="1:4" ht="31.5">
      <c r="A24" s="2"/>
      <c r="B24" s="18">
        <v>200</v>
      </c>
      <c r="C24" s="20" t="s">
        <v>196</v>
      </c>
      <c r="D24" s="21">
        <v>57308</v>
      </c>
    </row>
    <row r="25" spans="1:4" ht="31.5">
      <c r="A25" s="2" t="s">
        <v>509</v>
      </c>
      <c r="B25" s="2"/>
      <c r="C25" s="20" t="s">
        <v>510</v>
      </c>
      <c r="D25" s="21">
        <f>SUM(D26)</f>
        <v>90400</v>
      </c>
    </row>
    <row r="26" spans="1:4" ht="31.5">
      <c r="A26" s="2"/>
      <c r="B26" s="18">
        <v>200</v>
      </c>
      <c r="C26" s="20" t="s">
        <v>196</v>
      </c>
      <c r="D26" s="21">
        <v>90400</v>
      </c>
    </row>
    <row r="27" spans="1:4" ht="15.75">
      <c r="A27" s="17" t="s">
        <v>207</v>
      </c>
      <c r="B27" s="17"/>
      <c r="C27" s="32" t="s">
        <v>208</v>
      </c>
      <c r="D27" s="15">
        <f>SUM(D28)</f>
        <v>15645</v>
      </c>
    </row>
    <row r="28" spans="1:4" ht="15.75">
      <c r="A28" s="18" t="s">
        <v>511</v>
      </c>
      <c r="B28" s="18"/>
      <c r="C28" s="24" t="s">
        <v>209</v>
      </c>
      <c r="D28" s="21">
        <f>SUM(D29)</f>
        <v>15645</v>
      </c>
    </row>
    <row r="29" spans="1:4" ht="31.5">
      <c r="A29" s="18"/>
      <c r="B29" s="18">
        <v>200</v>
      </c>
      <c r="C29" s="20" t="s">
        <v>196</v>
      </c>
      <c r="D29" s="21">
        <v>15645</v>
      </c>
    </row>
    <row r="30" spans="1:4" ht="15.75">
      <c r="A30" s="17" t="s">
        <v>210</v>
      </c>
      <c r="B30" s="17"/>
      <c r="C30" s="32" t="s">
        <v>211</v>
      </c>
      <c r="D30" s="15">
        <f>SUM(D31,D33,D35,D37,D39)</f>
        <v>111296</v>
      </c>
    </row>
    <row r="31" spans="1:4" ht="15.75">
      <c r="A31" s="18" t="s">
        <v>212</v>
      </c>
      <c r="B31" s="18"/>
      <c r="C31" s="24" t="s">
        <v>213</v>
      </c>
      <c r="D31" s="21">
        <f>SUM(D32)</f>
        <v>10430</v>
      </c>
    </row>
    <row r="32" spans="1:4" ht="31.5">
      <c r="A32" s="18"/>
      <c r="B32" s="18">
        <v>200</v>
      </c>
      <c r="C32" s="20" t="s">
        <v>196</v>
      </c>
      <c r="D32" s="21">
        <v>10430</v>
      </c>
    </row>
    <row r="33" spans="1:4" ht="15.75">
      <c r="A33" s="18" t="s">
        <v>214</v>
      </c>
      <c r="B33" s="18"/>
      <c r="C33" s="24" t="s">
        <v>457</v>
      </c>
      <c r="D33" s="21">
        <f>SUM(D34)</f>
        <v>43274</v>
      </c>
    </row>
    <row r="34" spans="1:4" ht="31.5">
      <c r="A34" s="18"/>
      <c r="B34" s="18">
        <v>200</v>
      </c>
      <c r="C34" s="20" t="s">
        <v>196</v>
      </c>
      <c r="D34" s="21">
        <v>43274</v>
      </c>
    </row>
    <row r="35" spans="1:4" ht="15.75">
      <c r="A35" s="18" t="s">
        <v>215</v>
      </c>
      <c r="B35" s="18"/>
      <c r="C35" s="24" t="s">
        <v>216</v>
      </c>
      <c r="D35" s="21">
        <f>SUM(D36)</f>
        <v>11191</v>
      </c>
    </row>
    <row r="36" spans="1:4" ht="31.5">
      <c r="A36" s="18"/>
      <c r="B36" s="18">
        <v>200</v>
      </c>
      <c r="C36" s="20" t="s">
        <v>196</v>
      </c>
      <c r="D36" s="21">
        <v>11191</v>
      </c>
    </row>
    <row r="37" spans="1:4" ht="31.5">
      <c r="A37" s="18" t="s">
        <v>217</v>
      </c>
      <c r="B37" s="18"/>
      <c r="C37" s="24" t="s">
        <v>218</v>
      </c>
      <c r="D37" s="21">
        <f>SUM(D38)</f>
        <v>31290</v>
      </c>
    </row>
    <row r="38" spans="1:4" ht="31.5">
      <c r="A38" s="18"/>
      <c r="B38" s="18">
        <v>200</v>
      </c>
      <c r="C38" s="20" t="s">
        <v>196</v>
      </c>
      <c r="D38" s="21">
        <v>31290</v>
      </c>
    </row>
    <row r="39" spans="1:4" ht="15.75">
      <c r="A39" s="18" t="s">
        <v>458</v>
      </c>
      <c r="B39" s="18"/>
      <c r="C39" s="24" t="s">
        <v>459</v>
      </c>
      <c r="D39" s="21">
        <f>D40</f>
        <v>15111</v>
      </c>
    </row>
    <row r="40" spans="1:4" ht="31.5">
      <c r="A40" s="18"/>
      <c r="B40" s="18">
        <v>200</v>
      </c>
      <c r="C40" s="20" t="s">
        <v>196</v>
      </c>
      <c r="D40" s="21">
        <v>15111</v>
      </c>
    </row>
    <row r="41" spans="1:4" ht="63">
      <c r="A41" s="16" t="s">
        <v>219</v>
      </c>
      <c r="B41" s="16"/>
      <c r="C41" s="23" t="s">
        <v>220</v>
      </c>
      <c r="D41" s="15">
        <f>SUM(D42,D50)</f>
        <v>1497200</v>
      </c>
    </row>
    <row r="42" spans="1:4" ht="47.25">
      <c r="A42" s="17" t="s">
        <v>221</v>
      </c>
      <c r="B42" s="17"/>
      <c r="C42" s="32" t="s">
        <v>222</v>
      </c>
      <c r="D42" s="15">
        <f>SUM(D43,D45,D48)</f>
        <v>1409200</v>
      </c>
    </row>
    <row r="43" spans="1:4" ht="31.5">
      <c r="A43" s="18" t="s">
        <v>460</v>
      </c>
      <c r="B43" s="18"/>
      <c r="C43" s="24" t="s">
        <v>223</v>
      </c>
      <c r="D43" s="21">
        <f>SUM(D44)</f>
        <v>1179178.94</v>
      </c>
    </row>
    <row r="44" spans="1:4" ht="31.5">
      <c r="A44" s="18"/>
      <c r="B44" s="18">
        <v>200</v>
      </c>
      <c r="C44" s="20" t="s">
        <v>196</v>
      </c>
      <c r="D44" s="21">
        <v>1179178.94</v>
      </c>
    </row>
    <row r="45" spans="1:4" ht="84" customHeight="1">
      <c r="A45" s="39" t="s">
        <v>496</v>
      </c>
      <c r="B45" s="39"/>
      <c r="C45" s="42" t="s">
        <v>497</v>
      </c>
      <c r="D45" s="21">
        <f>SUM(D46,D47)</f>
        <v>80921.06</v>
      </c>
    </row>
    <row r="46" spans="1:4" ht="31.5">
      <c r="A46" s="18"/>
      <c r="B46" s="18">
        <v>200</v>
      </c>
      <c r="C46" s="20" t="s">
        <v>196</v>
      </c>
      <c r="D46" s="21">
        <v>28921.06</v>
      </c>
    </row>
    <row r="47" spans="1:4" ht="39" customHeight="1">
      <c r="A47" s="18"/>
      <c r="B47" s="18">
        <v>500</v>
      </c>
      <c r="C47" s="20" t="s">
        <v>197</v>
      </c>
      <c r="D47" s="21">
        <v>52000</v>
      </c>
    </row>
    <row r="48" spans="1:4" ht="50.25" customHeight="1">
      <c r="A48" s="62" t="s">
        <v>545</v>
      </c>
      <c r="B48" s="62"/>
      <c r="C48" s="20" t="s">
        <v>546</v>
      </c>
      <c r="D48" s="21">
        <f>SUM(D49)</f>
        <v>149100</v>
      </c>
    </row>
    <row r="49" spans="1:4" ht="39" customHeight="1">
      <c r="A49" s="62"/>
      <c r="B49" s="62">
        <v>200</v>
      </c>
      <c r="C49" s="20" t="s">
        <v>196</v>
      </c>
      <c r="D49" s="21">
        <v>149100</v>
      </c>
    </row>
    <row r="50" spans="1:4" ht="31.5">
      <c r="A50" s="17" t="s">
        <v>224</v>
      </c>
      <c r="B50" s="17"/>
      <c r="C50" s="23" t="s">
        <v>225</v>
      </c>
      <c r="D50" s="15">
        <f>SUM(D51)</f>
        <v>88000</v>
      </c>
    </row>
    <row r="51" spans="1:4" ht="15.75">
      <c r="A51" s="18" t="s">
        <v>461</v>
      </c>
      <c r="B51" s="18"/>
      <c r="C51" s="20" t="s">
        <v>462</v>
      </c>
      <c r="D51" s="21">
        <f>SUM(D52)</f>
        <v>88000</v>
      </c>
    </row>
    <row r="52" spans="1:4" ht="31.5">
      <c r="A52" s="18"/>
      <c r="B52" s="18">
        <v>200</v>
      </c>
      <c r="C52" s="20" t="s">
        <v>196</v>
      </c>
      <c r="D52" s="21">
        <v>88000</v>
      </c>
    </row>
    <row r="53" spans="1:4" ht="47.25">
      <c r="A53" s="17" t="s">
        <v>226</v>
      </c>
      <c r="B53" s="17"/>
      <c r="C53" s="32" t="s">
        <v>227</v>
      </c>
      <c r="D53" s="15">
        <f>SUM(D54,D60)</f>
        <v>4395295</v>
      </c>
    </row>
    <row r="54" spans="1:4" ht="47.25">
      <c r="A54" s="17" t="s">
        <v>228</v>
      </c>
      <c r="B54" s="17"/>
      <c r="C54" s="32" t="s">
        <v>229</v>
      </c>
      <c r="D54" s="15">
        <f>SUM(D55)</f>
        <v>4113883</v>
      </c>
    </row>
    <row r="55" spans="1:4" ht="47.25">
      <c r="A55" s="17" t="s">
        <v>230</v>
      </c>
      <c r="B55" s="32"/>
      <c r="C55" s="32" t="s">
        <v>231</v>
      </c>
      <c r="D55" s="15">
        <f>SUM(D56,D58)</f>
        <v>4113883</v>
      </c>
    </row>
    <row r="56" spans="1:4" ht="47.25">
      <c r="A56" s="18" t="s">
        <v>463</v>
      </c>
      <c r="B56" s="24"/>
      <c r="C56" s="24" t="s">
        <v>464</v>
      </c>
      <c r="D56" s="21">
        <f>SUM(D57)</f>
        <v>4056541</v>
      </c>
    </row>
    <row r="57" spans="1:4" ht="31.5">
      <c r="A57" s="18"/>
      <c r="B57" s="19">
        <v>600</v>
      </c>
      <c r="C57" s="20" t="s">
        <v>232</v>
      </c>
      <c r="D57" s="21">
        <v>4056541</v>
      </c>
    </row>
    <row r="58" spans="1:4" ht="31.5">
      <c r="A58" s="18" t="s">
        <v>465</v>
      </c>
      <c r="B58" s="19"/>
      <c r="C58" s="24" t="s">
        <v>486</v>
      </c>
      <c r="D58" s="21">
        <f>SUM(D59)</f>
        <v>57342</v>
      </c>
    </row>
    <row r="59" spans="1:4" ht="31.5">
      <c r="A59" s="18"/>
      <c r="B59" s="19">
        <v>600</v>
      </c>
      <c r="C59" s="20" t="s">
        <v>232</v>
      </c>
      <c r="D59" s="21">
        <v>57342</v>
      </c>
    </row>
    <row r="60" spans="1:4" ht="47.25">
      <c r="A60" s="17" t="s">
        <v>233</v>
      </c>
      <c r="B60" s="32"/>
      <c r="C60" s="32" t="s">
        <v>234</v>
      </c>
      <c r="D60" s="15">
        <f>SUM(D61)</f>
        <v>281412</v>
      </c>
    </row>
    <row r="61" spans="1:4" ht="47.25">
      <c r="A61" s="17" t="s">
        <v>235</v>
      </c>
      <c r="B61" s="32"/>
      <c r="C61" s="32" t="s">
        <v>236</v>
      </c>
      <c r="D61" s="15">
        <f>SUM(D62,D64)</f>
        <v>281412</v>
      </c>
    </row>
    <row r="62" spans="1:4" ht="63">
      <c r="A62" s="18" t="s">
        <v>466</v>
      </c>
      <c r="B62" s="24"/>
      <c r="C62" s="24" t="s">
        <v>467</v>
      </c>
      <c r="D62" s="21">
        <f>SUM(D63)</f>
        <v>240412</v>
      </c>
    </row>
    <row r="63" spans="1:4" ht="31.5">
      <c r="A63" s="18"/>
      <c r="B63" s="19">
        <v>600</v>
      </c>
      <c r="C63" s="20" t="s">
        <v>232</v>
      </c>
      <c r="D63" s="21">
        <v>240412</v>
      </c>
    </row>
    <row r="64" spans="1:4" ht="15.75">
      <c r="A64" s="18" t="s">
        <v>468</v>
      </c>
      <c r="B64" s="19"/>
      <c r="C64" s="24" t="s">
        <v>469</v>
      </c>
      <c r="D64" s="21">
        <f>SUM(D65)</f>
        <v>41000</v>
      </c>
    </row>
    <row r="65" spans="1:4" ht="31.5">
      <c r="A65" s="18"/>
      <c r="B65" s="19">
        <v>600</v>
      </c>
      <c r="C65" s="20" t="s">
        <v>232</v>
      </c>
      <c r="D65" s="21">
        <v>41000</v>
      </c>
    </row>
    <row r="66" spans="1:4" ht="47.25">
      <c r="A66" s="17" t="s">
        <v>237</v>
      </c>
      <c r="B66" s="32"/>
      <c r="C66" s="32" t="s">
        <v>238</v>
      </c>
      <c r="D66" s="15">
        <f>SUM(D67,D73)</f>
        <v>170195</v>
      </c>
    </row>
    <row r="67" spans="1:4" ht="63">
      <c r="A67" s="17" t="s">
        <v>239</v>
      </c>
      <c r="B67" s="32"/>
      <c r="C67" s="32" t="s">
        <v>240</v>
      </c>
      <c r="D67" s="15">
        <f>SUM(D68)</f>
        <v>14851</v>
      </c>
    </row>
    <row r="68" spans="1:4" ht="31.5">
      <c r="A68" s="17" t="s">
        <v>241</v>
      </c>
      <c r="B68" s="32"/>
      <c r="C68" s="32" t="s">
        <v>242</v>
      </c>
      <c r="D68" s="15">
        <f>SUM(D69,D71)</f>
        <v>14851</v>
      </c>
    </row>
    <row r="69" spans="1:4" ht="31.5">
      <c r="A69" s="18" t="s">
        <v>243</v>
      </c>
      <c r="B69" s="24"/>
      <c r="C69" s="24" t="s">
        <v>244</v>
      </c>
      <c r="D69" s="21">
        <f>SUM(D70)</f>
        <v>1119</v>
      </c>
    </row>
    <row r="70" spans="1:4" ht="31.5">
      <c r="A70" s="17"/>
      <c r="B70" s="18">
        <v>200</v>
      </c>
      <c r="C70" s="20" t="s">
        <v>196</v>
      </c>
      <c r="D70" s="21">
        <v>1119</v>
      </c>
    </row>
    <row r="71" spans="1:4" ht="31.5">
      <c r="A71" s="18" t="s">
        <v>245</v>
      </c>
      <c r="B71" s="24"/>
      <c r="C71" s="24" t="s">
        <v>246</v>
      </c>
      <c r="D71" s="21">
        <f>SUM(D72)</f>
        <v>13732</v>
      </c>
    </row>
    <row r="72" spans="1:4" ht="31.5">
      <c r="A72" s="17"/>
      <c r="B72" s="18">
        <v>200</v>
      </c>
      <c r="C72" s="20" t="s">
        <v>196</v>
      </c>
      <c r="D72" s="21">
        <v>13732</v>
      </c>
    </row>
    <row r="73" spans="1:4" ht="47.25">
      <c r="A73" s="17" t="s">
        <v>247</v>
      </c>
      <c r="B73" s="17"/>
      <c r="C73" s="32" t="s">
        <v>248</v>
      </c>
      <c r="D73" s="15">
        <f>SUM(D74)</f>
        <v>155344</v>
      </c>
    </row>
    <row r="74" spans="1:4" ht="31.5">
      <c r="A74" s="17" t="s">
        <v>249</v>
      </c>
      <c r="B74" s="17"/>
      <c r="C74" s="32" t="s">
        <v>250</v>
      </c>
      <c r="D74" s="15">
        <f>SUM(D75,D77)</f>
        <v>155344</v>
      </c>
    </row>
    <row r="75" spans="1:4" ht="31.5">
      <c r="A75" s="18" t="s">
        <v>251</v>
      </c>
      <c r="B75" s="18"/>
      <c r="C75" s="24" t="s">
        <v>252</v>
      </c>
      <c r="D75" s="21">
        <f>SUM(D76)</f>
        <v>131563</v>
      </c>
    </row>
    <row r="76" spans="1:4" ht="31.5">
      <c r="A76" s="18"/>
      <c r="B76" s="18">
        <v>200</v>
      </c>
      <c r="C76" s="20" t="s">
        <v>196</v>
      </c>
      <c r="D76" s="21">
        <v>131563</v>
      </c>
    </row>
    <row r="77" spans="1:4" ht="15.75">
      <c r="A77" s="18" t="s">
        <v>253</v>
      </c>
      <c r="B77" s="18"/>
      <c r="C77" s="24" t="s">
        <v>254</v>
      </c>
      <c r="D77" s="21">
        <f>SUM(D78)</f>
        <v>23781</v>
      </c>
    </row>
    <row r="78" spans="1:4" ht="31.5">
      <c r="A78" s="18"/>
      <c r="B78" s="18">
        <v>200</v>
      </c>
      <c r="C78" s="20" t="s">
        <v>196</v>
      </c>
      <c r="D78" s="21">
        <v>23781</v>
      </c>
    </row>
    <row r="79" spans="1:4" ht="63">
      <c r="A79" s="17" t="s">
        <v>255</v>
      </c>
      <c r="B79" s="17"/>
      <c r="C79" s="32" t="s">
        <v>256</v>
      </c>
      <c r="D79" s="15">
        <f>SUM(D80)</f>
        <v>3358</v>
      </c>
    </row>
    <row r="80" spans="1:4" ht="31.5">
      <c r="A80" s="17" t="s">
        <v>257</v>
      </c>
      <c r="B80" s="17"/>
      <c r="C80" s="32" t="s">
        <v>258</v>
      </c>
      <c r="D80" s="15">
        <f>SUM(D81)</f>
        <v>3358</v>
      </c>
    </row>
    <row r="81" spans="1:4" ht="31.5">
      <c r="A81" s="2" t="s">
        <v>259</v>
      </c>
      <c r="B81" s="2"/>
      <c r="C81" s="20" t="s">
        <v>260</v>
      </c>
      <c r="D81" s="21">
        <f>SUM(D82)</f>
        <v>3358</v>
      </c>
    </row>
    <row r="82" spans="1:4" ht="31.5">
      <c r="A82" s="16"/>
      <c r="B82" s="18">
        <v>200</v>
      </c>
      <c r="C82" s="20" t="s">
        <v>196</v>
      </c>
      <c r="D82" s="21">
        <v>3358</v>
      </c>
    </row>
    <row r="83" spans="1:4" ht="47.25">
      <c r="A83" s="17" t="s">
        <v>261</v>
      </c>
      <c r="B83" s="17"/>
      <c r="C83" s="32" t="s">
        <v>262</v>
      </c>
      <c r="D83" s="15">
        <f>SUM(D84,D109)</f>
        <v>4651230.75</v>
      </c>
    </row>
    <row r="84" spans="1:4" ht="47.25">
      <c r="A84" s="17" t="s">
        <v>263</v>
      </c>
      <c r="B84" s="17"/>
      <c r="C84" s="32" t="s">
        <v>264</v>
      </c>
      <c r="D84" s="15">
        <f>SUM(D85,D89,D92,D95,D106)</f>
        <v>4356800</v>
      </c>
    </row>
    <row r="85" spans="1:4" ht="31.5">
      <c r="A85" s="17" t="s">
        <v>265</v>
      </c>
      <c r="B85" s="17"/>
      <c r="C85" s="32" t="s">
        <v>266</v>
      </c>
      <c r="D85" s="15">
        <f>SUM(D86)</f>
        <v>21716</v>
      </c>
    </row>
    <row r="86" spans="1:4" ht="63">
      <c r="A86" s="18" t="s">
        <v>267</v>
      </c>
      <c r="B86" s="18"/>
      <c r="C86" s="24" t="s">
        <v>268</v>
      </c>
      <c r="D86" s="21">
        <f>SUM(D87:D88)</f>
        <v>21716</v>
      </c>
    </row>
    <row r="87" spans="1:4" ht="78.75">
      <c r="A87" s="18"/>
      <c r="B87" s="18">
        <v>100</v>
      </c>
      <c r="C87" s="20" t="s">
        <v>269</v>
      </c>
      <c r="D87" s="21">
        <v>3000</v>
      </c>
    </row>
    <row r="88" spans="1:4" ht="31.5">
      <c r="A88" s="18"/>
      <c r="B88" s="18">
        <v>200</v>
      </c>
      <c r="C88" s="20" t="s">
        <v>196</v>
      </c>
      <c r="D88" s="21">
        <v>18716</v>
      </c>
    </row>
    <row r="89" spans="1:4" ht="63">
      <c r="A89" s="17" t="s">
        <v>270</v>
      </c>
      <c r="B89" s="17"/>
      <c r="C89" s="32" t="s">
        <v>271</v>
      </c>
      <c r="D89" s="15">
        <f>SUM(D90)</f>
        <v>25000</v>
      </c>
    </row>
    <row r="90" spans="1:4" ht="15.75">
      <c r="A90" s="18" t="s">
        <v>272</v>
      </c>
      <c r="B90" s="18"/>
      <c r="C90" s="24" t="s">
        <v>273</v>
      </c>
      <c r="D90" s="21">
        <f>SUM(D91)</f>
        <v>25000</v>
      </c>
    </row>
    <row r="91" spans="1:4" ht="15.75">
      <c r="A91" s="18"/>
      <c r="B91" s="18">
        <v>800</v>
      </c>
      <c r="C91" s="24" t="s">
        <v>274</v>
      </c>
      <c r="D91" s="21">
        <v>25000</v>
      </c>
    </row>
    <row r="92" spans="1:4" ht="47.25">
      <c r="A92" s="17" t="s">
        <v>275</v>
      </c>
      <c r="B92" s="17"/>
      <c r="C92" s="32" t="s">
        <v>276</v>
      </c>
      <c r="D92" s="15">
        <f>SUM(D93)</f>
        <v>6300</v>
      </c>
    </row>
    <row r="93" spans="1:4" ht="63">
      <c r="A93" s="18" t="s">
        <v>277</v>
      </c>
      <c r="B93" s="18"/>
      <c r="C93" s="24" t="s">
        <v>278</v>
      </c>
      <c r="D93" s="21">
        <f>SUM(D94)</f>
        <v>6300</v>
      </c>
    </row>
    <row r="94" spans="1:4" ht="31.5">
      <c r="A94" s="18"/>
      <c r="B94" s="18">
        <v>200</v>
      </c>
      <c r="C94" s="20" t="s">
        <v>196</v>
      </c>
      <c r="D94" s="21">
        <v>6300</v>
      </c>
    </row>
    <row r="95" spans="1:4" ht="47.25">
      <c r="A95" s="17" t="s">
        <v>279</v>
      </c>
      <c r="B95" s="17"/>
      <c r="C95" s="32" t="s">
        <v>280</v>
      </c>
      <c r="D95" s="15">
        <f>SUM(D96,D98,D102,D104)</f>
        <v>4302484</v>
      </c>
    </row>
    <row r="96" spans="1:4" ht="15.75">
      <c r="A96" s="18" t="s">
        <v>281</v>
      </c>
      <c r="B96" s="18"/>
      <c r="C96" s="24" t="s">
        <v>282</v>
      </c>
      <c r="D96" s="21">
        <f>SUM(D97)</f>
        <v>592000</v>
      </c>
    </row>
    <row r="97" spans="1:4" ht="78.75">
      <c r="A97" s="18"/>
      <c r="B97" s="18">
        <v>100</v>
      </c>
      <c r="C97" s="20" t="s">
        <v>269</v>
      </c>
      <c r="D97" s="21">
        <v>592000</v>
      </c>
    </row>
    <row r="98" spans="1:4" ht="31.5">
      <c r="A98" s="18" t="s">
        <v>283</v>
      </c>
      <c r="B98" s="18"/>
      <c r="C98" s="24" t="s">
        <v>284</v>
      </c>
      <c r="D98" s="21">
        <f>SUM(D99:D101)</f>
        <v>3628743</v>
      </c>
    </row>
    <row r="99" spans="1:4" ht="78.75">
      <c r="A99" s="18"/>
      <c r="B99" s="18">
        <v>100</v>
      </c>
      <c r="C99" s="20" t="s">
        <v>269</v>
      </c>
      <c r="D99" s="21">
        <v>1982800</v>
      </c>
    </row>
    <row r="100" spans="1:4" ht="31.5">
      <c r="A100" s="18"/>
      <c r="B100" s="18">
        <v>200</v>
      </c>
      <c r="C100" s="20" t="s">
        <v>196</v>
      </c>
      <c r="D100" s="21">
        <v>1566172</v>
      </c>
    </row>
    <row r="101" spans="1:4" ht="15.75">
      <c r="A101" s="18"/>
      <c r="B101" s="18">
        <v>800</v>
      </c>
      <c r="C101" s="24" t="s">
        <v>274</v>
      </c>
      <c r="D101" s="21">
        <v>79771</v>
      </c>
    </row>
    <row r="102" spans="1:4" ht="15.75">
      <c r="A102" s="18" t="s">
        <v>285</v>
      </c>
      <c r="B102" s="18"/>
      <c r="C102" s="24" t="s">
        <v>286</v>
      </c>
      <c r="D102" s="21">
        <f>SUM(D103)</f>
        <v>24913</v>
      </c>
    </row>
    <row r="103" spans="1:4" ht="15.75">
      <c r="A103" s="18"/>
      <c r="B103" s="18">
        <v>500</v>
      </c>
      <c r="C103" s="24" t="s">
        <v>197</v>
      </c>
      <c r="D103" s="21">
        <v>24913</v>
      </c>
    </row>
    <row r="104" spans="1:4" ht="31.5">
      <c r="A104" s="18" t="s">
        <v>287</v>
      </c>
      <c r="B104" s="18"/>
      <c r="C104" s="24" t="s">
        <v>288</v>
      </c>
      <c r="D104" s="21">
        <f>SUM(D105)</f>
        <v>56828</v>
      </c>
    </row>
    <row r="105" spans="1:4" ht="15.75">
      <c r="A105" s="18"/>
      <c r="B105" s="18">
        <v>500</v>
      </c>
      <c r="C105" s="24" t="s">
        <v>197</v>
      </c>
      <c r="D105" s="21">
        <v>56828</v>
      </c>
    </row>
    <row r="106" spans="1:4" ht="63">
      <c r="A106" s="17" t="s">
        <v>289</v>
      </c>
      <c r="B106" s="17"/>
      <c r="C106" s="32" t="s">
        <v>290</v>
      </c>
      <c r="D106" s="15">
        <f>SUM(D107)</f>
        <v>1300</v>
      </c>
    </row>
    <row r="107" spans="1:4" ht="31.5">
      <c r="A107" s="18" t="s">
        <v>498</v>
      </c>
      <c r="B107" s="18"/>
      <c r="C107" s="24" t="s">
        <v>291</v>
      </c>
      <c r="D107" s="21">
        <f>SUM(D108)</f>
        <v>1300</v>
      </c>
    </row>
    <row r="108" spans="1:4" ht="31.5">
      <c r="A108" s="18"/>
      <c r="B108" s="18">
        <v>200</v>
      </c>
      <c r="C108" s="20" t="s">
        <v>196</v>
      </c>
      <c r="D108" s="21">
        <v>1300</v>
      </c>
    </row>
    <row r="109" spans="1:4" ht="63">
      <c r="A109" s="17" t="s">
        <v>292</v>
      </c>
      <c r="B109" s="17"/>
      <c r="C109" s="32" t="s">
        <v>293</v>
      </c>
      <c r="D109" s="15">
        <f>SUM(D110,D113,D118)</f>
        <v>294430.75</v>
      </c>
    </row>
    <row r="110" spans="1:4" ht="31.5">
      <c r="A110" s="17" t="s">
        <v>294</v>
      </c>
      <c r="B110" s="17"/>
      <c r="C110" s="32" t="s">
        <v>295</v>
      </c>
      <c r="D110" s="15">
        <f>SUM(D111)</f>
        <v>25000</v>
      </c>
    </row>
    <row r="111" spans="1:4" ht="31.5">
      <c r="A111" s="18" t="s">
        <v>296</v>
      </c>
      <c r="B111" s="18"/>
      <c r="C111" s="24" t="s">
        <v>297</v>
      </c>
      <c r="D111" s="21">
        <f>SUM(D112)</f>
        <v>25000</v>
      </c>
    </row>
    <row r="112" spans="1:4" ht="31.5">
      <c r="A112" s="18"/>
      <c r="B112" s="18">
        <v>200</v>
      </c>
      <c r="C112" s="20" t="s">
        <v>196</v>
      </c>
      <c r="D112" s="21">
        <v>25000</v>
      </c>
    </row>
    <row r="113" spans="1:4" ht="31.5">
      <c r="A113" s="17" t="s">
        <v>298</v>
      </c>
      <c r="B113" s="17"/>
      <c r="C113" s="32" t="s">
        <v>299</v>
      </c>
      <c r="D113" s="15">
        <f>SUM(D114,D116)</f>
        <v>199430.75</v>
      </c>
    </row>
    <row r="114" spans="1:4" ht="31.5">
      <c r="A114" s="18" t="s">
        <v>300</v>
      </c>
      <c r="B114" s="18"/>
      <c r="C114" s="24" t="s">
        <v>301</v>
      </c>
      <c r="D114" s="21">
        <f>SUM(D115)</f>
        <v>194230.75</v>
      </c>
    </row>
    <row r="115" spans="1:4" ht="31.5">
      <c r="A115" s="18"/>
      <c r="B115" s="18">
        <v>200</v>
      </c>
      <c r="C115" s="20" t="s">
        <v>196</v>
      </c>
      <c r="D115" s="21">
        <v>194230.75</v>
      </c>
    </row>
    <row r="116" spans="1:4" ht="31.5">
      <c r="A116" s="18" t="s">
        <v>491</v>
      </c>
      <c r="B116" s="18"/>
      <c r="C116" s="24" t="s">
        <v>482</v>
      </c>
      <c r="D116" s="21">
        <f>SUM(D117)</f>
        <v>5200</v>
      </c>
    </row>
    <row r="117" spans="1:4" ht="31.5">
      <c r="A117" s="18"/>
      <c r="B117" s="18">
        <v>200</v>
      </c>
      <c r="C117" s="20" t="s">
        <v>196</v>
      </c>
      <c r="D117" s="21">
        <v>5200</v>
      </c>
    </row>
    <row r="118" spans="1:4" ht="31.5">
      <c r="A118" s="17" t="s">
        <v>302</v>
      </c>
      <c r="B118" s="17"/>
      <c r="C118" s="32" t="s">
        <v>303</v>
      </c>
      <c r="D118" s="15">
        <f>SUM(D119)</f>
        <v>70000</v>
      </c>
    </row>
    <row r="119" spans="1:4" ht="47.25">
      <c r="A119" s="18" t="s">
        <v>304</v>
      </c>
      <c r="B119" s="18"/>
      <c r="C119" s="24" t="s">
        <v>305</v>
      </c>
      <c r="D119" s="21">
        <f>SUM(D120)</f>
        <v>70000</v>
      </c>
    </row>
    <row r="120" spans="1:4" ht="31.5">
      <c r="A120" s="18"/>
      <c r="B120" s="18">
        <v>200</v>
      </c>
      <c r="C120" s="20" t="s">
        <v>196</v>
      </c>
      <c r="D120" s="21">
        <v>70000</v>
      </c>
    </row>
    <row r="121" spans="1:4" s="10" customFormat="1" ht="47.25">
      <c r="A121" s="17" t="s">
        <v>470</v>
      </c>
      <c r="B121" s="17"/>
      <c r="C121" s="23" t="s">
        <v>471</v>
      </c>
      <c r="D121" s="15">
        <f>SUM(D122)</f>
        <v>66500</v>
      </c>
    </row>
    <row r="122" spans="1:4" s="10" customFormat="1" ht="63">
      <c r="A122" s="17" t="s">
        <v>472</v>
      </c>
      <c r="B122" s="17"/>
      <c r="C122" s="23" t="s">
        <v>473</v>
      </c>
      <c r="D122" s="15">
        <f>SUM(D123)</f>
        <v>66500</v>
      </c>
    </row>
    <row r="123" spans="1:4" s="10" customFormat="1" ht="94.5">
      <c r="A123" s="17" t="s">
        <v>474</v>
      </c>
      <c r="B123" s="17"/>
      <c r="C123" s="23" t="s">
        <v>475</v>
      </c>
      <c r="D123" s="15">
        <f>SUM(D124)</f>
        <v>66500</v>
      </c>
    </row>
    <row r="124" spans="1:4" ht="47.25">
      <c r="A124" s="18" t="s">
        <v>476</v>
      </c>
      <c r="B124" s="18"/>
      <c r="C124" s="20" t="s">
        <v>477</v>
      </c>
      <c r="D124" s="21">
        <f>SUM(D125,D126)</f>
        <v>66500</v>
      </c>
    </row>
    <row r="125" spans="1:4" ht="31.5">
      <c r="A125" s="54"/>
      <c r="B125" s="54">
        <v>200</v>
      </c>
      <c r="C125" s="20" t="s">
        <v>196</v>
      </c>
      <c r="D125" s="21">
        <v>36500</v>
      </c>
    </row>
    <row r="126" spans="1:4" ht="31.5">
      <c r="A126" s="18"/>
      <c r="B126" s="18">
        <v>600</v>
      </c>
      <c r="C126" s="20" t="s">
        <v>232</v>
      </c>
      <c r="D126" s="21">
        <v>30000</v>
      </c>
    </row>
    <row r="127" spans="1:4" s="10" customFormat="1" ht="63">
      <c r="A127" s="17" t="s">
        <v>478</v>
      </c>
      <c r="B127" s="17"/>
      <c r="C127" s="23" t="s">
        <v>533</v>
      </c>
      <c r="D127" s="15">
        <f>SUM(D128)</f>
        <v>90000</v>
      </c>
    </row>
    <row r="128" spans="1:4" s="10" customFormat="1" ht="31.5">
      <c r="A128" s="17" t="s">
        <v>479</v>
      </c>
      <c r="B128" s="17"/>
      <c r="C128" s="23" t="s">
        <v>480</v>
      </c>
      <c r="D128" s="15">
        <f>SUM(D130)</f>
        <v>90000</v>
      </c>
    </row>
    <row r="129" spans="1:4" ht="15.75">
      <c r="A129" s="39" t="s">
        <v>512</v>
      </c>
      <c r="B129" s="39"/>
      <c r="C129" s="42" t="s">
        <v>481</v>
      </c>
      <c r="D129" s="21">
        <f>SUM(D130)</f>
        <v>90000</v>
      </c>
    </row>
    <row r="130" spans="1:4" ht="31.5">
      <c r="A130" s="18"/>
      <c r="B130" s="18">
        <v>200</v>
      </c>
      <c r="C130" s="20" t="s">
        <v>196</v>
      </c>
      <c r="D130" s="21">
        <v>90000</v>
      </c>
    </row>
    <row r="131" spans="1:4" ht="15.75">
      <c r="A131" s="17" t="s">
        <v>306</v>
      </c>
      <c r="B131" s="17"/>
      <c r="C131" s="32" t="s">
        <v>307</v>
      </c>
      <c r="D131" s="15">
        <f>SUM(D132,D134,D136,D138,D140,D142)</f>
        <v>787951.25</v>
      </c>
    </row>
    <row r="132" spans="1:4" ht="94.5">
      <c r="A132" s="18" t="s">
        <v>499</v>
      </c>
      <c r="B132" s="18"/>
      <c r="C132" s="24" t="s">
        <v>504</v>
      </c>
      <c r="D132" s="21">
        <f>SUM(D133)</f>
        <v>21400</v>
      </c>
    </row>
    <row r="133" spans="1:4" ht="31.5">
      <c r="A133" s="17"/>
      <c r="B133" s="18">
        <v>600</v>
      </c>
      <c r="C133" s="20" t="s">
        <v>232</v>
      </c>
      <c r="D133" s="21">
        <v>21400</v>
      </c>
    </row>
    <row r="134" spans="1:4" ht="31.5">
      <c r="A134" s="18" t="s">
        <v>308</v>
      </c>
      <c r="B134" s="18"/>
      <c r="C134" s="24" t="s">
        <v>309</v>
      </c>
      <c r="D134" s="21">
        <f>SUM(D135)</f>
        <v>60000</v>
      </c>
    </row>
    <row r="135" spans="1:4" ht="78.75">
      <c r="A135" s="18"/>
      <c r="B135" s="18">
        <v>100</v>
      </c>
      <c r="C135" s="20" t="s">
        <v>269</v>
      </c>
      <c r="D135" s="21">
        <v>60000</v>
      </c>
    </row>
    <row r="136" spans="1:4" ht="47.25">
      <c r="A136" s="18" t="s">
        <v>310</v>
      </c>
      <c r="B136" s="18"/>
      <c r="C136" s="24" t="s">
        <v>311</v>
      </c>
      <c r="D136" s="21">
        <f>SUM(D137)</f>
        <v>137528.16</v>
      </c>
    </row>
    <row r="137" spans="1:4" ht="15.75">
      <c r="A137" s="18"/>
      <c r="B137" s="18">
        <v>300</v>
      </c>
      <c r="C137" s="24" t="s">
        <v>312</v>
      </c>
      <c r="D137" s="21">
        <v>137528.16</v>
      </c>
    </row>
    <row r="138" spans="1:4" ht="15.75">
      <c r="A138" s="2" t="s">
        <v>313</v>
      </c>
      <c r="B138" s="2"/>
      <c r="C138" s="47" t="s">
        <v>314</v>
      </c>
      <c r="D138" s="21">
        <f>SUM(D139)</f>
        <v>88563.09</v>
      </c>
    </row>
    <row r="139" spans="1:4" ht="15.75">
      <c r="A139" s="18"/>
      <c r="B139" s="18">
        <v>800</v>
      </c>
      <c r="C139" s="24" t="s">
        <v>274</v>
      </c>
      <c r="D139" s="21">
        <v>88563.09</v>
      </c>
    </row>
    <row r="140" spans="1:4" ht="54.75" customHeight="1">
      <c r="A140" s="18" t="s">
        <v>315</v>
      </c>
      <c r="B140" s="18"/>
      <c r="C140" s="24" t="s">
        <v>500</v>
      </c>
      <c r="D140" s="21">
        <f>SUM(D141)</f>
        <v>282760</v>
      </c>
    </row>
    <row r="141" spans="1:4" ht="15.75">
      <c r="A141" s="18"/>
      <c r="B141" s="18">
        <v>500</v>
      </c>
      <c r="C141" s="24" t="s">
        <v>197</v>
      </c>
      <c r="D141" s="21">
        <v>282760</v>
      </c>
    </row>
    <row r="142" spans="1:4" ht="31.5">
      <c r="A142" s="18" t="s">
        <v>316</v>
      </c>
      <c r="B142" s="18"/>
      <c r="C142" s="24" t="s">
        <v>317</v>
      </c>
      <c r="D142" s="21">
        <f>SUM(D143:D144)</f>
        <v>197700</v>
      </c>
    </row>
    <row r="143" spans="1:4" ht="78.75">
      <c r="A143" s="18"/>
      <c r="B143" s="18">
        <v>100</v>
      </c>
      <c r="C143" s="20" t="s">
        <v>269</v>
      </c>
      <c r="D143" s="21">
        <v>194000</v>
      </c>
    </row>
    <row r="144" spans="1:4" ht="31.5">
      <c r="A144" s="18"/>
      <c r="B144" s="18">
        <v>200</v>
      </c>
      <c r="C144" s="20" t="s">
        <v>196</v>
      </c>
      <c r="D144" s="21">
        <v>3700</v>
      </c>
    </row>
    <row r="145" spans="1:4" ht="15.75">
      <c r="A145" s="17"/>
      <c r="B145" s="17"/>
      <c r="C145" s="32" t="s">
        <v>318</v>
      </c>
      <c r="D145" s="15">
        <f>SUM(D9,D53,D66,D79,D83,D121,D127,D131)</f>
        <v>13361800</v>
      </c>
    </row>
  </sheetData>
  <mergeCells count="5">
    <mergeCell ref="C1:D1"/>
    <mergeCell ref="B2:D2"/>
    <mergeCell ref="B3:D3"/>
    <mergeCell ref="B4:D4"/>
    <mergeCell ref="A6:D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workbookViewId="0">
      <selection activeCell="B5" sqref="B5"/>
    </sheetView>
  </sheetViews>
  <sheetFormatPr defaultRowHeight="15"/>
  <cols>
    <col min="1" max="1" width="18.28515625" customWidth="1"/>
    <col min="3" max="3" width="45.42578125" customWidth="1"/>
    <col min="4" max="5" width="15.5703125" customWidth="1"/>
  </cols>
  <sheetData>
    <row r="1" spans="1:5" ht="15.75">
      <c r="C1" s="76" t="s">
        <v>424</v>
      </c>
      <c r="D1" s="75"/>
      <c r="E1" s="75"/>
    </row>
    <row r="2" spans="1:5" ht="15.75">
      <c r="A2" s="3"/>
      <c r="B2" s="76" t="s">
        <v>411</v>
      </c>
      <c r="C2" s="75"/>
      <c r="D2" s="75"/>
      <c r="E2" s="75"/>
    </row>
    <row r="3" spans="1:5" ht="15.75">
      <c r="A3" s="3"/>
      <c r="B3" s="76" t="s">
        <v>412</v>
      </c>
      <c r="C3" s="75"/>
      <c r="D3" s="75"/>
      <c r="E3" s="75"/>
    </row>
    <row r="4" spans="1:5" ht="15.75">
      <c r="A4" s="3"/>
      <c r="B4" s="76" t="s">
        <v>552</v>
      </c>
      <c r="C4" s="75"/>
      <c r="D4" s="75"/>
      <c r="E4" s="75"/>
    </row>
    <row r="5" spans="1:5" ht="18" customHeight="1">
      <c r="A5" s="3"/>
      <c r="B5" s="3"/>
      <c r="C5" s="3"/>
    </row>
    <row r="6" spans="1:5" ht="59.25" customHeight="1">
      <c r="A6" s="68" t="s">
        <v>539</v>
      </c>
      <c r="B6" s="68"/>
      <c r="C6" s="68"/>
      <c r="D6" s="75"/>
      <c r="E6" s="75"/>
    </row>
    <row r="8" spans="1:5" ht="30.75" customHeight="1">
      <c r="A8" s="67" t="s">
        <v>187</v>
      </c>
      <c r="B8" s="67" t="s">
        <v>188</v>
      </c>
      <c r="C8" s="67" t="s">
        <v>189</v>
      </c>
      <c r="D8" s="67" t="s">
        <v>97</v>
      </c>
      <c r="E8" s="67"/>
    </row>
    <row r="9" spans="1:5" ht="15.75">
      <c r="A9" s="67"/>
      <c r="B9" s="67"/>
      <c r="C9" s="67"/>
      <c r="D9" s="16" t="s">
        <v>185</v>
      </c>
      <c r="E9" s="16" t="s">
        <v>186</v>
      </c>
    </row>
    <row r="10" spans="1:5" ht="63">
      <c r="A10" s="17" t="s">
        <v>190</v>
      </c>
      <c r="B10" s="17"/>
      <c r="C10" s="38" t="s">
        <v>191</v>
      </c>
      <c r="D10" s="15">
        <f>SUM(D11,D34)</f>
        <v>2409574</v>
      </c>
      <c r="E10" s="15">
        <f>SUM(E11,E34)</f>
        <v>2480143</v>
      </c>
    </row>
    <row r="11" spans="1:5" ht="47.25">
      <c r="A11" s="17" t="s">
        <v>198</v>
      </c>
      <c r="B11" s="17"/>
      <c r="C11" s="32" t="s">
        <v>199</v>
      </c>
      <c r="D11" s="15">
        <f>SUM(D12,D15,D20,D23)</f>
        <v>978074</v>
      </c>
      <c r="E11" s="15">
        <f>SUM(E12,E15,E20,E23)</f>
        <v>1013943</v>
      </c>
    </row>
    <row r="12" spans="1:5" ht="31.5">
      <c r="A12" s="17" t="s">
        <v>200</v>
      </c>
      <c r="B12" s="17"/>
      <c r="C12" s="32" t="s">
        <v>201</v>
      </c>
      <c r="D12" s="15">
        <f>SUM(D13)</f>
        <v>58531</v>
      </c>
      <c r="E12" s="15">
        <f>SUM(E13)</f>
        <v>61399</v>
      </c>
    </row>
    <row r="13" spans="1:5" ht="31.5">
      <c r="A13" s="18" t="s">
        <v>505</v>
      </c>
      <c r="B13" s="18"/>
      <c r="C13" s="24" t="s">
        <v>532</v>
      </c>
      <c r="D13" s="21">
        <f>SUM(D14)</f>
        <v>58531</v>
      </c>
      <c r="E13" s="21">
        <f>SUM(E14)</f>
        <v>61399</v>
      </c>
    </row>
    <row r="14" spans="1:5" ht="47.25">
      <c r="A14" s="18"/>
      <c r="B14" s="18">
        <v>200</v>
      </c>
      <c r="C14" s="20" t="s">
        <v>196</v>
      </c>
      <c r="D14" s="21">
        <v>58531</v>
      </c>
      <c r="E14" s="21">
        <v>61399</v>
      </c>
    </row>
    <row r="15" spans="1:5" ht="31.5">
      <c r="A15" s="17" t="s">
        <v>202</v>
      </c>
      <c r="B15" s="17"/>
      <c r="C15" s="32" t="s">
        <v>203</v>
      </c>
      <c r="D15" s="15">
        <f>SUM(D16,D18)</f>
        <v>786763</v>
      </c>
      <c r="E15" s="15">
        <f>SUM(E16,E18)</f>
        <v>813257</v>
      </c>
    </row>
    <row r="16" spans="1:5" ht="31.5">
      <c r="A16" s="18" t="s">
        <v>506</v>
      </c>
      <c r="B16" s="18"/>
      <c r="C16" s="24" t="s">
        <v>204</v>
      </c>
      <c r="D16" s="21">
        <f>SUM(D17)</f>
        <v>152180</v>
      </c>
      <c r="E16" s="21">
        <f>SUM(E17)</f>
        <v>159637</v>
      </c>
    </row>
    <row r="17" spans="1:5" ht="47.25">
      <c r="A17" s="18"/>
      <c r="B17" s="18">
        <v>200</v>
      </c>
      <c r="C17" s="20" t="s">
        <v>196</v>
      </c>
      <c r="D17" s="21">
        <v>152180</v>
      </c>
      <c r="E17" s="21">
        <v>159637</v>
      </c>
    </row>
    <row r="18" spans="1:5" ht="31.5">
      <c r="A18" s="2" t="s">
        <v>507</v>
      </c>
      <c r="B18" s="2"/>
      <c r="C18" s="20" t="s">
        <v>205</v>
      </c>
      <c r="D18" s="21">
        <f>SUM(D19)</f>
        <v>634583</v>
      </c>
      <c r="E18" s="21">
        <f>SUM(E19)</f>
        <v>653620</v>
      </c>
    </row>
    <row r="19" spans="1:5" ht="47.25">
      <c r="A19" s="2"/>
      <c r="B19" s="18">
        <v>200</v>
      </c>
      <c r="C19" s="20" t="s">
        <v>196</v>
      </c>
      <c r="D19" s="21">
        <v>634583</v>
      </c>
      <c r="E19" s="21">
        <v>653620</v>
      </c>
    </row>
    <row r="20" spans="1:5" ht="15.75">
      <c r="A20" s="17" t="s">
        <v>207</v>
      </c>
      <c r="B20" s="17"/>
      <c r="C20" s="32" t="s">
        <v>208</v>
      </c>
      <c r="D20" s="15">
        <f>SUM(D21)</f>
        <v>16365</v>
      </c>
      <c r="E20" s="15">
        <f>SUM(E21)</f>
        <v>17167</v>
      </c>
    </row>
    <row r="21" spans="1:5" ht="15.75">
      <c r="A21" s="18" t="s">
        <v>511</v>
      </c>
      <c r="B21" s="18"/>
      <c r="C21" s="24" t="s">
        <v>209</v>
      </c>
      <c r="D21" s="21">
        <f>SUM(D22)</f>
        <v>16365</v>
      </c>
      <c r="E21" s="21">
        <f>SUM(E22)</f>
        <v>17167</v>
      </c>
    </row>
    <row r="22" spans="1:5" ht="47.25">
      <c r="A22" s="18"/>
      <c r="B22" s="18">
        <v>200</v>
      </c>
      <c r="C22" s="20" t="s">
        <v>196</v>
      </c>
      <c r="D22" s="21">
        <v>16365</v>
      </c>
      <c r="E22" s="21">
        <v>17167</v>
      </c>
    </row>
    <row r="23" spans="1:5" ht="31.5">
      <c r="A23" s="17" t="s">
        <v>210</v>
      </c>
      <c r="B23" s="17"/>
      <c r="C23" s="32" t="s">
        <v>211</v>
      </c>
      <c r="D23" s="15">
        <f>SUM(D24,D26,D28,D30,D32)</f>
        <v>116415</v>
      </c>
      <c r="E23" s="15">
        <f>SUM(E24,E26,E28,E30,E32)</f>
        <v>122120</v>
      </c>
    </row>
    <row r="24" spans="1:5" ht="15.75">
      <c r="A24" s="18" t="s">
        <v>212</v>
      </c>
      <c r="B24" s="18"/>
      <c r="C24" s="24" t="s">
        <v>213</v>
      </c>
      <c r="D24" s="21">
        <f>SUM(D25)</f>
        <v>10910</v>
      </c>
      <c r="E24" s="21">
        <f>SUM(E25)</f>
        <v>11444</v>
      </c>
    </row>
    <row r="25" spans="1:5" ht="47.25">
      <c r="A25" s="18"/>
      <c r="B25" s="18">
        <v>200</v>
      </c>
      <c r="C25" s="20" t="s">
        <v>196</v>
      </c>
      <c r="D25" s="21">
        <v>10910</v>
      </c>
      <c r="E25" s="21">
        <v>11444</v>
      </c>
    </row>
    <row r="26" spans="1:5" ht="31.5">
      <c r="A26" s="18" t="s">
        <v>214</v>
      </c>
      <c r="B26" s="18"/>
      <c r="C26" s="24" t="s">
        <v>457</v>
      </c>
      <c r="D26" s="21">
        <f>SUM(D27)</f>
        <v>45264</v>
      </c>
      <c r="E26" s="21">
        <f>SUM(E27)</f>
        <v>47482</v>
      </c>
    </row>
    <row r="27" spans="1:5" ht="47.25">
      <c r="A27" s="18"/>
      <c r="B27" s="18">
        <v>200</v>
      </c>
      <c r="C27" s="20" t="s">
        <v>196</v>
      </c>
      <c r="D27" s="21">
        <v>45264</v>
      </c>
      <c r="E27" s="21">
        <v>47482</v>
      </c>
    </row>
    <row r="28" spans="1:5" ht="15.75">
      <c r="A28" s="18" t="s">
        <v>215</v>
      </c>
      <c r="B28" s="18"/>
      <c r="C28" s="24" t="s">
        <v>216</v>
      </c>
      <c r="D28" s="21">
        <f>SUM(D29)</f>
        <v>11706</v>
      </c>
      <c r="E28" s="21">
        <f>SUM(E29)</f>
        <v>12280</v>
      </c>
    </row>
    <row r="29" spans="1:5" ht="47.25">
      <c r="A29" s="18"/>
      <c r="B29" s="18">
        <v>200</v>
      </c>
      <c r="C29" s="20" t="s">
        <v>196</v>
      </c>
      <c r="D29" s="21">
        <v>11706</v>
      </c>
      <c r="E29" s="21">
        <v>12280</v>
      </c>
    </row>
    <row r="30" spans="1:5" ht="31.5">
      <c r="A30" s="18" t="s">
        <v>217</v>
      </c>
      <c r="B30" s="18"/>
      <c r="C30" s="24" t="s">
        <v>218</v>
      </c>
      <c r="D30" s="21">
        <f>SUM(D31)</f>
        <v>32729</v>
      </c>
      <c r="E30" s="21">
        <f>SUM(E31)</f>
        <v>34333</v>
      </c>
    </row>
    <row r="31" spans="1:5" ht="47.25">
      <c r="A31" s="18"/>
      <c r="B31" s="18">
        <v>200</v>
      </c>
      <c r="C31" s="20" t="s">
        <v>196</v>
      </c>
      <c r="D31" s="21">
        <v>32729</v>
      </c>
      <c r="E31" s="21">
        <v>34333</v>
      </c>
    </row>
    <row r="32" spans="1:5" ht="31.5">
      <c r="A32" s="18" t="s">
        <v>458</v>
      </c>
      <c r="B32" s="18"/>
      <c r="C32" s="24" t="s">
        <v>459</v>
      </c>
      <c r="D32" s="21">
        <f>SUM(D33)</f>
        <v>15806</v>
      </c>
      <c r="E32" s="21">
        <f>SUM(E33)</f>
        <v>16581</v>
      </c>
    </row>
    <row r="33" spans="1:5" ht="47.25">
      <c r="A33" s="18"/>
      <c r="B33" s="18">
        <v>200</v>
      </c>
      <c r="C33" s="20" t="s">
        <v>196</v>
      </c>
      <c r="D33" s="21">
        <v>15806</v>
      </c>
      <c r="E33" s="21">
        <v>16581</v>
      </c>
    </row>
    <row r="34" spans="1:5" ht="78.75">
      <c r="A34" s="16" t="s">
        <v>219</v>
      </c>
      <c r="B34" s="16"/>
      <c r="C34" s="23" t="s">
        <v>220</v>
      </c>
      <c r="D34" s="15">
        <f t="shared" ref="D34:E36" si="0">SUM(D35)</f>
        <v>1431500</v>
      </c>
      <c r="E34" s="15">
        <f t="shared" si="0"/>
        <v>1466200</v>
      </c>
    </row>
    <row r="35" spans="1:5" ht="63">
      <c r="A35" s="17" t="s">
        <v>221</v>
      </c>
      <c r="B35" s="17"/>
      <c r="C35" s="32" t="s">
        <v>222</v>
      </c>
      <c r="D35" s="15">
        <f t="shared" si="0"/>
        <v>1431500</v>
      </c>
      <c r="E35" s="15">
        <f t="shared" si="0"/>
        <v>1466200</v>
      </c>
    </row>
    <row r="36" spans="1:5" ht="47.25">
      <c r="A36" s="18" t="s">
        <v>460</v>
      </c>
      <c r="B36" s="18"/>
      <c r="C36" s="24" t="s">
        <v>223</v>
      </c>
      <c r="D36" s="21">
        <f t="shared" si="0"/>
        <v>1431500</v>
      </c>
      <c r="E36" s="21">
        <f t="shared" si="0"/>
        <v>1466200</v>
      </c>
    </row>
    <row r="37" spans="1:5" ht="47.25">
      <c r="A37" s="18"/>
      <c r="B37" s="18">
        <v>200</v>
      </c>
      <c r="C37" s="20" t="s">
        <v>196</v>
      </c>
      <c r="D37" s="21">
        <v>1431500</v>
      </c>
      <c r="E37" s="21">
        <v>1466200</v>
      </c>
    </row>
    <row r="38" spans="1:5" ht="63">
      <c r="A38" s="17" t="s">
        <v>226</v>
      </c>
      <c r="B38" s="17"/>
      <c r="C38" s="32" t="s">
        <v>227</v>
      </c>
      <c r="D38" s="15">
        <f>SUM(D39,D43)</f>
        <v>4370476</v>
      </c>
      <c r="E38" s="15">
        <f>SUM(E39,E43)</f>
        <v>4450857</v>
      </c>
    </row>
    <row r="39" spans="1:5" ht="78.75">
      <c r="A39" s="17" t="s">
        <v>228</v>
      </c>
      <c r="B39" s="17"/>
      <c r="C39" s="32" t="s">
        <v>229</v>
      </c>
      <c r="D39" s="15">
        <f t="shared" ref="D39:E41" si="1">SUM(D40)</f>
        <v>4119005</v>
      </c>
      <c r="E39" s="15">
        <f t="shared" si="1"/>
        <v>4187064</v>
      </c>
    </row>
    <row r="40" spans="1:5" ht="47.25">
      <c r="A40" s="17" t="s">
        <v>230</v>
      </c>
      <c r="B40" s="32"/>
      <c r="C40" s="32" t="s">
        <v>231</v>
      </c>
      <c r="D40" s="15">
        <f t="shared" si="1"/>
        <v>4119005</v>
      </c>
      <c r="E40" s="15">
        <f t="shared" si="1"/>
        <v>4187064</v>
      </c>
    </row>
    <row r="41" spans="1:5" ht="63">
      <c r="A41" s="18" t="s">
        <v>463</v>
      </c>
      <c r="B41" s="24"/>
      <c r="C41" s="24" t="s">
        <v>464</v>
      </c>
      <c r="D41" s="21">
        <f t="shared" si="1"/>
        <v>4119005</v>
      </c>
      <c r="E41" s="21">
        <f t="shared" si="1"/>
        <v>4187064</v>
      </c>
    </row>
    <row r="42" spans="1:5" ht="47.25">
      <c r="A42" s="18"/>
      <c r="B42" s="24">
        <v>600</v>
      </c>
      <c r="C42" s="20" t="s">
        <v>232</v>
      </c>
      <c r="D42" s="21">
        <v>4119005</v>
      </c>
      <c r="E42" s="21">
        <v>4187064</v>
      </c>
    </row>
    <row r="43" spans="1:5" ht="63">
      <c r="A43" s="17" t="s">
        <v>233</v>
      </c>
      <c r="B43" s="32"/>
      <c r="C43" s="32" t="s">
        <v>234</v>
      </c>
      <c r="D43" s="15">
        <f t="shared" ref="D43:E45" si="2">SUM(D44)</f>
        <v>251471</v>
      </c>
      <c r="E43" s="15">
        <f t="shared" si="2"/>
        <v>263793</v>
      </c>
    </row>
    <row r="44" spans="1:5" ht="47.25">
      <c r="A44" s="17" t="s">
        <v>235</v>
      </c>
      <c r="B44" s="32"/>
      <c r="C44" s="32" t="s">
        <v>236</v>
      </c>
      <c r="D44" s="15">
        <f t="shared" si="2"/>
        <v>251471</v>
      </c>
      <c r="E44" s="15">
        <f t="shared" si="2"/>
        <v>263793</v>
      </c>
    </row>
    <row r="45" spans="1:5" ht="78.75">
      <c r="A45" s="18" t="s">
        <v>466</v>
      </c>
      <c r="B45" s="24"/>
      <c r="C45" s="24" t="s">
        <v>467</v>
      </c>
      <c r="D45" s="21">
        <f t="shared" si="2"/>
        <v>251471</v>
      </c>
      <c r="E45" s="21">
        <f t="shared" si="2"/>
        <v>263793</v>
      </c>
    </row>
    <row r="46" spans="1:5" ht="47.25">
      <c r="A46" s="18"/>
      <c r="B46" s="18">
        <v>600</v>
      </c>
      <c r="C46" s="20" t="s">
        <v>232</v>
      </c>
      <c r="D46" s="21">
        <v>251471</v>
      </c>
      <c r="E46" s="21">
        <v>263793</v>
      </c>
    </row>
    <row r="47" spans="1:5" ht="63">
      <c r="A47" s="17" t="s">
        <v>237</v>
      </c>
      <c r="B47" s="32"/>
      <c r="C47" s="32" t="s">
        <v>238</v>
      </c>
      <c r="D47" s="15">
        <f>SUM(D48,D54)</f>
        <v>90115</v>
      </c>
      <c r="E47" s="15">
        <f>SUM(E48,E54)</f>
        <v>93858</v>
      </c>
    </row>
    <row r="48" spans="1:5" ht="78.75">
      <c r="A48" s="17" t="s">
        <v>239</v>
      </c>
      <c r="B48" s="32"/>
      <c r="C48" s="32" t="s">
        <v>240</v>
      </c>
      <c r="D48" s="15">
        <f>SUM(D49)</f>
        <v>14903</v>
      </c>
      <c r="E48" s="15">
        <f>SUM(E49)</f>
        <v>14960</v>
      </c>
    </row>
    <row r="49" spans="1:5" ht="31.5">
      <c r="A49" s="17" t="s">
        <v>241</v>
      </c>
      <c r="B49" s="32"/>
      <c r="C49" s="32" t="s">
        <v>242</v>
      </c>
      <c r="D49" s="15">
        <f>SUM(D50,D52)</f>
        <v>14903</v>
      </c>
      <c r="E49" s="15">
        <f>SUM(E50,E52)</f>
        <v>14960</v>
      </c>
    </row>
    <row r="50" spans="1:5" ht="47.25">
      <c r="A50" s="18" t="s">
        <v>243</v>
      </c>
      <c r="B50" s="24"/>
      <c r="C50" s="24" t="s">
        <v>244</v>
      </c>
      <c r="D50" s="21">
        <f>SUM(D51)</f>
        <v>1171</v>
      </c>
      <c r="E50" s="21">
        <f>SUM(E51)</f>
        <v>1228</v>
      </c>
    </row>
    <row r="51" spans="1:5" ht="47.25">
      <c r="A51" s="17"/>
      <c r="B51" s="18">
        <v>200</v>
      </c>
      <c r="C51" s="20" t="s">
        <v>196</v>
      </c>
      <c r="D51" s="21">
        <v>1171</v>
      </c>
      <c r="E51" s="21">
        <v>1228</v>
      </c>
    </row>
    <row r="52" spans="1:5" ht="31.5">
      <c r="A52" s="18" t="s">
        <v>245</v>
      </c>
      <c r="B52" s="24"/>
      <c r="C52" s="24" t="s">
        <v>246</v>
      </c>
      <c r="D52" s="21">
        <f>SUM(D53)</f>
        <v>13732</v>
      </c>
      <c r="E52" s="21">
        <f>SUM(E53)</f>
        <v>13732</v>
      </c>
    </row>
    <row r="53" spans="1:5" ht="47.25">
      <c r="A53" s="17"/>
      <c r="B53" s="18">
        <v>200</v>
      </c>
      <c r="C53" s="20" t="s">
        <v>196</v>
      </c>
      <c r="D53" s="21">
        <v>13732</v>
      </c>
      <c r="E53" s="21">
        <v>13732</v>
      </c>
    </row>
    <row r="54" spans="1:5" ht="63">
      <c r="A54" s="17" t="s">
        <v>247</v>
      </c>
      <c r="B54" s="17"/>
      <c r="C54" s="32" t="s">
        <v>248</v>
      </c>
      <c r="D54" s="15">
        <f>SUM(D55)</f>
        <v>75212</v>
      </c>
      <c r="E54" s="15">
        <f>SUM(E55)</f>
        <v>78898</v>
      </c>
    </row>
    <row r="55" spans="1:5" ht="31.5">
      <c r="A55" s="17" t="s">
        <v>249</v>
      </c>
      <c r="B55" s="17"/>
      <c r="C55" s="32" t="s">
        <v>250</v>
      </c>
      <c r="D55" s="15">
        <f>SUM(D56,D58)</f>
        <v>75212</v>
      </c>
      <c r="E55" s="15">
        <f>SUM(E56,E58)</f>
        <v>78898</v>
      </c>
    </row>
    <row r="56" spans="1:5" ht="47.25">
      <c r="A56" s="18" t="s">
        <v>251</v>
      </c>
      <c r="B56" s="18"/>
      <c r="C56" s="24" t="s">
        <v>252</v>
      </c>
      <c r="D56" s="21">
        <f>SUM(D57)</f>
        <v>50337</v>
      </c>
      <c r="E56" s="21">
        <f>SUM(E57)</f>
        <v>52804</v>
      </c>
    </row>
    <row r="57" spans="1:5" ht="47.25">
      <c r="A57" s="18"/>
      <c r="B57" s="18">
        <v>200</v>
      </c>
      <c r="C57" s="20" t="s">
        <v>196</v>
      </c>
      <c r="D57" s="21">
        <v>50337</v>
      </c>
      <c r="E57" s="21">
        <v>52804</v>
      </c>
    </row>
    <row r="58" spans="1:5" ht="15.75">
      <c r="A58" s="18" t="s">
        <v>253</v>
      </c>
      <c r="B58" s="18"/>
      <c r="C58" s="24" t="s">
        <v>254</v>
      </c>
      <c r="D58" s="21">
        <f>SUM(D59)</f>
        <v>24875</v>
      </c>
      <c r="E58" s="21">
        <f>SUM(E59)</f>
        <v>26094</v>
      </c>
    </row>
    <row r="59" spans="1:5" ht="47.25">
      <c r="A59" s="18"/>
      <c r="B59" s="18">
        <v>200</v>
      </c>
      <c r="C59" s="20" t="s">
        <v>196</v>
      </c>
      <c r="D59" s="21">
        <v>24875</v>
      </c>
      <c r="E59" s="21">
        <v>26094</v>
      </c>
    </row>
    <row r="60" spans="1:5" ht="78.75">
      <c r="A60" s="17" t="s">
        <v>255</v>
      </c>
      <c r="B60" s="17"/>
      <c r="C60" s="32" t="s">
        <v>256</v>
      </c>
      <c r="D60" s="15">
        <f t="shared" ref="D60:E62" si="3">SUM(D61)</f>
        <v>3513</v>
      </c>
      <c r="E60" s="15">
        <f t="shared" si="3"/>
        <v>3685</v>
      </c>
    </row>
    <row r="61" spans="1:5" ht="47.25">
      <c r="A61" s="17" t="s">
        <v>257</v>
      </c>
      <c r="B61" s="17"/>
      <c r="C61" s="32" t="s">
        <v>258</v>
      </c>
      <c r="D61" s="15">
        <f t="shared" si="3"/>
        <v>3513</v>
      </c>
      <c r="E61" s="15">
        <f t="shared" si="3"/>
        <v>3685</v>
      </c>
    </row>
    <row r="62" spans="1:5" ht="47.25">
      <c r="A62" s="2" t="s">
        <v>259</v>
      </c>
      <c r="B62" s="2"/>
      <c r="C62" s="20" t="s">
        <v>260</v>
      </c>
      <c r="D62" s="21">
        <f t="shared" si="3"/>
        <v>3513</v>
      </c>
      <c r="E62" s="21">
        <f t="shared" si="3"/>
        <v>3685</v>
      </c>
    </row>
    <row r="63" spans="1:5" ht="47.25">
      <c r="A63" s="16"/>
      <c r="B63" s="18">
        <v>200</v>
      </c>
      <c r="C63" s="20" t="s">
        <v>196</v>
      </c>
      <c r="D63" s="21">
        <v>3513</v>
      </c>
      <c r="E63" s="21">
        <v>3685</v>
      </c>
    </row>
    <row r="64" spans="1:5" ht="63">
      <c r="A64" s="17" t="s">
        <v>261</v>
      </c>
      <c r="B64" s="17"/>
      <c r="C64" s="32" t="s">
        <v>262</v>
      </c>
      <c r="D64" s="15">
        <f>SUM(D65,D79)</f>
        <v>4496426.0199999996</v>
      </c>
      <c r="E64" s="15">
        <f>SUM(E65,E79)</f>
        <v>4458166.0199999996</v>
      </c>
    </row>
    <row r="65" spans="1:5" ht="63">
      <c r="A65" s="17" t="s">
        <v>263</v>
      </c>
      <c r="B65" s="17"/>
      <c r="C65" s="32" t="s">
        <v>264</v>
      </c>
      <c r="D65" s="15">
        <f>SUM(D66,D69,D76)</f>
        <v>4350104</v>
      </c>
      <c r="E65" s="15">
        <f>SUM(E66,E69,E76)</f>
        <v>4311844</v>
      </c>
    </row>
    <row r="66" spans="1:5" ht="78.75">
      <c r="A66" s="17" t="s">
        <v>275</v>
      </c>
      <c r="B66" s="17"/>
      <c r="C66" s="32" t="s">
        <v>276</v>
      </c>
      <c r="D66" s="15">
        <f>SUM(D67)</f>
        <v>6300</v>
      </c>
      <c r="E66" s="15">
        <f>SUM(E67)</f>
        <v>6300</v>
      </c>
    </row>
    <row r="67" spans="1:5" ht="78.75">
      <c r="A67" s="18" t="s">
        <v>277</v>
      </c>
      <c r="B67" s="18"/>
      <c r="C67" s="24" t="s">
        <v>278</v>
      </c>
      <c r="D67" s="21">
        <f>SUM(D68)</f>
        <v>6300</v>
      </c>
      <c r="E67" s="21">
        <f>SUM(E68)</f>
        <v>6300</v>
      </c>
    </row>
    <row r="68" spans="1:5" ht="47.25">
      <c r="A68" s="18"/>
      <c r="B68" s="18">
        <v>200</v>
      </c>
      <c r="C68" s="20" t="s">
        <v>196</v>
      </c>
      <c r="D68" s="21">
        <v>6300</v>
      </c>
      <c r="E68" s="21">
        <v>6300</v>
      </c>
    </row>
    <row r="69" spans="1:5" ht="63">
      <c r="A69" s="17" t="s">
        <v>279</v>
      </c>
      <c r="B69" s="17"/>
      <c r="C69" s="32" t="s">
        <v>280</v>
      </c>
      <c r="D69" s="15">
        <f>SUM(D70,D72)</f>
        <v>4342504</v>
      </c>
      <c r="E69" s="15">
        <f>SUM(E70,E72)</f>
        <v>4304244</v>
      </c>
    </row>
    <row r="70" spans="1:5" ht="15.75">
      <c r="A70" s="18" t="s">
        <v>281</v>
      </c>
      <c r="B70" s="18"/>
      <c r="C70" s="24" t="s">
        <v>282</v>
      </c>
      <c r="D70" s="21">
        <f>SUM(D71)</f>
        <v>592000</v>
      </c>
      <c r="E70" s="21">
        <f>SUM(E71)</f>
        <v>592000</v>
      </c>
    </row>
    <row r="71" spans="1:5" ht="94.5">
      <c r="A71" s="18"/>
      <c r="B71" s="18">
        <v>100</v>
      </c>
      <c r="C71" s="20" t="s">
        <v>269</v>
      </c>
      <c r="D71" s="21">
        <v>592000</v>
      </c>
      <c r="E71" s="21">
        <v>592000</v>
      </c>
    </row>
    <row r="72" spans="1:5" ht="47.25">
      <c r="A72" s="18" t="s">
        <v>283</v>
      </c>
      <c r="B72" s="18"/>
      <c r="C72" s="24" t="s">
        <v>284</v>
      </c>
      <c r="D72" s="21">
        <f>SUM(D73:D75)</f>
        <v>3750504</v>
      </c>
      <c r="E72" s="21">
        <f>SUM(E73:E75)</f>
        <v>3712244</v>
      </c>
    </row>
    <row r="73" spans="1:5" ht="94.5">
      <c r="A73" s="18"/>
      <c r="B73" s="18">
        <v>100</v>
      </c>
      <c r="C73" s="20" t="s">
        <v>269</v>
      </c>
      <c r="D73" s="21">
        <v>2072000</v>
      </c>
      <c r="E73" s="21">
        <v>2072000</v>
      </c>
    </row>
    <row r="74" spans="1:5" ht="47.25">
      <c r="A74" s="18"/>
      <c r="B74" s="18">
        <v>200</v>
      </c>
      <c r="C74" s="20" t="s">
        <v>196</v>
      </c>
      <c r="D74" s="21">
        <v>1598733</v>
      </c>
      <c r="E74" s="21">
        <v>1560473</v>
      </c>
    </row>
    <row r="75" spans="1:5" ht="15.75">
      <c r="A75" s="18"/>
      <c r="B75" s="18">
        <v>800</v>
      </c>
      <c r="C75" s="24" t="s">
        <v>274</v>
      </c>
      <c r="D75" s="21">
        <v>79771</v>
      </c>
      <c r="E75" s="21">
        <v>79771</v>
      </c>
    </row>
    <row r="76" spans="1:5" ht="78.75">
      <c r="A76" s="17" t="s">
        <v>289</v>
      </c>
      <c r="B76" s="17"/>
      <c r="C76" s="32" t="s">
        <v>290</v>
      </c>
      <c r="D76" s="15">
        <f>SUM(D77)</f>
        <v>1300</v>
      </c>
      <c r="E76" s="15">
        <f>SUM(E77)</f>
        <v>1300</v>
      </c>
    </row>
    <row r="77" spans="1:5" ht="31.5">
      <c r="A77" s="18" t="s">
        <v>498</v>
      </c>
      <c r="B77" s="18"/>
      <c r="C77" s="24" t="s">
        <v>291</v>
      </c>
      <c r="D77" s="21">
        <f>SUM(D78)</f>
        <v>1300</v>
      </c>
      <c r="E77" s="21">
        <f>SUM(E78)</f>
        <v>1300</v>
      </c>
    </row>
    <row r="78" spans="1:5" ht="47.25">
      <c r="A78" s="18"/>
      <c r="B78" s="18">
        <v>200</v>
      </c>
      <c r="C78" s="20" t="s">
        <v>196</v>
      </c>
      <c r="D78" s="21">
        <v>1300</v>
      </c>
      <c r="E78" s="21">
        <v>1300</v>
      </c>
    </row>
    <row r="79" spans="1:5" ht="78.75">
      <c r="A79" s="17" t="s">
        <v>292</v>
      </c>
      <c r="B79" s="17"/>
      <c r="C79" s="32" t="s">
        <v>293</v>
      </c>
      <c r="D79" s="15">
        <f>SUM(D80,D85)</f>
        <v>146322.01999999999</v>
      </c>
      <c r="E79" s="15">
        <f>SUM(E80,E85)</f>
        <v>146322.01999999999</v>
      </c>
    </row>
    <row r="80" spans="1:5" ht="31.5">
      <c r="A80" s="17" t="s">
        <v>298</v>
      </c>
      <c r="B80" s="17"/>
      <c r="C80" s="43" t="s">
        <v>299</v>
      </c>
      <c r="D80" s="14">
        <f>SUM(D81,D83)</f>
        <v>136322.01999999999</v>
      </c>
      <c r="E80" s="14">
        <f>SUM(E81,E83)</f>
        <v>136322.01999999999</v>
      </c>
    </row>
    <row r="81" spans="1:5" ht="47.25">
      <c r="A81" s="18" t="s">
        <v>300</v>
      </c>
      <c r="B81" s="18"/>
      <c r="C81" s="44" t="s">
        <v>301</v>
      </c>
      <c r="D81" s="13">
        <f>SUM(D82)</f>
        <v>131122.01999999999</v>
      </c>
      <c r="E81" s="13">
        <f>SUM(E82)</f>
        <v>131122.01999999999</v>
      </c>
    </row>
    <row r="82" spans="1:5" ht="47.25">
      <c r="A82" s="18"/>
      <c r="B82" s="18">
        <v>200</v>
      </c>
      <c r="C82" s="36" t="s">
        <v>196</v>
      </c>
      <c r="D82" s="13">
        <v>131122.01999999999</v>
      </c>
      <c r="E82" s="13">
        <v>131122.01999999999</v>
      </c>
    </row>
    <row r="83" spans="1:5" ht="31.5">
      <c r="A83" s="18" t="s">
        <v>491</v>
      </c>
      <c r="B83" s="18"/>
      <c r="C83" s="44" t="s">
        <v>482</v>
      </c>
      <c r="D83" s="13">
        <f>SUM(D84)</f>
        <v>5200</v>
      </c>
      <c r="E83" s="13">
        <f>SUM(E84)</f>
        <v>5200</v>
      </c>
    </row>
    <row r="84" spans="1:5" ht="47.25">
      <c r="A84" s="18"/>
      <c r="B84" s="18">
        <v>200</v>
      </c>
      <c r="C84" s="36" t="s">
        <v>196</v>
      </c>
      <c r="D84" s="13">
        <v>5200</v>
      </c>
      <c r="E84" s="13">
        <v>5200</v>
      </c>
    </row>
    <row r="85" spans="1:5" ht="47.25">
      <c r="A85" s="17" t="s">
        <v>302</v>
      </c>
      <c r="B85" s="17"/>
      <c r="C85" s="43" t="s">
        <v>303</v>
      </c>
      <c r="D85" s="14">
        <f>SUM(D86)</f>
        <v>10000</v>
      </c>
      <c r="E85" s="14">
        <f>SUM(E86)</f>
        <v>10000</v>
      </c>
    </row>
    <row r="86" spans="1:5" ht="63">
      <c r="A86" s="18" t="s">
        <v>304</v>
      </c>
      <c r="B86" s="18"/>
      <c r="C86" s="44" t="s">
        <v>305</v>
      </c>
      <c r="D86" s="13">
        <f>SUM(D87)</f>
        <v>10000</v>
      </c>
      <c r="E86" s="13">
        <f>SUM(E87)</f>
        <v>10000</v>
      </c>
    </row>
    <row r="87" spans="1:5" ht="47.25">
      <c r="A87" s="18"/>
      <c r="B87" s="18">
        <v>200</v>
      </c>
      <c r="C87" s="36" t="s">
        <v>196</v>
      </c>
      <c r="D87" s="13">
        <v>10000</v>
      </c>
      <c r="E87" s="13">
        <v>10000</v>
      </c>
    </row>
    <row r="88" spans="1:5" ht="47.25">
      <c r="A88" s="17" t="s">
        <v>470</v>
      </c>
      <c r="B88" s="17"/>
      <c r="C88" s="35" t="s">
        <v>471</v>
      </c>
      <c r="D88" s="14">
        <f t="shared" ref="D88:E90" si="4">SUM(D89)</f>
        <v>45000</v>
      </c>
      <c r="E88" s="14">
        <f t="shared" si="4"/>
        <v>20000</v>
      </c>
    </row>
    <row r="89" spans="1:5" ht="78.75">
      <c r="A89" s="17" t="s">
        <v>472</v>
      </c>
      <c r="B89" s="17"/>
      <c r="C89" s="35" t="s">
        <v>473</v>
      </c>
      <c r="D89" s="14">
        <f t="shared" si="4"/>
        <v>45000</v>
      </c>
      <c r="E89" s="14">
        <f t="shared" si="4"/>
        <v>20000</v>
      </c>
    </row>
    <row r="90" spans="1:5" ht="110.25">
      <c r="A90" s="17" t="s">
        <v>474</v>
      </c>
      <c r="B90" s="17"/>
      <c r="C90" s="35" t="s">
        <v>475</v>
      </c>
      <c r="D90" s="14">
        <f t="shared" si="4"/>
        <v>45000</v>
      </c>
      <c r="E90" s="14">
        <f t="shared" si="4"/>
        <v>20000</v>
      </c>
    </row>
    <row r="91" spans="1:5" ht="63">
      <c r="A91" s="18" t="s">
        <v>476</v>
      </c>
      <c r="B91" s="18"/>
      <c r="C91" s="36" t="s">
        <v>477</v>
      </c>
      <c r="D91" s="13">
        <f>SUM(D92:D93)</f>
        <v>45000</v>
      </c>
      <c r="E91" s="13">
        <f>SUM(E92:E93)</f>
        <v>20000</v>
      </c>
    </row>
    <row r="92" spans="1:5" ht="47.25">
      <c r="A92" s="54"/>
      <c r="B92" s="54">
        <v>200</v>
      </c>
      <c r="C92" s="36" t="s">
        <v>196</v>
      </c>
      <c r="D92" s="13">
        <v>25000</v>
      </c>
      <c r="E92" s="13">
        <v>0</v>
      </c>
    </row>
    <row r="93" spans="1:5" ht="47.25">
      <c r="A93" s="18"/>
      <c r="B93" s="18">
        <v>600</v>
      </c>
      <c r="C93" s="36" t="s">
        <v>232</v>
      </c>
      <c r="D93" s="13">
        <v>20000</v>
      </c>
      <c r="E93" s="13">
        <v>20000</v>
      </c>
    </row>
    <row r="94" spans="1:5" ht="78.75">
      <c r="A94" s="17" t="s">
        <v>478</v>
      </c>
      <c r="B94" s="17"/>
      <c r="C94" s="35" t="s">
        <v>533</v>
      </c>
      <c r="D94" s="14">
        <f t="shared" ref="D94:E96" si="5">SUM(D95)</f>
        <v>100000</v>
      </c>
      <c r="E94" s="14">
        <f t="shared" si="5"/>
        <v>85000</v>
      </c>
    </row>
    <row r="95" spans="1:5" ht="47.25">
      <c r="A95" s="17" t="s">
        <v>479</v>
      </c>
      <c r="B95" s="17"/>
      <c r="C95" s="35" t="s">
        <v>480</v>
      </c>
      <c r="D95" s="14">
        <f t="shared" si="5"/>
        <v>100000</v>
      </c>
      <c r="E95" s="14">
        <f t="shared" si="5"/>
        <v>85000</v>
      </c>
    </row>
    <row r="96" spans="1:5" ht="31.5">
      <c r="A96" s="39" t="s">
        <v>512</v>
      </c>
      <c r="B96" s="39"/>
      <c r="C96" s="40" t="s">
        <v>481</v>
      </c>
      <c r="D96" s="13">
        <f t="shared" si="5"/>
        <v>100000</v>
      </c>
      <c r="E96" s="13">
        <f t="shared" si="5"/>
        <v>85000</v>
      </c>
    </row>
    <row r="97" spans="1:5" ht="47.25">
      <c r="A97" s="18"/>
      <c r="B97" s="18">
        <v>200</v>
      </c>
      <c r="C97" s="36" t="s">
        <v>196</v>
      </c>
      <c r="D97" s="13">
        <v>100000</v>
      </c>
      <c r="E97" s="13">
        <v>85000</v>
      </c>
    </row>
    <row r="98" spans="1:5" ht="31.5">
      <c r="A98" s="17" t="s">
        <v>306</v>
      </c>
      <c r="B98" s="17"/>
      <c r="C98" s="43" t="s">
        <v>307</v>
      </c>
      <c r="D98" s="14">
        <f>SUM(D99,D101,D103,D105,D107)</f>
        <v>568828.16000000003</v>
      </c>
      <c r="E98" s="14">
        <f>SUM(E99,E101,E103,E105,E107)</f>
        <v>576128.16</v>
      </c>
    </row>
    <row r="99" spans="1:5" ht="126">
      <c r="A99" s="18" t="s">
        <v>499</v>
      </c>
      <c r="B99" s="18"/>
      <c r="C99" s="44" t="s">
        <v>504</v>
      </c>
      <c r="D99" s="13">
        <f>SUM(D100)</f>
        <v>21400</v>
      </c>
      <c r="E99" s="13">
        <f>SUM(E100)</f>
        <v>21400</v>
      </c>
    </row>
    <row r="100" spans="1:5" ht="47.25">
      <c r="A100" s="17"/>
      <c r="B100" s="54">
        <v>600</v>
      </c>
      <c r="C100" s="36" t="s">
        <v>232</v>
      </c>
      <c r="D100" s="13">
        <v>21400</v>
      </c>
      <c r="E100" s="13">
        <v>21400</v>
      </c>
    </row>
    <row r="101" spans="1:5" ht="31.5">
      <c r="A101" s="18" t="s">
        <v>308</v>
      </c>
      <c r="B101" s="18"/>
      <c r="C101" s="44" t="s">
        <v>309</v>
      </c>
      <c r="D101" s="13">
        <f>SUM(D102)</f>
        <v>60000</v>
      </c>
      <c r="E101" s="13">
        <f>SUM(E102)</f>
        <v>60000</v>
      </c>
    </row>
    <row r="102" spans="1:5" ht="94.5">
      <c r="A102" s="18"/>
      <c r="B102" s="18">
        <v>100</v>
      </c>
      <c r="C102" s="36" t="s">
        <v>269</v>
      </c>
      <c r="D102" s="13">
        <v>60000</v>
      </c>
      <c r="E102" s="13">
        <v>60000</v>
      </c>
    </row>
    <row r="103" spans="1:5" ht="63">
      <c r="A103" s="18" t="s">
        <v>310</v>
      </c>
      <c r="B103" s="18"/>
      <c r="C103" s="44" t="s">
        <v>311</v>
      </c>
      <c r="D103" s="13">
        <f>SUM(D104)</f>
        <v>137528.16</v>
      </c>
      <c r="E103" s="13">
        <f>SUM(E104)</f>
        <v>137528.16</v>
      </c>
    </row>
    <row r="104" spans="1:5" ht="31.5">
      <c r="A104" s="18"/>
      <c r="B104" s="18">
        <v>300</v>
      </c>
      <c r="C104" s="44" t="s">
        <v>312</v>
      </c>
      <c r="D104" s="13">
        <v>137528.16</v>
      </c>
      <c r="E104" s="13">
        <v>137528.16</v>
      </c>
    </row>
    <row r="105" spans="1:5" ht="15.75">
      <c r="A105" s="2" t="s">
        <v>313</v>
      </c>
      <c r="B105" s="2"/>
      <c r="C105" s="45" t="s">
        <v>314</v>
      </c>
      <c r="D105" s="13">
        <f>SUM(D106)</f>
        <v>150000</v>
      </c>
      <c r="E105" s="13">
        <f>SUM(E106)</f>
        <v>150000</v>
      </c>
    </row>
    <row r="106" spans="1:5" ht="15.75">
      <c r="A106" s="18"/>
      <c r="B106" s="18">
        <v>800</v>
      </c>
      <c r="C106" s="44" t="s">
        <v>274</v>
      </c>
      <c r="D106" s="13">
        <v>150000</v>
      </c>
      <c r="E106" s="13">
        <v>150000</v>
      </c>
    </row>
    <row r="107" spans="1:5" ht="47.25">
      <c r="A107" s="18" t="s">
        <v>316</v>
      </c>
      <c r="B107" s="18"/>
      <c r="C107" s="44" t="s">
        <v>317</v>
      </c>
      <c r="D107" s="13">
        <f>SUM(D108:D109)</f>
        <v>199900</v>
      </c>
      <c r="E107" s="13">
        <f>SUM(E108:E109)</f>
        <v>207200</v>
      </c>
    </row>
    <row r="108" spans="1:5" ht="94.5">
      <c r="A108" s="18"/>
      <c r="B108" s="18">
        <v>100</v>
      </c>
      <c r="C108" s="36" t="s">
        <v>269</v>
      </c>
      <c r="D108" s="13">
        <v>194000</v>
      </c>
      <c r="E108" s="13">
        <v>194000</v>
      </c>
    </row>
    <row r="109" spans="1:5" ht="47.25">
      <c r="A109" s="18"/>
      <c r="B109" s="18">
        <v>200</v>
      </c>
      <c r="C109" s="36" t="s">
        <v>196</v>
      </c>
      <c r="D109" s="13">
        <v>5900</v>
      </c>
      <c r="E109" s="13">
        <v>13200</v>
      </c>
    </row>
    <row r="110" spans="1:5" s="10" customFormat="1" ht="15.75">
      <c r="A110" s="46"/>
      <c r="B110" s="46"/>
      <c r="C110" s="46" t="s">
        <v>318</v>
      </c>
      <c r="D110" s="14">
        <f>SUM(D10,D38,D47,D60,D64,D88,D94,D98)</f>
        <v>12083932.18</v>
      </c>
      <c r="E110" s="14">
        <f>SUM(E10,E38,E47,E60,E64,E88,E94,E98)</f>
        <v>12167837.18</v>
      </c>
    </row>
  </sheetData>
  <mergeCells count="9">
    <mergeCell ref="A8:A9"/>
    <mergeCell ref="B8:B9"/>
    <mergeCell ref="C8:C9"/>
    <mergeCell ref="D8:E8"/>
    <mergeCell ref="C1:E1"/>
    <mergeCell ref="B2:E2"/>
    <mergeCell ref="B3:E3"/>
    <mergeCell ref="B4:E4"/>
    <mergeCell ref="A6:E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"/>
  <sheetViews>
    <sheetView workbookViewId="0">
      <selection activeCell="B5" sqref="B5"/>
    </sheetView>
  </sheetViews>
  <sheetFormatPr defaultRowHeight="15"/>
  <cols>
    <col min="2" max="2" width="12.85546875" customWidth="1"/>
    <col min="3" max="3" width="18" customWidth="1"/>
    <col min="5" max="5" width="48.5703125" customWidth="1"/>
    <col min="6" max="6" width="18.42578125" customWidth="1"/>
  </cols>
  <sheetData>
    <row r="1" spans="1:6" ht="15.75">
      <c r="C1" s="76" t="s">
        <v>423</v>
      </c>
      <c r="D1" s="75"/>
      <c r="E1" s="75"/>
      <c r="F1" s="75"/>
    </row>
    <row r="2" spans="1:6" ht="15.75">
      <c r="A2" s="3"/>
      <c r="B2" s="76" t="s">
        <v>411</v>
      </c>
      <c r="C2" s="75"/>
      <c r="D2" s="75"/>
      <c r="E2" s="75"/>
      <c r="F2" s="75"/>
    </row>
    <row r="3" spans="1:6" ht="15.75">
      <c r="A3" s="3"/>
      <c r="B3" s="76" t="s">
        <v>412</v>
      </c>
      <c r="C3" s="75"/>
      <c r="D3" s="75"/>
      <c r="E3" s="75"/>
      <c r="F3" s="75"/>
    </row>
    <row r="4" spans="1:6" ht="15.75">
      <c r="A4" s="3"/>
      <c r="B4" s="76" t="s">
        <v>551</v>
      </c>
      <c r="C4" s="75"/>
      <c r="D4" s="75"/>
      <c r="E4" s="75"/>
      <c r="F4" s="75"/>
    </row>
    <row r="5" spans="1:6" ht="18" customHeight="1">
      <c r="A5" s="3"/>
      <c r="B5" s="3"/>
      <c r="C5" s="3"/>
    </row>
    <row r="6" spans="1:6" ht="41.25" customHeight="1">
      <c r="A6" s="68" t="s">
        <v>425</v>
      </c>
      <c r="B6" s="68"/>
      <c r="C6" s="68"/>
      <c r="D6" s="75"/>
      <c r="E6" s="75"/>
      <c r="F6" s="75"/>
    </row>
    <row r="8" spans="1:6" ht="15.75">
      <c r="A8" s="16" t="s">
        <v>319</v>
      </c>
      <c r="B8" s="16" t="s">
        <v>320</v>
      </c>
      <c r="C8" s="16" t="s">
        <v>187</v>
      </c>
      <c r="D8" s="16" t="s">
        <v>188</v>
      </c>
      <c r="E8" s="16" t="s">
        <v>189</v>
      </c>
      <c r="F8" s="16" t="s">
        <v>97</v>
      </c>
    </row>
    <row r="9" spans="1:6" ht="32.25" customHeight="1">
      <c r="A9" s="17">
        <v>904</v>
      </c>
      <c r="B9" s="81" t="s">
        <v>321</v>
      </c>
      <c r="C9" s="82"/>
      <c r="D9" s="82"/>
      <c r="E9" s="83"/>
      <c r="F9" s="15">
        <f>SUM(F10,F65,F71,F91,F106,F152,F166,F177)</f>
        <v>13301800</v>
      </c>
    </row>
    <row r="10" spans="1:6" ht="15.75">
      <c r="A10" s="17"/>
      <c r="B10" s="31" t="s">
        <v>426</v>
      </c>
      <c r="C10" s="17"/>
      <c r="D10" s="17"/>
      <c r="E10" s="32" t="s">
        <v>322</v>
      </c>
      <c r="F10" s="15">
        <f>SUM(F11,F17,F41,F45)</f>
        <v>4771093.84</v>
      </c>
    </row>
    <row r="11" spans="1:6" ht="47.25">
      <c r="A11" s="17"/>
      <c r="B11" s="31" t="s">
        <v>427</v>
      </c>
      <c r="C11" s="17"/>
      <c r="D11" s="17"/>
      <c r="E11" s="32" t="s">
        <v>323</v>
      </c>
      <c r="F11" s="15">
        <f>SUM(F12)</f>
        <v>592000</v>
      </c>
    </row>
    <row r="12" spans="1:6" ht="63">
      <c r="A12" s="17"/>
      <c r="B12" s="31"/>
      <c r="C12" s="17" t="s">
        <v>261</v>
      </c>
      <c r="D12" s="17"/>
      <c r="E12" s="32" t="s">
        <v>262</v>
      </c>
      <c r="F12" s="15">
        <f>SUM(F13)</f>
        <v>592000</v>
      </c>
    </row>
    <row r="13" spans="1:6" ht="63">
      <c r="A13" s="17"/>
      <c r="B13" s="31"/>
      <c r="C13" s="17" t="s">
        <v>324</v>
      </c>
      <c r="D13" s="17"/>
      <c r="E13" s="32" t="s">
        <v>264</v>
      </c>
      <c r="F13" s="15">
        <f>SUM(F14)</f>
        <v>592000</v>
      </c>
    </row>
    <row r="14" spans="1:6" ht="63">
      <c r="A14" s="17"/>
      <c r="B14" s="31"/>
      <c r="C14" s="17" t="s">
        <v>279</v>
      </c>
      <c r="D14" s="17"/>
      <c r="E14" s="32" t="s">
        <v>280</v>
      </c>
      <c r="F14" s="15">
        <f>SUM(F15)</f>
        <v>592000</v>
      </c>
    </row>
    <row r="15" spans="1:6" ht="15.75">
      <c r="A15" s="18"/>
      <c r="B15" s="33"/>
      <c r="C15" s="18" t="s">
        <v>281</v>
      </c>
      <c r="D15" s="18"/>
      <c r="E15" s="24" t="s">
        <v>282</v>
      </c>
      <c r="F15" s="21">
        <f>SUM(F16)</f>
        <v>592000</v>
      </c>
    </row>
    <row r="16" spans="1:6" ht="94.5">
      <c r="A16" s="17"/>
      <c r="B16" s="33"/>
      <c r="C16" s="18"/>
      <c r="D16" s="18">
        <v>100</v>
      </c>
      <c r="E16" s="24" t="s">
        <v>325</v>
      </c>
      <c r="F16" s="21">
        <v>592000</v>
      </c>
    </row>
    <row r="17" spans="1:6" ht="78.75">
      <c r="A17" s="18"/>
      <c r="B17" s="31" t="s">
        <v>428</v>
      </c>
      <c r="C17" s="17"/>
      <c r="D17" s="17"/>
      <c r="E17" s="32" t="s">
        <v>326</v>
      </c>
      <c r="F17" s="15">
        <f>SUM(F18,F36)</f>
        <v>3770000</v>
      </c>
    </row>
    <row r="18" spans="1:6" ht="63">
      <c r="A18" s="17"/>
      <c r="B18" s="34"/>
      <c r="C18" s="17" t="s">
        <v>261</v>
      </c>
      <c r="D18" s="17"/>
      <c r="E18" s="32" t="s">
        <v>262</v>
      </c>
      <c r="F18" s="15">
        <f>SUM(F19)</f>
        <v>3733500</v>
      </c>
    </row>
    <row r="19" spans="1:6" ht="63">
      <c r="A19" s="17"/>
      <c r="B19" s="34"/>
      <c r="C19" s="17" t="s">
        <v>324</v>
      </c>
      <c r="D19" s="17"/>
      <c r="E19" s="32" t="s">
        <v>264</v>
      </c>
      <c r="F19" s="15">
        <f>SUM(F20,F24,F33)</f>
        <v>3733500</v>
      </c>
    </row>
    <row r="20" spans="1:6" ht="31.5">
      <c r="A20" s="17"/>
      <c r="B20" s="34"/>
      <c r="C20" s="17" t="s">
        <v>265</v>
      </c>
      <c r="D20" s="17"/>
      <c r="E20" s="32" t="s">
        <v>266</v>
      </c>
      <c r="F20" s="15">
        <f>SUM(F21)</f>
        <v>21716</v>
      </c>
    </row>
    <row r="21" spans="1:6" ht="78.75">
      <c r="A21" s="17"/>
      <c r="B21" s="34"/>
      <c r="C21" s="18" t="s">
        <v>267</v>
      </c>
      <c r="D21" s="18"/>
      <c r="E21" s="24" t="s">
        <v>268</v>
      </c>
      <c r="F21" s="21">
        <f>SUM(F22:F23)</f>
        <v>21716</v>
      </c>
    </row>
    <row r="22" spans="1:6" ht="94.5">
      <c r="A22" s="17"/>
      <c r="B22" s="34"/>
      <c r="C22" s="18"/>
      <c r="D22" s="18">
        <v>100</v>
      </c>
      <c r="E22" s="20" t="s">
        <v>269</v>
      </c>
      <c r="F22" s="21">
        <v>3000</v>
      </c>
    </row>
    <row r="23" spans="1:6" ht="47.25">
      <c r="A23" s="17"/>
      <c r="B23" s="33"/>
      <c r="C23" s="18"/>
      <c r="D23" s="18">
        <v>200</v>
      </c>
      <c r="E23" s="20" t="s">
        <v>196</v>
      </c>
      <c r="F23" s="21">
        <v>18716</v>
      </c>
    </row>
    <row r="24" spans="1:6" ht="63">
      <c r="A24" s="17"/>
      <c r="B24" s="33"/>
      <c r="C24" s="17" t="s">
        <v>279</v>
      </c>
      <c r="D24" s="17"/>
      <c r="E24" s="32" t="s">
        <v>280</v>
      </c>
      <c r="F24" s="15">
        <f>SUM(F25,F29,F31)</f>
        <v>3710484</v>
      </c>
    </row>
    <row r="25" spans="1:6" ht="31.5">
      <c r="A25" s="18"/>
      <c r="B25" s="31"/>
      <c r="C25" s="18" t="s">
        <v>283</v>
      </c>
      <c r="D25" s="18"/>
      <c r="E25" s="24" t="s">
        <v>284</v>
      </c>
      <c r="F25" s="21">
        <f>SUM(F26:F28)</f>
        <v>3628743</v>
      </c>
    </row>
    <row r="26" spans="1:6" ht="94.5">
      <c r="A26" s="18"/>
      <c r="B26" s="31"/>
      <c r="C26" s="18"/>
      <c r="D26" s="18">
        <v>100</v>
      </c>
      <c r="E26" s="20" t="s">
        <v>269</v>
      </c>
      <c r="F26" s="21">
        <v>1982800</v>
      </c>
    </row>
    <row r="27" spans="1:6" ht="47.25">
      <c r="A27" s="18"/>
      <c r="B27" s="31"/>
      <c r="C27" s="18"/>
      <c r="D27" s="18">
        <v>200</v>
      </c>
      <c r="E27" s="20" t="s">
        <v>196</v>
      </c>
      <c r="F27" s="21">
        <v>1566172</v>
      </c>
    </row>
    <row r="28" spans="1:6" ht="15.75">
      <c r="A28" s="18"/>
      <c r="B28" s="31"/>
      <c r="C28" s="18"/>
      <c r="D28" s="18">
        <v>800</v>
      </c>
      <c r="E28" s="24" t="s">
        <v>274</v>
      </c>
      <c r="F28" s="21">
        <v>79771</v>
      </c>
    </row>
    <row r="29" spans="1:6" ht="15.75">
      <c r="A29" s="18"/>
      <c r="B29" s="31"/>
      <c r="C29" s="18" t="s">
        <v>285</v>
      </c>
      <c r="D29" s="18"/>
      <c r="E29" s="24" t="s">
        <v>286</v>
      </c>
      <c r="F29" s="21">
        <f>SUM(F30)</f>
        <v>24913</v>
      </c>
    </row>
    <row r="30" spans="1:6" ht="15.75">
      <c r="A30" s="18"/>
      <c r="B30" s="31"/>
      <c r="C30" s="18"/>
      <c r="D30" s="18">
        <v>500</v>
      </c>
      <c r="E30" s="24" t="s">
        <v>197</v>
      </c>
      <c r="F30" s="21">
        <v>24913</v>
      </c>
    </row>
    <row r="31" spans="1:6" ht="31.5">
      <c r="A31" s="18"/>
      <c r="B31" s="31"/>
      <c r="C31" s="18" t="s">
        <v>287</v>
      </c>
      <c r="D31" s="18"/>
      <c r="E31" s="24" t="s">
        <v>288</v>
      </c>
      <c r="F31" s="21">
        <f>SUM(F32)</f>
        <v>56828</v>
      </c>
    </row>
    <row r="32" spans="1:6" ht="15.75">
      <c r="A32" s="18"/>
      <c r="B32" s="31"/>
      <c r="C32" s="18"/>
      <c r="D32" s="18">
        <v>500</v>
      </c>
      <c r="E32" s="24" t="s">
        <v>197</v>
      </c>
      <c r="F32" s="21">
        <v>56828</v>
      </c>
    </row>
    <row r="33" spans="1:6" ht="78.75">
      <c r="A33" s="17"/>
      <c r="B33" s="33"/>
      <c r="C33" s="17" t="s">
        <v>289</v>
      </c>
      <c r="D33" s="17"/>
      <c r="E33" s="32" t="s">
        <v>290</v>
      </c>
      <c r="F33" s="15">
        <f>SUM(F34)</f>
        <v>1300</v>
      </c>
    </row>
    <row r="34" spans="1:6" ht="31.5">
      <c r="A34" s="18"/>
      <c r="B34" s="33"/>
      <c r="C34" s="18" t="s">
        <v>498</v>
      </c>
      <c r="D34" s="18"/>
      <c r="E34" s="24" t="s">
        <v>291</v>
      </c>
      <c r="F34" s="21">
        <f>SUM(F35)</f>
        <v>1300</v>
      </c>
    </row>
    <row r="35" spans="1:6" ht="47.25">
      <c r="A35" s="18"/>
      <c r="B35" s="33"/>
      <c r="C35" s="18"/>
      <c r="D35" s="18">
        <v>200</v>
      </c>
      <c r="E35" s="20" t="s">
        <v>196</v>
      </c>
      <c r="F35" s="21">
        <v>1300</v>
      </c>
    </row>
    <row r="36" spans="1:6" ht="47.25">
      <c r="A36" s="18"/>
      <c r="B36" s="31"/>
      <c r="C36" s="17" t="s">
        <v>470</v>
      </c>
      <c r="D36" s="17"/>
      <c r="E36" s="23" t="s">
        <v>471</v>
      </c>
      <c r="F36" s="15">
        <f>SUM(F37)</f>
        <v>36500</v>
      </c>
    </row>
    <row r="37" spans="1:6" ht="63">
      <c r="A37" s="18"/>
      <c r="B37" s="33"/>
      <c r="C37" s="17" t="s">
        <v>472</v>
      </c>
      <c r="D37" s="17"/>
      <c r="E37" s="23" t="s">
        <v>473</v>
      </c>
      <c r="F37" s="15">
        <f>SUM(F38)</f>
        <v>36500</v>
      </c>
    </row>
    <row r="38" spans="1:6" ht="110.25">
      <c r="A38" s="18"/>
      <c r="B38" s="33"/>
      <c r="C38" s="17" t="s">
        <v>474</v>
      </c>
      <c r="D38" s="17"/>
      <c r="E38" s="23" t="s">
        <v>475</v>
      </c>
      <c r="F38" s="15">
        <f>SUM(F39)</f>
        <v>36500</v>
      </c>
    </row>
    <row r="39" spans="1:6" ht="63">
      <c r="A39" s="18"/>
      <c r="B39" s="31"/>
      <c r="C39" s="18" t="s">
        <v>476</v>
      </c>
      <c r="D39" s="18"/>
      <c r="E39" s="20" t="s">
        <v>477</v>
      </c>
      <c r="F39" s="21">
        <f>SUM(F40)</f>
        <v>36500</v>
      </c>
    </row>
    <row r="40" spans="1:6" ht="47.25">
      <c r="A40" s="18"/>
      <c r="B40" s="33"/>
      <c r="C40" s="18"/>
      <c r="D40" s="18">
        <v>200</v>
      </c>
      <c r="E40" s="20" t="s">
        <v>196</v>
      </c>
      <c r="F40" s="21">
        <v>36500</v>
      </c>
    </row>
    <row r="41" spans="1:6" ht="15.75">
      <c r="A41" s="18"/>
      <c r="B41" s="31" t="s">
        <v>429</v>
      </c>
      <c r="C41" s="17"/>
      <c r="D41" s="17"/>
      <c r="E41" s="32" t="s">
        <v>327</v>
      </c>
      <c r="F41" s="15">
        <f>SUM(F42)</f>
        <v>88563.09</v>
      </c>
    </row>
    <row r="42" spans="1:6" s="10" customFormat="1" ht="20.25" customHeight="1">
      <c r="A42" s="17"/>
      <c r="B42" s="31"/>
      <c r="C42" s="17" t="s">
        <v>306</v>
      </c>
      <c r="D42" s="17"/>
      <c r="E42" s="32" t="s">
        <v>307</v>
      </c>
      <c r="F42" s="15">
        <f>SUM(F43)</f>
        <v>88563.09</v>
      </c>
    </row>
    <row r="43" spans="1:6" ht="15.75">
      <c r="A43" s="18"/>
      <c r="B43" s="33"/>
      <c r="C43" s="18" t="s">
        <v>313</v>
      </c>
      <c r="D43" s="18"/>
      <c r="E43" s="24" t="s">
        <v>314</v>
      </c>
      <c r="F43" s="21">
        <f>SUM(F44)</f>
        <v>88563.09</v>
      </c>
    </row>
    <row r="44" spans="1:6" ht="15.75">
      <c r="A44" s="18"/>
      <c r="B44" s="33"/>
      <c r="C44" s="18"/>
      <c r="D44" s="18">
        <v>800</v>
      </c>
      <c r="E44" s="24" t="s">
        <v>274</v>
      </c>
      <c r="F44" s="21">
        <v>88563.09</v>
      </c>
    </row>
    <row r="45" spans="1:6" ht="23.25" customHeight="1">
      <c r="A45" s="84"/>
      <c r="B45" s="85" t="s">
        <v>430</v>
      </c>
      <c r="C45" s="86"/>
      <c r="D45" s="86"/>
      <c r="E45" s="80" t="s">
        <v>328</v>
      </c>
      <c r="F45" s="79">
        <f>SUM(F47)</f>
        <v>320530.75</v>
      </c>
    </row>
    <row r="46" spans="1:6">
      <c r="A46" s="84"/>
      <c r="B46" s="85"/>
      <c r="C46" s="86"/>
      <c r="D46" s="86"/>
      <c r="E46" s="80"/>
      <c r="F46" s="79"/>
    </row>
    <row r="47" spans="1:6" ht="63">
      <c r="A47" s="18"/>
      <c r="B47" s="33"/>
      <c r="C47" s="17" t="s">
        <v>261</v>
      </c>
      <c r="D47" s="17"/>
      <c r="E47" s="32" t="s">
        <v>262</v>
      </c>
      <c r="F47" s="15">
        <f>SUM(F48,F55)</f>
        <v>320530.75</v>
      </c>
    </row>
    <row r="48" spans="1:6" ht="63">
      <c r="A48" s="18"/>
      <c r="B48" s="33"/>
      <c r="C48" s="17" t="s">
        <v>324</v>
      </c>
      <c r="D48" s="17"/>
      <c r="E48" s="32" t="s">
        <v>264</v>
      </c>
      <c r="F48" s="15">
        <f>SUM(F49,F52)</f>
        <v>31300</v>
      </c>
    </row>
    <row r="49" spans="1:6" ht="63">
      <c r="A49" s="18"/>
      <c r="B49" s="33"/>
      <c r="C49" s="17" t="s">
        <v>270</v>
      </c>
      <c r="D49" s="17"/>
      <c r="E49" s="32" t="s">
        <v>271</v>
      </c>
      <c r="F49" s="15">
        <f>SUM(F50)</f>
        <v>25000</v>
      </c>
    </row>
    <row r="50" spans="1:6" ht="31.5">
      <c r="A50" s="18"/>
      <c r="B50" s="33"/>
      <c r="C50" s="18" t="s">
        <v>272</v>
      </c>
      <c r="D50" s="18"/>
      <c r="E50" s="24" t="s">
        <v>273</v>
      </c>
      <c r="F50" s="21">
        <f>SUM(F51)</f>
        <v>25000</v>
      </c>
    </row>
    <row r="51" spans="1:6" ht="15.75">
      <c r="A51" s="18"/>
      <c r="B51" s="33"/>
      <c r="C51" s="18"/>
      <c r="D51" s="18">
        <v>800</v>
      </c>
      <c r="E51" s="24" t="s">
        <v>274</v>
      </c>
      <c r="F51" s="21">
        <v>25000</v>
      </c>
    </row>
    <row r="52" spans="1:6" ht="63">
      <c r="A52" s="18"/>
      <c r="B52" s="33"/>
      <c r="C52" s="17" t="s">
        <v>275</v>
      </c>
      <c r="D52" s="17"/>
      <c r="E52" s="32" t="s">
        <v>276</v>
      </c>
      <c r="F52" s="15">
        <f>SUM(F53)</f>
        <v>6300</v>
      </c>
    </row>
    <row r="53" spans="1:6" ht="71.25" customHeight="1">
      <c r="A53" s="18"/>
      <c r="B53" s="33"/>
      <c r="C53" s="18" t="s">
        <v>277</v>
      </c>
      <c r="D53" s="18"/>
      <c r="E53" s="24" t="s">
        <v>278</v>
      </c>
      <c r="F53" s="21">
        <f>SUM(F54)</f>
        <v>6300</v>
      </c>
    </row>
    <row r="54" spans="1:6" ht="45" customHeight="1">
      <c r="A54" s="18"/>
      <c r="B54" s="33"/>
      <c r="C54" s="18"/>
      <c r="D54" s="18">
        <v>200</v>
      </c>
      <c r="E54" s="20" t="s">
        <v>196</v>
      </c>
      <c r="F54" s="21">
        <v>6300</v>
      </c>
    </row>
    <row r="55" spans="1:6" ht="69" customHeight="1">
      <c r="A55" s="18"/>
      <c r="B55" s="33"/>
      <c r="C55" s="17" t="s">
        <v>292</v>
      </c>
      <c r="D55" s="17"/>
      <c r="E55" s="32" t="s">
        <v>293</v>
      </c>
      <c r="F55" s="15">
        <f>SUM(F56,F59,F62)</f>
        <v>289230.75</v>
      </c>
    </row>
    <row r="56" spans="1:6" ht="31.5">
      <c r="A56" s="17"/>
      <c r="B56" s="33"/>
      <c r="C56" s="17" t="s">
        <v>294</v>
      </c>
      <c r="D56" s="17"/>
      <c r="E56" s="32" t="s">
        <v>295</v>
      </c>
      <c r="F56" s="15">
        <f>SUM(F57)</f>
        <v>25000</v>
      </c>
    </row>
    <row r="57" spans="1:6" ht="47.25">
      <c r="A57" s="17"/>
      <c r="B57" s="33"/>
      <c r="C57" s="18" t="s">
        <v>296</v>
      </c>
      <c r="D57" s="18"/>
      <c r="E57" s="24" t="s">
        <v>297</v>
      </c>
      <c r="F57" s="21">
        <f>SUM(F58)</f>
        <v>25000</v>
      </c>
    </row>
    <row r="58" spans="1:6" ht="47.25">
      <c r="A58" s="17"/>
      <c r="B58" s="33"/>
      <c r="C58" s="18"/>
      <c r="D58" s="18">
        <v>200</v>
      </c>
      <c r="E58" s="20" t="s">
        <v>196</v>
      </c>
      <c r="F58" s="21">
        <v>25000</v>
      </c>
    </row>
    <row r="59" spans="1:6" ht="31.5">
      <c r="A59" s="17"/>
      <c r="B59" s="33"/>
      <c r="C59" s="17" t="s">
        <v>298</v>
      </c>
      <c r="D59" s="17"/>
      <c r="E59" s="32" t="s">
        <v>299</v>
      </c>
      <c r="F59" s="15">
        <f>SUM(F60)</f>
        <v>194230.75</v>
      </c>
    </row>
    <row r="60" spans="1:6" ht="47.25">
      <c r="A60" s="17"/>
      <c r="B60" s="33"/>
      <c r="C60" s="18" t="s">
        <v>300</v>
      </c>
      <c r="D60" s="18"/>
      <c r="E60" s="24" t="s">
        <v>301</v>
      </c>
      <c r="F60" s="21">
        <f>SUM(F61)</f>
        <v>194230.75</v>
      </c>
    </row>
    <row r="61" spans="1:6" ht="47.25">
      <c r="A61" s="17"/>
      <c r="B61" s="33"/>
      <c r="C61" s="18"/>
      <c r="D61" s="18">
        <v>200</v>
      </c>
      <c r="E61" s="20" t="s">
        <v>196</v>
      </c>
      <c r="F61" s="21">
        <v>194230.75</v>
      </c>
    </row>
    <row r="62" spans="1:6" ht="47.25">
      <c r="A62" s="17"/>
      <c r="B62" s="33"/>
      <c r="C62" s="17" t="s">
        <v>302</v>
      </c>
      <c r="D62" s="17"/>
      <c r="E62" s="32" t="s">
        <v>303</v>
      </c>
      <c r="F62" s="15">
        <f>SUM(F63)</f>
        <v>70000</v>
      </c>
    </row>
    <row r="63" spans="1:6" ht="47.25">
      <c r="A63" s="17"/>
      <c r="B63" s="33"/>
      <c r="C63" s="18" t="s">
        <v>304</v>
      </c>
      <c r="D63" s="18"/>
      <c r="E63" s="24" t="s">
        <v>305</v>
      </c>
      <c r="F63" s="21">
        <f>SUM(F64)</f>
        <v>70000</v>
      </c>
    </row>
    <row r="64" spans="1:6" ht="47.25">
      <c r="A64" s="17"/>
      <c r="B64" s="33"/>
      <c r="C64" s="18"/>
      <c r="D64" s="18">
        <v>200</v>
      </c>
      <c r="E64" s="20" t="s">
        <v>196</v>
      </c>
      <c r="F64" s="21">
        <v>70000</v>
      </c>
    </row>
    <row r="65" spans="1:6" ht="15.75">
      <c r="A65" s="18"/>
      <c r="B65" s="31" t="s">
        <v>431</v>
      </c>
      <c r="C65" s="17"/>
      <c r="D65" s="17"/>
      <c r="E65" s="32" t="s">
        <v>329</v>
      </c>
      <c r="F65" s="15">
        <f>SUM(F66)</f>
        <v>197700</v>
      </c>
    </row>
    <row r="66" spans="1:6" ht="31.5">
      <c r="A66" s="18"/>
      <c r="B66" s="31" t="s">
        <v>432</v>
      </c>
      <c r="C66" s="17"/>
      <c r="D66" s="17"/>
      <c r="E66" s="32" t="s">
        <v>330</v>
      </c>
      <c r="F66" s="15">
        <f>SUM(F68)</f>
        <v>197700</v>
      </c>
    </row>
    <row r="67" spans="1:6" ht="15.75">
      <c r="A67" s="59"/>
      <c r="B67" s="60"/>
      <c r="C67" s="61" t="s">
        <v>306</v>
      </c>
      <c r="D67" s="61"/>
      <c r="E67" s="58" t="s">
        <v>307</v>
      </c>
      <c r="F67" s="57">
        <f>SUM(F68)</f>
        <v>197700</v>
      </c>
    </row>
    <row r="68" spans="1:6" ht="47.25">
      <c r="A68" s="18"/>
      <c r="B68" s="33"/>
      <c r="C68" s="18" t="s">
        <v>316</v>
      </c>
      <c r="D68" s="18"/>
      <c r="E68" s="24" t="s">
        <v>317</v>
      </c>
      <c r="F68" s="21">
        <f>SUM(F69:F70)</f>
        <v>197700</v>
      </c>
    </row>
    <row r="69" spans="1:6" ht="94.5">
      <c r="A69" s="18"/>
      <c r="B69" s="33"/>
      <c r="C69" s="18"/>
      <c r="D69" s="18">
        <v>100</v>
      </c>
      <c r="E69" s="20" t="s">
        <v>269</v>
      </c>
      <c r="F69" s="21">
        <v>194000</v>
      </c>
    </row>
    <row r="70" spans="1:6" ht="47.25">
      <c r="A70" s="18"/>
      <c r="B70" s="33"/>
      <c r="C70" s="18"/>
      <c r="D70" s="18">
        <v>200</v>
      </c>
      <c r="E70" s="20" t="s">
        <v>196</v>
      </c>
      <c r="F70" s="21">
        <v>3700</v>
      </c>
    </row>
    <row r="71" spans="1:6" ht="31.5">
      <c r="A71" s="18"/>
      <c r="B71" s="31" t="s">
        <v>433</v>
      </c>
      <c r="C71" s="17"/>
      <c r="D71" s="17"/>
      <c r="E71" s="32" t="s">
        <v>331</v>
      </c>
      <c r="F71" s="15">
        <f>SUM(F72,F86)</f>
        <v>173553</v>
      </c>
    </row>
    <row r="72" spans="1:6" ht="15.75">
      <c r="A72" s="17"/>
      <c r="B72" s="31" t="s">
        <v>434</v>
      </c>
      <c r="C72" s="17"/>
      <c r="D72" s="17"/>
      <c r="E72" s="32" t="s">
        <v>332</v>
      </c>
      <c r="F72" s="15">
        <f>SUM(F73)</f>
        <v>170195</v>
      </c>
    </row>
    <row r="73" spans="1:6" ht="63">
      <c r="A73" s="18"/>
      <c r="B73" s="33"/>
      <c r="C73" s="17" t="s">
        <v>237</v>
      </c>
      <c r="D73" s="32"/>
      <c r="E73" s="32" t="s">
        <v>238</v>
      </c>
      <c r="F73" s="15">
        <f>SUM(F74,F80)</f>
        <v>170195</v>
      </c>
    </row>
    <row r="74" spans="1:6" ht="78.75">
      <c r="A74" s="17"/>
      <c r="B74" s="31"/>
      <c r="C74" s="17" t="s">
        <v>239</v>
      </c>
      <c r="D74" s="32"/>
      <c r="E74" s="32" t="s">
        <v>240</v>
      </c>
      <c r="F74" s="15">
        <f>SUM(F75)</f>
        <v>14851</v>
      </c>
    </row>
    <row r="75" spans="1:6" ht="31.5">
      <c r="A75" s="18"/>
      <c r="B75" s="33"/>
      <c r="C75" s="17" t="s">
        <v>241</v>
      </c>
      <c r="D75" s="32"/>
      <c r="E75" s="32" t="s">
        <v>242</v>
      </c>
      <c r="F75" s="15">
        <f>SUM(F76,F78)</f>
        <v>14851</v>
      </c>
    </row>
    <row r="76" spans="1:6" ht="47.25">
      <c r="A76" s="18"/>
      <c r="B76" s="33"/>
      <c r="C76" s="18" t="s">
        <v>243</v>
      </c>
      <c r="D76" s="24"/>
      <c r="E76" s="24" t="s">
        <v>244</v>
      </c>
      <c r="F76" s="21">
        <f>SUM(F77)</f>
        <v>1119</v>
      </c>
    </row>
    <row r="77" spans="1:6" ht="47.25">
      <c r="A77" s="18"/>
      <c r="B77" s="33"/>
      <c r="C77" s="17"/>
      <c r="D77" s="18">
        <v>200</v>
      </c>
      <c r="E77" s="20" t="s">
        <v>196</v>
      </c>
      <c r="F77" s="21">
        <v>1119</v>
      </c>
    </row>
    <row r="78" spans="1:6" ht="31.5">
      <c r="A78" s="17"/>
      <c r="B78" s="33"/>
      <c r="C78" s="18" t="s">
        <v>245</v>
      </c>
      <c r="D78" s="24"/>
      <c r="E78" s="24" t="s">
        <v>246</v>
      </c>
      <c r="F78" s="21">
        <f>SUM(F79)</f>
        <v>13732</v>
      </c>
    </row>
    <row r="79" spans="1:6" ht="47.25">
      <c r="A79" s="17"/>
      <c r="B79" s="31"/>
      <c r="C79" s="17"/>
      <c r="D79" s="18">
        <v>200</v>
      </c>
      <c r="E79" s="20" t="s">
        <v>196</v>
      </c>
      <c r="F79" s="21">
        <v>13732</v>
      </c>
    </row>
    <row r="80" spans="1:6" ht="63">
      <c r="A80" s="18"/>
      <c r="B80" s="33"/>
      <c r="C80" s="17" t="s">
        <v>247</v>
      </c>
      <c r="D80" s="17"/>
      <c r="E80" s="32" t="s">
        <v>248</v>
      </c>
      <c r="F80" s="15">
        <f>SUM(F81)</f>
        <v>155344</v>
      </c>
    </row>
    <row r="81" spans="1:6" ht="31.5">
      <c r="A81" s="18"/>
      <c r="B81" s="33"/>
      <c r="C81" s="17" t="s">
        <v>249</v>
      </c>
      <c r="D81" s="17"/>
      <c r="E81" s="32" t="s">
        <v>250</v>
      </c>
      <c r="F81" s="15">
        <f>SUM(F82,F84)</f>
        <v>155344</v>
      </c>
    </row>
    <row r="82" spans="1:6" ht="31.5">
      <c r="A82" s="17"/>
      <c r="B82" s="31"/>
      <c r="C82" s="18" t="s">
        <v>251</v>
      </c>
      <c r="D82" s="18"/>
      <c r="E82" s="24" t="s">
        <v>252</v>
      </c>
      <c r="F82" s="21">
        <f>SUM(F83)</f>
        <v>131563</v>
      </c>
    </row>
    <row r="83" spans="1:6" ht="47.25">
      <c r="A83" s="17"/>
      <c r="B83" s="31"/>
      <c r="C83" s="18"/>
      <c r="D83" s="18">
        <v>200</v>
      </c>
      <c r="E83" s="20" t="s">
        <v>196</v>
      </c>
      <c r="F83" s="21">
        <v>131563</v>
      </c>
    </row>
    <row r="84" spans="1:6" ht="15.75">
      <c r="A84" s="17"/>
      <c r="B84" s="33"/>
      <c r="C84" s="18" t="s">
        <v>253</v>
      </c>
      <c r="D84" s="18"/>
      <c r="E84" s="24" t="s">
        <v>254</v>
      </c>
      <c r="F84" s="21">
        <f>SUM(F85)</f>
        <v>23781</v>
      </c>
    </row>
    <row r="85" spans="1:6" ht="47.25">
      <c r="A85" s="18"/>
      <c r="B85" s="33"/>
      <c r="C85" s="18"/>
      <c r="D85" s="18">
        <v>200</v>
      </c>
      <c r="E85" s="20" t="s">
        <v>196</v>
      </c>
      <c r="F85" s="21">
        <v>23781</v>
      </c>
    </row>
    <row r="86" spans="1:6" ht="47.25">
      <c r="A86" s="17"/>
      <c r="B86" s="31" t="s">
        <v>435</v>
      </c>
      <c r="C86" s="17"/>
      <c r="D86" s="32"/>
      <c r="E86" s="32" t="s">
        <v>333</v>
      </c>
      <c r="F86" s="15">
        <f>SUM(F87)</f>
        <v>3358</v>
      </c>
    </row>
    <row r="87" spans="1:6" ht="78.75">
      <c r="A87" s="17"/>
      <c r="B87" s="31"/>
      <c r="C87" s="17" t="s">
        <v>255</v>
      </c>
      <c r="D87" s="32"/>
      <c r="E87" s="32" t="s">
        <v>256</v>
      </c>
      <c r="F87" s="15">
        <f>SUM(F88)</f>
        <v>3358</v>
      </c>
    </row>
    <row r="88" spans="1:6" ht="31.5">
      <c r="A88" s="17"/>
      <c r="B88" s="31"/>
      <c r="C88" s="17" t="s">
        <v>257</v>
      </c>
      <c r="D88" s="32"/>
      <c r="E88" s="32" t="s">
        <v>258</v>
      </c>
      <c r="F88" s="15">
        <f>SUM(F89)</f>
        <v>3358</v>
      </c>
    </row>
    <row r="89" spans="1:6" ht="47.25">
      <c r="A89" s="18"/>
      <c r="B89" s="33"/>
      <c r="C89" s="18" t="s">
        <v>259</v>
      </c>
      <c r="D89" s="24"/>
      <c r="E89" s="24" t="s">
        <v>334</v>
      </c>
      <c r="F89" s="21">
        <f>SUM(F90)</f>
        <v>3358</v>
      </c>
    </row>
    <row r="90" spans="1:6" ht="47.25">
      <c r="A90" s="18"/>
      <c r="B90" s="33"/>
      <c r="C90" s="18"/>
      <c r="D90" s="18">
        <v>200</v>
      </c>
      <c r="E90" s="24" t="s">
        <v>335</v>
      </c>
      <c r="F90" s="21">
        <v>3358</v>
      </c>
    </row>
    <row r="91" spans="1:6" ht="15.75">
      <c r="A91" s="17"/>
      <c r="B91" s="31" t="s">
        <v>436</v>
      </c>
      <c r="C91" s="17"/>
      <c r="D91" s="17"/>
      <c r="E91" s="32" t="s">
        <v>336</v>
      </c>
      <c r="F91" s="15">
        <f>SUM(F92)</f>
        <v>1497200</v>
      </c>
    </row>
    <row r="92" spans="1:6" ht="15.75">
      <c r="A92" s="17"/>
      <c r="B92" s="31" t="s">
        <v>437</v>
      </c>
      <c r="C92" s="17"/>
      <c r="D92" s="17"/>
      <c r="E92" s="32" t="s">
        <v>337</v>
      </c>
      <c r="F92" s="15">
        <f>SUM(F93)</f>
        <v>1497200</v>
      </c>
    </row>
    <row r="93" spans="1:6" ht="63">
      <c r="A93" s="17"/>
      <c r="B93" s="31"/>
      <c r="C93" s="17" t="s">
        <v>190</v>
      </c>
      <c r="D93" s="17"/>
      <c r="E93" s="32" t="s">
        <v>191</v>
      </c>
      <c r="F93" s="15">
        <f>SUM(F94)</f>
        <v>1497200</v>
      </c>
    </row>
    <row r="94" spans="1:6" ht="78.75">
      <c r="A94" s="17"/>
      <c r="B94" s="31"/>
      <c r="C94" s="17" t="s">
        <v>219</v>
      </c>
      <c r="D94" s="17"/>
      <c r="E94" s="32" t="s">
        <v>220</v>
      </c>
      <c r="F94" s="15">
        <f>SUM(F95,F103)</f>
        <v>1497200</v>
      </c>
    </row>
    <row r="95" spans="1:6" ht="63">
      <c r="A95" s="17"/>
      <c r="B95" s="31"/>
      <c r="C95" s="17" t="s">
        <v>221</v>
      </c>
      <c r="D95" s="17"/>
      <c r="E95" s="32" t="s">
        <v>222</v>
      </c>
      <c r="F95" s="15">
        <f>SUM(F96,F98,F101)</f>
        <v>1409200</v>
      </c>
    </row>
    <row r="96" spans="1:6" ht="31.5">
      <c r="A96" s="17"/>
      <c r="B96" s="31"/>
      <c r="C96" s="18" t="s">
        <v>460</v>
      </c>
      <c r="D96" s="18"/>
      <c r="E96" s="24" t="s">
        <v>223</v>
      </c>
      <c r="F96" s="21">
        <f>SUM(F97)</f>
        <v>1179178.94</v>
      </c>
    </row>
    <row r="97" spans="1:6" ht="47.25">
      <c r="A97" s="17"/>
      <c r="B97" s="31"/>
      <c r="C97" s="18"/>
      <c r="D97" s="18">
        <v>200</v>
      </c>
      <c r="E97" s="20" t="s">
        <v>196</v>
      </c>
      <c r="F97" s="21">
        <v>1179178.94</v>
      </c>
    </row>
    <row r="98" spans="1:6" ht="78.75">
      <c r="A98" s="17"/>
      <c r="B98" s="31"/>
      <c r="C98" s="18" t="s">
        <v>496</v>
      </c>
      <c r="D98" s="18"/>
      <c r="E98" s="20" t="s">
        <v>497</v>
      </c>
      <c r="F98" s="21">
        <f>SUM(F99:F100)</f>
        <v>80921.06</v>
      </c>
    </row>
    <row r="99" spans="1:6" ht="47.25">
      <c r="A99" s="17"/>
      <c r="B99" s="31"/>
      <c r="C99" s="18"/>
      <c r="D99" s="18">
        <v>200</v>
      </c>
      <c r="E99" s="20" t="s">
        <v>196</v>
      </c>
      <c r="F99" s="21">
        <v>28921.06</v>
      </c>
    </row>
    <row r="100" spans="1:6" ht="34.5" customHeight="1">
      <c r="A100" s="17"/>
      <c r="B100" s="31"/>
      <c r="C100" s="18"/>
      <c r="D100" s="18">
        <v>500</v>
      </c>
      <c r="E100" s="20" t="s">
        <v>197</v>
      </c>
      <c r="F100" s="21">
        <v>52000</v>
      </c>
    </row>
    <row r="101" spans="1:6" ht="55.5" customHeight="1">
      <c r="A101" s="64"/>
      <c r="B101" s="63"/>
      <c r="C101" s="62" t="s">
        <v>545</v>
      </c>
      <c r="D101" s="62"/>
      <c r="E101" s="20" t="s">
        <v>546</v>
      </c>
      <c r="F101" s="21">
        <f>SUM(F102)</f>
        <v>149100</v>
      </c>
    </row>
    <row r="102" spans="1:6" ht="38.25" customHeight="1">
      <c r="A102" s="64"/>
      <c r="B102" s="63"/>
      <c r="C102" s="62"/>
      <c r="D102" s="62">
        <v>200</v>
      </c>
      <c r="E102" s="20" t="s">
        <v>196</v>
      </c>
      <c r="F102" s="21">
        <v>149100</v>
      </c>
    </row>
    <row r="103" spans="1:6" ht="31.5">
      <c r="A103" s="17"/>
      <c r="B103" s="31"/>
      <c r="C103" s="17" t="s">
        <v>224</v>
      </c>
      <c r="D103" s="17"/>
      <c r="E103" s="23" t="s">
        <v>225</v>
      </c>
      <c r="F103" s="15">
        <f>SUM(F104)</f>
        <v>88000</v>
      </c>
    </row>
    <row r="104" spans="1:6" ht="15.75">
      <c r="A104" s="17"/>
      <c r="B104" s="31"/>
      <c r="C104" s="18" t="s">
        <v>461</v>
      </c>
      <c r="D104" s="18"/>
      <c r="E104" s="20" t="s">
        <v>462</v>
      </c>
      <c r="F104" s="21">
        <f>SUM(F105)</f>
        <v>88000</v>
      </c>
    </row>
    <row r="105" spans="1:6" ht="37.5" customHeight="1">
      <c r="A105" s="17"/>
      <c r="B105" s="31"/>
      <c r="C105" s="18"/>
      <c r="D105" s="18">
        <v>200</v>
      </c>
      <c r="E105" s="20" t="s">
        <v>196</v>
      </c>
      <c r="F105" s="21">
        <v>88000</v>
      </c>
    </row>
    <row r="106" spans="1:6" ht="15.75">
      <c r="A106" s="16"/>
      <c r="B106" s="37" t="s">
        <v>438</v>
      </c>
      <c r="C106" s="16"/>
      <c r="D106" s="16"/>
      <c r="E106" s="23" t="s">
        <v>338</v>
      </c>
      <c r="F106" s="15">
        <f>SUM(F107,F113,F119)</f>
        <v>1795270</v>
      </c>
    </row>
    <row r="107" spans="1:6" ht="15.75">
      <c r="A107" s="16"/>
      <c r="B107" s="37" t="s">
        <v>487</v>
      </c>
      <c r="C107" s="16"/>
      <c r="D107" s="16"/>
      <c r="E107" s="23" t="s">
        <v>488</v>
      </c>
      <c r="F107" s="15">
        <f>SUM(F108)</f>
        <v>5200</v>
      </c>
    </row>
    <row r="108" spans="1:6" ht="63">
      <c r="A108" s="16"/>
      <c r="B108" s="37"/>
      <c r="C108" s="16" t="s">
        <v>261</v>
      </c>
      <c r="D108" s="16"/>
      <c r="E108" s="23" t="s">
        <v>492</v>
      </c>
      <c r="F108" s="15">
        <f>SUM(F109)</f>
        <v>5200</v>
      </c>
    </row>
    <row r="109" spans="1:6" ht="78.75">
      <c r="A109" s="16"/>
      <c r="B109" s="37"/>
      <c r="C109" s="16" t="s">
        <v>292</v>
      </c>
      <c r="D109" s="16"/>
      <c r="E109" s="23" t="s">
        <v>493</v>
      </c>
      <c r="F109" s="15">
        <f>SUM(F110)</f>
        <v>5200</v>
      </c>
    </row>
    <row r="110" spans="1:6" ht="31.5">
      <c r="A110" s="16"/>
      <c r="B110" s="37"/>
      <c r="C110" s="16" t="s">
        <v>298</v>
      </c>
      <c r="D110" s="16"/>
      <c r="E110" s="23" t="s">
        <v>494</v>
      </c>
      <c r="F110" s="15">
        <f>SUM(F111)</f>
        <v>5200</v>
      </c>
    </row>
    <row r="111" spans="1:6" ht="31.5">
      <c r="A111" s="16"/>
      <c r="B111" s="37"/>
      <c r="C111" s="39" t="s">
        <v>491</v>
      </c>
      <c r="D111" s="18"/>
      <c r="E111" s="20" t="s">
        <v>482</v>
      </c>
      <c r="F111" s="21">
        <f>SUM(F112)</f>
        <v>5200</v>
      </c>
    </row>
    <row r="112" spans="1:6" ht="36" customHeight="1">
      <c r="A112" s="16"/>
      <c r="B112" s="37"/>
      <c r="C112" s="18"/>
      <c r="D112" s="18">
        <v>200</v>
      </c>
      <c r="E112" s="20" t="s">
        <v>196</v>
      </c>
      <c r="F112" s="21">
        <v>5200</v>
      </c>
    </row>
    <row r="113" spans="1:6" ht="15.75">
      <c r="A113" s="17"/>
      <c r="B113" s="37" t="s">
        <v>439</v>
      </c>
      <c r="C113" s="16"/>
      <c r="D113" s="16"/>
      <c r="E113" s="38" t="s">
        <v>339</v>
      </c>
      <c r="F113" s="15">
        <f>SUM(F114)</f>
        <v>254000</v>
      </c>
    </row>
    <row r="114" spans="1:6" ht="63">
      <c r="A114" s="17"/>
      <c r="B114" s="33"/>
      <c r="C114" s="17" t="s">
        <v>190</v>
      </c>
      <c r="D114" s="18"/>
      <c r="E114" s="38" t="s">
        <v>191</v>
      </c>
      <c r="F114" s="15">
        <f>SUM(F115)</f>
        <v>254000</v>
      </c>
    </row>
    <row r="115" spans="1:6" ht="63">
      <c r="A115" s="17"/>
      <c r="B115" s="33"/>
      <c r="C115" s="17" t="s">
        <v>192</v>
      </c>
      <c r="D115" s="18"/>
      <c r="E115" s="38" t="s">
        <v>193</v>
      </c>
      <c r="F115" s="15">
        <f>SUM(F116)</f>
        <v>254000</v>
      </c>
    </row>
    <row r="116" spans="1:6" ht="15.75">
      <c r="A116" s="17"/>
      <c r="B116" s="31"/>
      <c r="C116" s="17" t="s">
        <v>194</v>
      </c>
      <c r="D116" s="17"/>
      <c r="E116" s="32" t="s">
        <v>195</v>
      </c>
      <c r="F116" s="15">
        <f>SUM(F117)</f>
        <v>254000</v>
      </c>
    </row>
    <row r="117" spans="1:6" ht="31.5">
      <c r="A117" s="17"/>
      <c r="B117" s="31"/>
      <c r="C117" s="39" t="s">
        <v>501</v>
      </c>
      <c r="D117" s="39"/>
      <c r="E117" s="55" t="s">
        <v>531</v>
      </c>
      <c r="F117" s="28">
        <f>SUM(F118)</f>
        <v>254000</v>
      </c>
    </row>
    <row r="118" spans="1:6" ht="15.75">
      <c r="A118" s="17"/>
      <c r="B118" s="31"/>
      <c r="C118" s="18"/>
      <c r="D118" s="18">
        <v>500</v>
      </c>
      <c r="E118" s="20" t="s">
        <v>197</v>
      </c>
      <c r="F118" s="21">
        <v>254000</v>
      </c>
    </row>
    <row r="119" spans="1:6" ht="15.75">
      <c r="A119" s="18"/>
      <c r="B119" s="31" t="s">
        <v>440</v>
      </c>
      <c r="C119" s="17"/>
      <c r="D119" s="17"/>
      <c r="E119" s="32" t="s">
        <v>340</v>
      </c>
      <c r="F119" s="15">
        <f>SUM(F120,F148)</f>
        <v>1536070</v>
      </c>
    </row>
    <row r="120" spans="1:6" ht="63">
      <c r="A120" s="24"/>
      <c r="B120" s="31"/>
      <c r="C120" s="17" t="s">
        <v>190</v>
      </c>
      <c r="D120" s="17"/>
      <c r="E120" s="23" t="s">
        <v>191</v>
      </c>
      <c r="F120" s="15">
        <f>SUM(F121)</f>
        <v>1446070</v>
      </c>
    </row>
    <row r="121" spans="1:6" ht="47.25">
      <c r="A121" s="17"/>
      <c r="B121" s="31"/>
      <c r="C121" s="17" t="s">
        <v>198</v>
      </c>
      <c r="D121" s="17"/>
      <c r="E121" s="32" t="s">
        <v>199</v>
      </c>
      <c r="F121" s="15">
        <f>SUM(F122,F125,F134,F137)</f>
        <v>1446070</v>
      </c>
    </row>
    <row r="122" spans="1:6" ht="31.5">
      <c r="A122" s="17"/>
      <c r="B122" s="31"/>
      <c r="C122" s="17" t="s">
        <v>200</v>
      </c>
      <c r="D122" s="17"/>
      <c r="E122" s="32" t="s">
        <v>201</v>
      </c>
      <c r="F122" s="15">
        <f>SUM(F123)</f>
        <v>55957</v>
      </c>
    </row>
    <row r="123" spans="1:6" ht="31.5">
      <c r="A123" s="17"/>
      <c r="B123" s="31"/>
      <c r="C123" s="18" t="s">
        <v>505</v>
      </c>
      <c r="D123" s="18"/>
      <c r="E123" s="24" t="s">
        <v>532</v>
      </c>
      <c r="F123" s="21">
        <f>SUM(F124)</f>
        <v>55957</v>
      </c>
    </row>
    <row r="124" spans="1:6" ht="47.25">
      <c r="A124" s="17"/>
      <c r="B124" s="31"/>
      <c r="C124" s="18"/>
      <c r="D124" s="18">
        <v>200</v>
      </c>
      <c r="E124" s="20" t="s">
        <v>196</v>
      </c>
      <c r="F124" s="21">
        <v>55957</v>
      </c>
    </row>
    <row r="125" spans="1:6" ht="31.5">
      <c r="A125" s="17"/>
      <c r="B125" s="31"/>
      <c r="C125" s="17" t="s">
        <v>202</v>
      </c>
      <c r="D125" s="17"/>
      <c r="E125" s="32" t="s">
        <v>203</v>
      </c>
      <c r="F125" s="15">
        <f>SUM(F126,F128,F130,F132)</f>
        <v>1263172</v>
      </c>
    </row>
    <row r="126" spans="1:6" ht="31.5">
      <c r="A126" s="17"/>
      <c r="B126" s="31"/>
      <c r="C126" s="18" t="s">
        <v>506</v>
      </c>
      <c r="D126" s="18"/>
      <c r="E126" s="24" t="s">
        <v>204</v>
      </c>
      <c r="F126" s="21">
        <f>SUM(F127)</f>
        <v>145488</v>
      </c>
    </row>
    <row r="127" spans="1:6" ht="47.25">
      <c r="A127" s="17"/>
      <c r="B127" s="31"/>
      <c r="C127" s="18"/>
      <c r="D127" s="18">
        <v>200</v>
      </c>
      <c r="E127" s="20" t="s">
        <v>196</v>
      </c>
      <c r="F127" s="21">
        <v>145488</v>
      </c>
    </row>
    <row r="128" spans="1:6" ht="15.75">
      <c r="A128" s="17"/>
      <c r="B128" s="31"/>
      <c r="C128" s="2" t="s">
        <v>507</v>
      </c>
      <c r="D128" s="2"/>
      <c r="E128" s="20" t="s">
        <v>205</v>
      </c>
      <c r="F128" s="21">
        <f>SUM(F129)</f>
        <v>969976</v>
      </c>
    </row>
    <row r="129" spans="1:6" ht="47.25">
      <c r="A129" s="17"/>
      <c r="B129" s="31"/>
      <c r="C129" s="2"/>
      <c r="D129" s="18">
        <v>200</v>
      </c>
      <c r="E129" s="20" t="s">
        <v>196</v>
      </c>
      <c r="F129" s="21">
        <v>969976</v>
      </c>
    </row>
    <row r="130" spans="1:6" ht="31.5">
      <c r="A130" s="17"/>
      <c r="B130" s="31"/>
      <c r="C130" s="2" t="s">
        <v>508</v>
      </c>
      <c r="D130" s="2"/>
      <c r="E130" s="20" t="s">
        <v>206</v>
      </c>
      <c r="F130" s="21">
        <f>SUM(F131)</f>
        <v>57308</v>
      </c>
    </row>
    <row r="131" spans="1:6" ht="47.25">
      <c r="A131" s="17"/>
      <c r="B131" s="31"/>
      <c r="C131" s="2"/>
      <c r="D131" s="18">
        <v>200</v>
      </c>
      <c r="E131" s="20" t="s">
        <v>196</v>
      </c>
      <c r="F131" s="21">
        <v>57308</v>
      </c>
    </row>
    <row r="132" spans="1:6" ht="31.5">
      <c r="A132" s="17"/>
      <c r="B132" s="31"/>
      <c r="C132" s="2" t="s">
        <v>509</v>
      </c>
      <c r="D132" s="2"/>
      <c r="E132" s="20" t="s">
        <v>510</v>
      </c>
      <c r="F132" s="21">
        <f>SUM(F133)</f>
        <v>90400</v>
      </c>
    </row>
    <row r="133" spans="1:6" ht="47.25">
      <c r="A133" s="17"/>
      <c r="B133" s="31"/>
      <c r="C133" s="2"/>
      <c r="D133" s="18">
        <v>200</v>
      </c>
      <c r="E133" s="20" t="s">
        <v>196</v>
      </c>
      <c r="F133" s="21">
        <v>90400</v>
      </c>
    </row>
    <row r="134" spans="1:6" ht="15.75">
      <c r="A134" s="17"/>
      <c r="B134" s="31"/>
      <c r="C134" s="17" t="s">
        <v>207</v>
      </c>
      <c r="D134" s="17"/>
      <c r="E134" s="32" t="s">
        <v>208</v>
      </c>
      <c r="F134" s="15">
        <f>SUM(F135)</f>
        <v>15645</v>
      </c>
    </row>
    <row r="135" spans="1:6" ht="15.75">
      <c r="A135" s="17"/>
      <c r="B135" s="31"/>
      <c r="C135" s="18" t="s">
        <v>511</v>
      </c>
      <c r="D135" s="18"/>
      <c r="E135" s="24" t="s">
        <v>209</v>
      </c>
      <c r="F135" s="21">
        <f>SUM(F136)</f>
        <v>15645</v>
      </c>
    </row>
    <row r="136" spans="1:6" ht="47.25">
      <c r="A136" s="17"/>
      <c r="B136" s="31"/>
      <c r="C136" s="18"/>
      <c r="D136" s="18">
        <v>200</v>
      </c>
      <c r="E136" s="20" t="s">
        <v>196</v>
      </c>
      <c r="F136" s="21">
        <v>15645</v>
      </c>
    </row>
    <row r="137" spans="1:6" ht="15.75">
      <c r="A137" s="17"/>
      <c r="B137" s="31"/>
      <c r="C137" s="17" t="s">
        <v>210</v>
      </c>
      <c r="D137" s="17"/>
      <c r="E137" s="32" t="s">
        <v>211</v>
      </c>
      <c r="F137" s="15">
        <f>SUM(F138,F140,F142,F144,F146)</f>
        <v>111296</v>
      </c>
    </row>
    <row r="138" spans="1:6" ht="15.75">
      <c r="A138" s="17"/>
      <c r="B138" s="31"/>
      <c r="C138" s="18" t="s">
        <v>212</v>
      </c>
      <c r="D138" s="18"/>
      <c r="E138" s="24" t="s">
        <v>213</v>
      </c>
      <c r="F138" s="21">
        <f>SUM(F139)</f>
        <v>10430</v>
      </c>
    </row>
    <row r="139" spans="1:6" ht="47.25">
      <c r="A139" s="17"/>
      <c r="B139" s="31"/>
      <c r="C139" s="18"/>
      <c r="D139" s="18">
        <v>200</v>
      </c>
      <c r="E139" s="20" t="s">
        <v>196</v>
      </c>
      <c r="F139" s="21">
        <v>10430</v>
      </c>
    </row>
    <row r="140" spans="1:6" ht="31.5">
      <c r="A140" s="17"/>
      <c r="B140" s="31"/>
      <c r="C140" s="18" t="s">
        <v>214</v>
      </c>
      <c r="D140" s="18"/>
      <c r="E140" s="24" t="s">
        <v>457</v>
      </c>
      <c r="F140" s="21">
        <f>SUM(F141)</f>
        <v>43274</v>
      </c>
    </row>
    <row r="141" spans="1:6" ht="47.25">
      <c r="A141" s="17"/>
      <c r="B141" s="31"/>
      <c r="C141" s="18"/>
      <c r="D141" s="18">
        <v>200</v>
      </c>
      <c r="E141" s="20" t="s">
        <v>196</v>
      </c>
      <c r="F141" s="21">
        <v>43274</v>
      </c>
    </row>
    <row r="142" spans="1:6" ht="15.75">
      <c r="A142" s="17"/>
      <c r="B142" s="31"/>
      <c r="C142" s="18" t="s">
        <v>215</v>
      </c>
      <c r="D142" s="18"/>
      <c r="E142" s="24" t="s">
        <v>216</v>
      </c>
      <c r="F142" s="21">
        <f>SUM(F143)</f>
        <v>11191</v>
      </c>
    </row>
    <row r="143" spans="1:6" ht="47.25">
      <c r="A143" s="17"/>
      <c r="B143" s="31"/>
      <c r="C143" s="18"/>
      <c r="D143" s="18">
        <v>200</v>
      </c>
      <c r="E143" s="20" t="s">
        <v>196</v>
      </c>
      <c r="F143" s="21">
        <v>11191</v>
      </c>
    </row>
    <row r="144" spans="1:6" ht="31.5">
      <c r="A144" s="17"/>
      <c r="B144" s="31"/>
      <c r="C144" s="18" t="s">
        <v>217</v>
      </c>
      <c r="D144" s="18"/>
      <c r="E144" s="24" t="s">
        <v>218</v>
      </c>
      <c r="F144" s="21">
        <f>SUM(F145)</f>
        <v>31290</v>
      </c>
    </row>
    <row r="145" spans="1:6" ht="47.25">
      <c r="A145" s="17"/>
      <c r="B145" s="31"/>
      <c r="C145" s="18"/>
      <c r="D145" s="18">
        <v>200</v>
      </c>
      <c r="E145" s="20" t="s">
        <v>196</v>
      </c>
      <c r="F145" s="21">
        <v>31290</v>
      </c>
    </row>
    <row r="146" spans="1:6" ht="31.5">
      <c r="A146" s="17"/>
      <c r="B146" s="31"/>
      <c r="C146" s="18" t="s">
        <v>458</v>
      </c>
      <c r="D146" s="18"/>
      <c r="E146" s="24" t="s">
        <v>459</v>
      </c>
      <c r="F146" s="21">
        <f>F147</f>
        <v>15111</v>
      </c>
    </row>
    <row r="147" spans="1:6" ht="47.25">
      <c r="A147" s="17"/>
      <c r="B147" s="31"/>
      <c r="C147" s="18"/>
      <c r="D147" s="18">
        <v>200</v>
      </c>
      <c r="E147" s="20" t="s">
        <v>196</v>
      </c>
      <c r="F147" s="21">
        <v>15111</v>
      </c>
    </row>
    <row r="148" spans="1:6" ht="78.75">
      <c r="A148" s="17"/>
      <c r="B148" s="31"/>
      <c r="C148" s="17" t="s">
        <v>478</v>
      </c>
      <c r="D148" s="17"/>
      <c r="E148" s="23" t="s">
        <v>533</v>
      </c>
      <c r="F148" s="15">
        <f>SUM(F149)</f>
        <v>90000</v>
      </c>
    </row>
    <row r="149" spans="1:6" ht="47.25">
      <c r="A149" s="17"/>
      <c r="B149" s="31"/>
      <c r="C149" s="17" t="s">
        <v>479</v>
      </c>
      <c r="D149" s="17"/>
      <c r="E149" s="23" t="s">
        <v>480</v>
      </c>
      <c r="F149" s="15">
        <f>SUM(F151)</f>
        <v>90000</v>
      </c>
    </row>
    <row r="150" spans="1:6" ht="31.5">
      <c r="A150" s="17"/>
      <c r="B150" s="31"/>
      <c r="C150" s="39" t="s">
        <v>512</v>
      </c>
      <c r="D150" s="39"/>
      <c r="E150" s="42" t="s">
        <v>481</v>
      </c>
      <c r="F150" s="21">
        <f>SUM(F151)</f>
        <v>90000</v>
      </c>
    </row>
    <row r="151" spans="1:6" ht="34.5" customHeight="1">
      <c r="A151" s="17"/>
      <c r="B151" s="31"/>
      <c r="C151" s="18"/>
      <c r="D151" s="18">
        <v>200</v>
      </c>
      <c r="E151" s="20" t="s">
        <v>196</v>
      </c>
      <c r="F151" s="21">
        <v>90000</v>
      </c>
    </row>
    <row r="152" spans="1:6" ht="15.75">
      <c r="A152" s="32"/>
      <c r="B152" s="31" t="s">
        <v>442</v>
      </c>
      <c r="C152" s="17"/>
      <c r="D152" s="17"/>
      <c r="E152" s="32" t="s">
        <v>341</v>
      </c>
      <c r="F152" s="15">
        <f>SUM(F153)</f>
        <v>4143883</v>
      </c>
    </row>
    <row r="153" spans="1:6" ht="15.75">
      <c r="A153" s="32"/>
      <c r="B153" s="31" t="s">
        <v>443</v>
      </c>
      <c r="C153" s="17"/>
      <c r="D153" s="17"/>
      <c r="E153" s="32" t="s">
        <v>342</v>
      </c>
      <c r="F153" s="15">
        <f>SUM(F154,F161)</f>
        <v>4143883</v>
      </c>
    </row>
    <row r="154" spans="1:6" ht="52.5" customHeight="1">
      <c r="A154" s="17"/>
      <c r="B154" s="31"/>
      <c r="C154" s="17" t="s">
        <v>226</v>
      </c>
      <c r="D154" s="17"/>
      <c r="E154" s="32" t="s">
        <v>227</v>
      </c>
      <c r="F154" s="15">
        <f>SUM(F155)</f>
        <v>4113883</v>
      </c>
    </row>
    <row r="155" spans="1:6" ht="69.75" customHeight="1">
      <c r="A155" s="17"/>
      <c r="B155" s="31"/>
      <c r="C155" s="17" t="s">
        <v>228</v>
      </c>
      <c r="D155" s="17"/>
      <c r="E155" s="32" t="s">
        <v>229</v>
      </c>
      <c r="F155" s="15">
        <f>SUM(F156)</f>
        <v>4113883</v>
      </c>
    </row>
    <row r="156" spans="1:6" ht="47.25">
      <c r="A156" s="17"/>
      <c r="B156" s="31"/>
      <c r="C156" s="17" t="s">
        <v>230</v>
      </c>
      <c r="D156" s="32"/>
      <c r="E156" s="32" t="s">
        <v>231</v>
      </c>
      <c r="F156" s="15">
        <f>SUM(F157,F159)</f>
        <v>4113883</v>
      </c>
    </row>
    <row r="157" spans="1:6" ht="63">
      <c r="A157" s="17"/>
      <c r="B157" s="31"/>
      <c r="C157" s="18" t="s">
        <v>463</v>
      </c>
      <c r="D157" s="24"/>
      <c r="E157" s="24" t="s">
        <v>464</v>
      </c>
      <c r="F157" s="21">
        <f>SUM(F158)</f>
        <v>4056541</v>
      </c>
    </row>
    <row r="158" spans="1:6" ht="47.25">
      <c r="A158" s="17"/>
      <c r="B158" s="31"/>
      <c r="C158" s="18"/>
      <c r="D158" s="18">
        <v>600</v>
      </c>
      <c r="E158" s="20" t="s">
        <v>232</v>
      </c>
      <c r="F158" s="21">
        <v>4056541</v>
      </c>
    </row>
    <row r="159" spans="1:6" ht="31.5">
      <c r="A159" s="17"/>
      <c r="B159" s="31"/>
      <c r="C159" s="18" t="s">
        <v>465</v>
      </c>
      <c r="D159" s="18"/>
      <c r="E159" s="24" t="s">
        <v>486</v>
      </c>
      <c r="F159" s="21">
        <f>SUM(F160)</f>
        <v>57342</v>
      </c>
    </row>
    <row r="160" spans="1:6" ht="47.25">
      <c r="A160" s="17"/>
      <c r="B160" s="31"/>
      <c r="C160" s="18"/>
      <c r="D160" s="18">
        <v>600</v>
      </c>
      <c r="E160" s="20" t="s">
        <v>232</v>
      </c>
      <c r="F160" s="21">
        <v>57342</v>
      </c>
    </row>
    <row r="161" spans="1:6" ht="47.25">
      <c r="A161" s="18"/>
      <c r="B161" s="31"/>
      <c r="C161" s="17" t="s">
        <v>470</v>
      </c>
      <c r="D161" s="17"/>
      <c r="E161" s="23" t="s">
        <v>471</v>
      </c>
      <c r="F161" s="15">
        <f>SUM(F162)</f>
        <v>30000</v>
      </c>
    </row>
    <row r="162" spans="1:6" ht="63">
      <c r="A162" s="18"/>
      <c r="B162" s="31"/>
      <c r="C162" s="17" t="s">
        <v>472</v>
      </c>
      <c r="D162" s="17"/>
      <c r="E162" s="23" t="s">
        <v>473</v>
      </c>
      <c r="F162" s="15">
        <f>SUM(F163)</f>
        <v>30000</v>
      </c>
    </row>
    <row r="163" spans="1:6" ht="110.25">
      <c r="A163" s="18"/>
      <c r="B163" s="31"/>
      <c r="C163" s="17" t="s">
        <v>474</v>
      </c>
      <c r="D163" s="17"/>
      <c r="E163" s="23" t="s">
        <v>475</v>
      </c>
      <c r="F163" s="15">
        <f>SUM(F164)</f>
        <v>30000</v>
      </c>
    </row>
    <row r="164" spans="1:6" ht="63">
      <c r="A164" s="18"/>
      <c r="B164" s="31"/>
      <c r="C164" s="18" t="s">
        <v>476</v>
      </c>
      <c r="D164" s="18"/>
      <c r="E164" s="20" t="s">
        <v>477</v>
      </c>
      <c r="F164" s="21">
        <f>SUM(F165)</f>
        <v>30000</v>
      </c>
    </row>
    <row r="165" spans="1:6" ht="56.25" customHeight="1">
      <c r="A165" s="18"/>
      <c r="B165" s="31"/>
      <c r="C165" s="18"/>
      <c r="D165" s="18">
        <v>600</v>
      </c>
      <c r="E165" s="20" t="s">
        <v>232</v>
      </c>
      <c r="F165" s="21">
        <v>30000</v>
      </c>
    </row>
    <row r="166" spans="1:6" ht="15.75">
      <c r="A166" s="18"/>
      <c r="B166" s="31">
        <v>1000</v>
      </c>
      <c r="C166" s="17"/>
      <c r="D166" s="17"/>
      <c r="E166" s="32" t="s">
        <v>343</v>
      </c>
      <c r="F166" s="15">
        <f>SUM(F167,F171)</f>
        <v>441688.16000000003</v>
      </c>
    </row>
    <row r="167" spans="1:6" ht="15.75">
      <c r="A167" s="18"/>
      <c r="B167" s="31">
        <v>1001</v>
      </c>
      <c r="C167" s="17"/>
      <c r="D167" s="17"/>
      <c r="E167" s="32" t="s">
        <v>344</v>
      </c>
      <c r="F167" s="15">
        <f>SUM(F168)</f>
        <v>137528.16</v>
      </c>
    </row>
    <row r="168" spans="1:6" s="10" customFormat="1" ht="15.75">
      <c r="A168" s="17"/>
      <c r="B168" s="31"/>
      <c r="C168" s="17" t="s">
        <v>306</v>
      </c>
      <c r="D168" s="17"/>
      <c r="E168" s="32" t="s">
        <v>307</v>
      </c>
      <c r="F168" s="15">
        <f>SUM(F169)</f>
        <v>137528.16</v>
      </c>
    </row>
    <row r="169" spans="1:6" ht="47.25">
      <c r="A169" s="18"/>
      <c r="B169" s="33"/>
      <c r="C169" s="18" t="s">
        <v>310</v>
      </c>
      <c r="D169" s="18"/>
      <c r="E169" s="24" t="s">
        <v>311</v>
      </c>
      <c r="F169" s="21">
        <f>SUM(F170)</f>
        <v>137528.16</v>
      </c>
    </row>
    <row r="170" spans="1:6" ht="31.5">
      <c r="A170" s="18"/>
      <c r="B170" s="33"/>
      <c r="C170" s="18"/>
      <c r="D170" s="18">
        <v>300</v>
      </c>
      <c r="E170" s="24" t="s">
        <v>312</v>
      </c>
      <c r="F170" s="21">
        <v>137528.16</v>
      </c>
    </row>
    <row r="171" spans="1:6" ht="15.75">
      <c r="A171" s="17"/>
      <c r="B171" s="31">
        <v>1003</v>
      </c>
      <c r="C171" s="17"/>
      <c r="D171" s="17"/>
      <c r="E171" s="32" t="s">
        <v>345</v>
      </c>
      <c r="F171" s="15">
        <f>SUM(F172)</f>
        <v>304160</v>
      </c>
    </row>
    <row r="172" spans="1:6" s="10" customFormat="1" ht="15.75">
      <c r="A172" s="17"/>
      <c r="B172" s="31"/>
      <c r="C172" s="17" t="s">
        <v>306</v>
      </c>
      <c r="D172" s="17"/>
      <c r="E172" s="32" t="s">
        <v>307</v>
      </c>
      <c r="F172" s="15">
        <f>SUM(F173,F175)</f>
        <v>304160</v>
      </c>
    </row>
    <row r="173" spans="1:6" ht="110.25">
      <c r="A173" s="18"/>
      <c r="B173" s="33"/>
      <c r="C173" s="18" t="s">
        <v>499</v>
      </c>
      <c r="D173" s="18"/>
      <c r="E173" s="24" t="s">
        <v>504</v>
      </c>
      <c r="F173" s="21">
        <f>SUM(F174)</f>
        <v>21400</v>
      </c>
    </row>
    <row r="174" spans="1:6" ht="47.25">
      <c r="A174" s="18"/>
      <c r="B174" s="33"/>
      <c r="C174" s="18"/>
      <c r="D174" s="18">
        <v>600</v>
      </c>
      <c r="E174" s="24" t="s">
        <v>232</v>
      </c>
      <c r="F174" s="21">
        <v>21400</v>
      </c>
    </row>
    <row r="175" spans="1:6" ht="63">
      <c r="A175" s="18"/>
      <c r="B175" s="33"/>
      <c r="C175" s="18" t="s">
        <v>315</v>
      </c>
      <c r="D175" s="18"/>
      <c r="E175" s="24" t="s">
        <v>503</v>
      </c>
      <c r="F175" s="21">
        <f>SUM(F176)</f>
        <v>282760</v>
      </c>
    </row>
    <row r="176" spans="1:6" ht="15.75">
      <c r="A176" s="18"/>
      <c r="B176" s="33"/>
      <c r="C176" s="18"/>
      <c r="D176" s="18">
        <v>500</v>
      </c>
      <c r="E176" s="24" t="s">
        <v>197</v>
      </c>
      <c r="F176" s="21">
        <v>282760</v>
      </c>
    </row>
    <row r="177" spans="1:6" s="10" customFormat="1" ht="15.75">
      <c r="A177" s="61"/>
      <c r="B177" s="60" t="s">
        <v>541</v>
      </c>
      <c r="C177" s="61"/>
      <c r="D177" s="61"/>
      <c r="E177" s="58" t="s">
        <v>543</v>
      </c>
      <c r="F177" s="57">
        <f>SUM(F178)</f>
        <v>281412</v>
      </c>
    </row>
    <row r="178" spans="1:6" s="10" customFormat="1" ht="15.75">
      <c r="A178" s="61"/>
      <c r="B178" s="60" t="s">
        <v>542</v>
      </c>
      <c r="C178" s="61"/>
      <c r="D178" s="61"/>
      <c r="E178" s="58" t="s">
        <v>544</v>
      </c>
      <c r="F178" s="57">
        <f>SUM(F179)</f>
        <v>281412</v>
      </c>
    </row>
    <row r="179" spans="1:6" ht="47.25">
      <c r="A179" s="59"/>
      <c r="B179" s="33"/>
      <c r="C179" s="61" t="s">
        <v>226</v>
      </c>
      <c r="D179" s="61"/>
      <c r="E179" s="58" t="s">
        <v>227</v>
      </c>
      <c r="F179" s="57">
        <f>SUM(F180)</f>
        <v>281412</v>
      </c>
    </row>
    <row r="180" spans="1:6" ht="63">
      <c r="A180" s="59"/>
      <c r="B180" s="60"/>
      <c r="C180" s="61" t="s">
        <v>233</v>
      </c>
      <c r="D180" s="58"/>
      <c r="E180" s="58" t="s">
        <v>234</v>
      </c>
      <c r="F180" s="57">
        <f>SUM(F181)</f>
        <v>281412</v>
      </c>
    </row>
    <row r="181" spans="1:6" ht="47.25">
      <c r="A181" s="59"/>
      <c r="B181" s="60"/>
      <c r="C181" s="61" t="s">
        <v>235</v>
      </c>
      <c r="D181" s="58"/>
      <c r="E181" s="58" t="s">
        <v>236</v>
      </c>
      <c r="F181" s="57">
        <f>SUM(F182,F184)</f>
        <v>281412</v>
      </c>
    </row>
    <row r="182" spans="1:6" ht="78.75">
      <c r="A182" s="59"/>
      <c r="B182" s="60"/>
      <c r="C182" s="59" t="s">
        <v>466</v>
      </c>
      <c r="D182" s="24"/>
      <c r="E182" s="24" t="s">
        <v>467</v>
      </c>
      <c r="F182" s="21">
        <f>SUM(F183)</f>
        <v>240412</v>
      </c>
    </row>
    <row r="183" spans="1:6" ht="47.25">
      <c r="A183" s="59"/>
      <c r="B183" s="60"/>
      <c r="C183" s="59"/>
      <c r="D183" s="59">
        <v>600</v>
      </c>
      <c r="E183" s="20" t="s">
        <v>232</v>
      </c>
      <c r="F183" s="21">
        <v>240412</v>
      </c>
    </row>
    <row r="184" spans="1:6" ht="31.5">
      <c r="A184" s="59"/>
      <c r="B184" s="60"/>
      <c r="C184" s="59" t="s">
        <v>468</v>
      </c>
      <c r="D184" s="59"/>
      <c r="E184" s="24" t="s">
        <v>469</v>
      </c>
      <c r="F184" s="21">
        <f>SUM(F185)</f>
        <v>41000</v>
      </c>
    </row>
    <row r="185" spans="1:6" ht="47.25">
      <c r="A185" s="59"/>
      <c r="B185" s="60"/>
      <c r="C185" s="59"/>
      <c r="D185" s="59">
        <v>600</v>
      </c>
      <c r="E185" s="20" t="s">
        <v>232</v>
      </c>
      <c r="F185" s="21">
        <v>41000</v>
      </c>
    </row>
    <row r="186" spans="1:6" ht="35.25" customHeight="1">
      <c r="A186" s="17">
        <v>924</v>
      </c>
      <c r="B186" s="80" t="s">
        <v>346</v>
      </c>
      <c r="C186" s="80"/>
      <c r="D186" s="80"/>
      <c r="E186" s="80"/>
      <c r="F186" s="15">
        <f>SUM(F187)</f>
        <v>60000</v>
      </c>
    </row>
    <row r="187" spans="1:6" ht="15.75">
      <c r="A187" s="17"/>
      <c r="B187" s="31" t="s">
        <v>426</v>
      </c>
      <c r="C187" s="17"/>
      <c r="D187" s="17"/>
      <c r="E187" s="32" t="s">
        <v>322</v>
      </c>
      <c r="F187" s="15">
        <f>SUM(F188)</f>
        <v>60000</v>
      </c>
    </row>
    <row r="188" spans="1:6" ht="66" customHeight="1">
      <c r="A188" s="17"/>
      <c r="B188" s="31" t="s">
        <v>441</v>
      </c>
      <c r="C188" s="17"/>
      <c r="D188" s="17"/>
      <c r="E188" s="32" t="s">
        <v>347</v>
      </c>
      <c r="F188" s="15">
        <f>SUM(F189)</f>
        <v>60000</v>
      </c>
    </row>
    <row r="189" spans="1:6" s="10" customFormat="1" ht="15.75">
      <c r="A189" s="17"/>
      <c r="B189" s="31"/>
      <c r="C189" s="17" t="s">
        <v>306</v>
      </c>
      <c r="D189" s="17"/>
      <c r="E189" s="32" t="s">
        <v>307</v>
      </c>
      <c r="F189" s="15">
        <f>SUM(F190)</f>
        <v>60000</v>
      </c>
    </row>
    <row r="190" spans="1:6" ht="31.5">
      <c r="A190" s="18"/>
      <c r="B190" s="33"/>
      <c r="C190" s="18" t="s">
        <v>308</v>
      </c>
      <c r="D190" s="18"/>
      <c r="E190" s="24" t="s">
        <v>309</v>
      </c>
      <c r="F190" s="21">
        <f>SUM(F191)</f>
        <v>60000</v>
      </c>
    </row>
    <row r="191" spans="1:6" ht="94.5">
      <c r="A191" s="18"/>
      <c r="B191" s="33"/>
      <c r="C191" s="18"/>
      <c r="D191" s="18">
        <v>100</v>
      </c>
      <c r="E191" s="24" t="s">
        <v>325</v>
      </c>
      <c r="F191" s="21">
        <v>60000</v>
      </c>
    </row>
    <row r="192" spans="1:6" ht="15.75">
      <c r="A192" s="17"/>
      <c r="B192" s="17"/>
      <c r="C192" s="17"/>
      <c r="D192" s="17"/>
      <c r="E192" s="32" t="s">
        <v>318</v>
      </c>
      <c r="F192" s="15">
        <f>SUM(F9,F186)</f>
        <v>13361800</v>
      </c>
    </row>
    <row r="193" spans="6:6">
      <c r="F193" s="11"/>
    </row>
  </sheetData>
  <autoFilter ref="A10:F192"/>
  <mergeCells count="13">
    <mergeCell ref="F45:F46"/>
    <mergeCell ref="B186:E186"/>
    <mergeCell ref="B9:E9"/>
    <mergeCell ref="A45:A46"/>
    <mergeCell ref="B45:B46"/>
    <mergeCell ref="C45:C46"/>
    <mergeCell ref="D45:D46"/>
    <mergeCell ref="E45:E46"/>
    <mergeCell ref="C1:F1"/>
    <mergeCell ref="B2:F2"/>
    <mergeCell ref="B3:F3"/>
    <mergeCell ref="B4:F4"/>
    <mergeCell ref="A6:F6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workbookViewId="0">
      <selection activeCell="B5" sqref="B5"/>
    </sheetView>
  </sheetViews>
  <sheetFormatPr defaultRowHeight="15"/>
  <cols>
    <col min="3" max="3" width="18.28515625" customWidth="1"/>
    <col min="4" max="4" width="9" customWidth="1"/>
    <col min="5" max="5" width="36.85546875" customWidth="1"/>
    <col min="6" max="7" width="16.7109375" customWidth="1"/>
  </cols>
  <sheetData>
    <row r="1" spans="1:7" ht="15.75">
      <c r="C1" s="76" t="s">
        <v>444</v>
      </c>
      <c r="D1" s="75"/>
      <c r="E1" s="75"/>
      <c r="F1" s="75"/>
      <c r="G1" s="75"/>
    </row>
    <row r="2" spans="1:7" ht="15.75">
      <c r="A2" s="3"/>
      <c r="B2" s="76" t="s">
        <v>411</v>
      </c>
      <c r="C2" s="75"/>
      <c r="D2" s="75"/>
      <c r="E2" s="75"/>
      <c r="F2" s="75"/>
      <c r="G2" s="75"/>
    </row>
    <row r="3" spans="1:7" ht="15.75">
      <c r="A3" s="3"/>
      <c r="B3" s="76" t="s">
        <v>412</v>
      </c>
      <c r="C3" s="75"/>
      <c r="D3" s="75"/>
      <c r="E3" s="75"/>
      <c r="F3" s="75"/>
      <c r="G3" s="75"/>
    </row>
    <row r="4" spans="1:7" ht="15.75">
      <c r="A4" s="3"/>
      <c r="B4" s="76" t="s">
        <v>551</v>
      </c>
      <c r="C4" s="75"/>
      <c r="D4" s="75"/>
      <c r="E4" s="75"/>
      <c r="F4" s="75"/>
      <c r="G4" s="75"/>
    </row>
    <row r="5" spans="1:7" ht="18" customHeight="1">
      <c r="A5" s="3"/>
      <c r="B5" s="3"/>
      <c r="C5" s="3"/>
    </row>
    <row r="6" spans="1:7" ht="59.25" customHeight="1">
      <c r="A6" s="68" t="s">
        <v>483</v>
      </c>
      <c r="B6" s="68"/>
      <c r="C6" s="68"/>
      <c r="D6" s="75"/>
      <c r="E6" s="75"/>
      <c r="F6" s="75"/>
      <c r="G6" s="75"/>
    </row>
    <row r="8" spans="1:7" ht="27" customHeight="1">
      <c r="A8" s="67" t="s">
        <v>319</v>
      </c>
      <c r="B8" s="67" t="s">
        <v>320</v>
      </c>
      <c r="C8" s="67" t="s">
        <v>187</v>
      </c>
      <c r="D8" s="67" t="s">
        <v>188</v>
      </c>
      <c r="E8" s="67" t="s">
        <v>189</v>
      </c>
      <c r="F8" s="67" t="s">
        <v>97</v>
      </c>
      <c r="G8" s="67"/>
    </row>
    <row r="9" spans="1:7" ht="15.75">
      <c r="A9" s="67"/>
      <c r="B9" s="67"/>
      <c r="C9" s="67"/>
      <c r="D9" s="67"/>
      <c r="E9" s="67"/>
      <c r="F9" s="16" t="s">
        <v>185</v>
      </c>
      <c r="G9" s="16" t="s">
        <v>186</v>
      </c>
    </row>
    <row r="10" spans="1:7" ht="32.25" customHeight="1">
      <c r="A10" s="17">
        <v>904</v>
      </c>
      <c r="B10" s="80" t="s">
        <v>321</v>
      </c>
      <c r="C10" s="80"/>
      <c r="D10" s="80"/>
      <c r="E10" s="80"/>
      <c r="F10" s="15">
        <f>SUM(F11,F51,F57,F77,F84,F120,F132,F141)</f>
        <v>12023932.18</v>
      </c>
      <c r="G10" s="15">
        <f>SUM(G11,G51,G57,G77,G84,G120,G132,G141)</f>
        <v>12107837.18</v>
      </c>
    </row>
    <row r="11" spans="1:7" ht="15.75">
      <c r="A11" s="17"/>
      <c r="B11" s="31" t="s">
        <v>426</v>
      </c>
      <c r="C11" s="17"/>
      <c r="D11" s="17"/>
      <c r="E11" s="32" t="s">
        <v>322</v>
      </c>
      <c r="F11" s="15">
        <f>SUM(F12,F18,F34,F38)</f>
        <v>4666226.0199999996</v>
      </c>
      <c r="G11" s="15">
        <f>SUM(G12,G18,G34,G38)</f>
        <v>4602966.0199999996</v>
      </c>
    </row>
    <row r="12" spans="1:7" ht="63">
      <c r="A12" s="17"/>
      <c r="B12" s="31" t="s">
        <v>427</v>
      </c>
      <c r="C12" s="17"/>
      <c r="D12" s="17"/>
      <c r="E12" s="32" t="s">
        <v>323</v>
      </c>
      <c r="F12" s="15">
        <f t="shared" ref="F12:G16" si="0">SUM(F13)</f>
        <v>592000</v>
      </c>
      <c r="G12" s="15">
        <f t="shared" si="0"/>
        <v>592000</v>
      </c>
    </row>
    <row r="13" spans="1:7" ht="78.75">
      <c r="A13" s="18"/>
      <c r="B13" s="33"/>
      <c r="C13" s="17" t="s">
        <v>261</v>
      </c>
      <c r="D13" s="17"/>
      <c r="E13" s="32" t="s">
        <v>262</v>
      </c>
      <c r="F13" s="15">
        <f t="shared" si="0"/>
        <v>592000</v>
      </c>
      <c r="G13" s="15">
        <f t="shared" si="0"/>
        <v>592000</v>
      </c>
    </row>
    <row r="14" spans="1:7" ht="78.75">
      <c r="A14" s="18"/>
      <c r="B14" s="33"/>
      <c r="C14" s="17" t="s">
        <v>263</v>
      </c>
      <c r="D14" s="17"/>
      <c r="E14" s="32" t="s">
        <v>264</v>
      </c>
      <c r="F14" s="15">
        <f t="shared" si="0"/>
        <v>592000</v>
      </c>
      <c r="G14" s="15">
        <f t="shared" si="0"/>
        <v>592000</v>
      </c>
    </row>
    <row r="15" spans="1:7" ht="94.5">
      <c r="A15" s="18"/>
      <c r="B15" s="33"/>
      <c r="C15" s="17" t="s">
        <v>279</v>
      </c>
      <c r="D15" s="17"/>
      <c r="E15" s="32" t="s">
        <v>280</v>
      </c>
      <c r="F15" s="15">
        <f t="shared" si="0"/>
        <v>592000</v>
      </c>
      <c r="G15" s="15">
        <f t="shared" si="0"/>
        <v>592000</v>
      </c>
    </row>
    <row r="16" spans="1:7" ht="15" customHeight="1">
      <c r="A16" s="18"/>
      <c r="B16" s="33"/>
      <c r="C16" s="18" t="s">
        <v>281</v>
      </c>
      <c r="D16" s="18"/>
      <c r="E16" s="24" t="s">
        <v>282</v>
      </c>
      <c r="F16" s="21">
        <f t="shared" si="0"/>
        <v>592000</v>
      </c>
      <c r="G16" s="21">
        <f t="shared" si="0"/>
        <v>592000</v>
      </c>
    </row>
    <row r="17" spans="1:7" ht="126">
      <c r="A17" s="18"/>
      <c r="B17" s="33"/>
      <c r="C17" s="18"/>
      <c r="D17" s="18">
        <v>100</v>
      </c>
      <c r="E17" s="20" t="s">
        <v>269</v>
      </c>
      <c r="F17" s="21">
        <v>592000</v>
      </c>
      <c r="G17" s="21">
        <v>592000</v>
      </c>
    </row>
    <row r="18" spans="1:7" ht="126">
      <c r="A18" s="17"/>
      <c r="B18" s="31" t="s">
        <v>428</v>
      </c>
      <c r="C18" s="17"/>
      <c r="D18" s="17"/>
      <c r="E18" s="32" t="s">
        <v>326</v>
      </c>
      <c r="F18" s="15">
        <f>SUM(F19,F29)</f>
        <v>3776804</v>
      </c>
      <c r="G18" s="15">
        <f>SUM(G19,G29)</f>
        <v>3713544</v>
      </c>
    </row>
    <row r="19" spans="1:7" ht="78.75">
      <c r="A19" s="17"/>
      <c r="B19" s="34"/>
      <c r="C19" s="17" t="s">
        <v>261</v>
      </c>
      <c r="D19" s="17"/>
      <c r="E19" s="32" t="s">
        <v>262</v>
      </c>
      <c r="F19" s="15">
        <f>SUM(F20)</f>
        <v>3751804</v>
      </c>
      <c r="G19" s="15">
        <f>SUM(G20)</f>
        <v>3713544</v>
      </c>
    </row>
    <row r="20" spans="1:7" ht="78.75">
      <c r="A20" s="17"/>
      <c r="B20" s="34"/>
      <c r="C20" s="17" t="s">
        <v>263</v>
      </c>
      <c r="D20" s="17"/>
      <c r="E20" s="32" t="s">
        <v>264</v>
      </c>
      <c r="F20" s="15">
        <f>SUM(F21,F26)</f>
        <v>3751804</v>
      </c>
      <c r="G20" s="15">
        <f>SUM(G21,G26)</f>
        <v>3713544</v>
      </c>
    </row>
    <row r="21" spans="1:7" ht="94.5">
      <c r="A21" s="17"/>
      <c r="B21" s="34"/>
      <c r="C21" s="17" t="s">
        <v>279</v>
      </c>
      <c r="D21" s="17"/>
      <c r="E21" s="32" t="s">
        <v>280</v>
      </c>
      <c r="F21" s="15">
        <f>SUM(F22)</f>
        <v>3750504</v>
      </c>
      <c r="G21" s="15">
        <f>SUM(G22)</f>
        <v>3712244</v>
      </c>
    </row>
    <row r="22" spans="1:7" ht="47.25">
      <c r="A22" s="17"/>
      <c r="B22" s="34"/>
      <c r="C22" s="18" t="s">
        <v>283</v>
      </c>
      <c r="D22" s="18"/>
      <c r="E22" s="24" t="s">
        <v>284</v>
      </c>
      <c r="F22" s="21">
        <f>SUM(F23:F25)</f>
        <v>3750504</v>
      </c>
      <c r="G22" s="21">
        <f>SUM(G23:G25)</f>
        <v>3712244</v>
      </c>
    </row>
    <row r="23" spans="1:7" ht="126">
      <c r="A23" s="17"/>
      <c r="B23" s="34"/>
      <c r="C23" s="18"/>
      <c r="D23" s="18">
        <v>100</v>
      </c>
      <c r="E23" s="20" t="s">
        <v>269</v>
      </c>
      <c r="F23" s="21">
        <v>2072000</v>
      </c>
      <c r="G23" s="21">
        <v>2072000</v>
      </c>
    </row>
    <row r="24" spans="1:7" ht="47.25">
      <c r="A24" s="17"/>
      <c r="B24" s="34"/>
      <c r="C24" s="18"/>
      <c r="D24" s="18">
        <v>200</v>
      </c>
      <c r="E24" s="20" t="s">
        <v>196</v>
      </c>
      <c r="F24" s="21">
        <v>1598733</v>
      </c>
      <c r="G24" s="21">
        <v>1560473</v>
      </c>
    </row>
    <row r="25" spans="1:7" ht="15.75">
      <c r="A25" s="17"/>
      <c r="B25" s="34"/>
      <c r="C25" s="18"/>
      <c r="D25" s="18">
        <v>800</v>
      </c>
      <c r="E25" s="24" t="s">
        <v>274</v>
      </c>
      <c r="F25" s="21">
        <v>79771</v>
      </c>
      <c r="G25" s="21">
        <v>79771</v>
      </c>
    </row>
    <row r="26" spans="1:7" ht="94.5">
      <c r="A26" s="17"/>
      <c r="B26" s="34"/>
      <c r="C26" s="17" t="s">
        <v>289</v>
      </c>
      <c r="D26" s="17"/>
      <c r="E26" s="32" t="s">
        <v>290</v>
      </c>
      <c r="F26" s="15">
        <f>SUM(F27)</f>
        <v>1300</v>
      </c>
      <c r="G26" s="15">
        <f>SUM(G27)</f>
        <v>1300</v>
      </c>
    </row>
    <row r="27" spans="1:7" ht="47.25">
      <c r="A27" s="17"/>
      <c r="B27" s="34"/>
      <c r="C27" s="18" t="s">
        <v>498</v>
      </c>
      <c r="D27" s="18"/>
      <c r="E27" s="24" t="s">
        <v>291</v>
      </c>
      <c r="F27" s="21">
        <f>SUM(F28)</f>
        <v>1300</v>
      </c>
      <c r="G27" s="21">
        <f>SUM(G28)</f>
        <v>1300</v>
      </c>
    </row>
    <row r="28" spans="1:7" ht="47.25">
      <c r="A28" s="17"/>
      <c r="B28" s="34"/>
      <c r="C28" s="18"/>
      <c r="D28" s="18">
        <v>200</v>
      </c>
      <c r="E28" s="20" t="s">
        <v>196</v>
      </c>
      <c r="F28" s="21">
        <v>1300</v>
      </c>
      <c r="G28" s="21">
        <v>1300</v>
      </c>
    </row>
    <row r="29" spans="1:7" ht="78.75">
      <c r="A29" s="17"/>
      <c r="B29" s="34"/>
      <c r="C29" s="17" t="s">
        <v>470</v>
      </c>
      <c r="D29" s="17"/>
      <c r="E29" s="35" t="s">
        <v>471</v>
      </c>
      <c r="F29" s="14">
        <f t="shared" ref="F29:G32" si="1">SUM(F30)</f>
        <v>25000</v>
      </c>
      <c r="G29" s="14">
        <f t="shared" si="1"/>
        <v>0</v>
      </c>
    </row>
    <row r="30" spans="1:7" ht="94.5">
      <c r="A30" s="17"/>
      <c r="B30" s="34"/>
      <c r="C30" s="17" t="s">
        <v>472</v>
      </c>
      <c r="D30" s="17"/>
      <c r="E30" s="35" t="s">
        <v>473</v>
      </c>
      <c r="F30" s="14">
        <f t="shared" si="1"/>
        <v>25000</v>
      </c>
      <c r="G30" s="14">
        <f t="shared" si="1"/>
        <v>0</v>
      </c>
    </row>
    <row r="31" spans="1:7" ht="141.75">
      <c r="A31" s="17"/>
      <c r="B31" s="34"/>
      <c r="C31" s="17" t="s">
        <v>474</v>
      </c>
      <c r="D31" s="17"/>
      <c r="E31" s="35" t="s">
        <v>475</v>
      </c>
      <c r="F31" s="14">
        <f t="shared" si="1"/>
        <v>25000</v>
      </c>
      <c r="G31" s="14">
        <f t="shared" si="1"/>
        <v>0</v>
      </c>
    </row>
    <row r="32" spans="1:7" ht="78.75">
      <c r="A32" s="17"/>
      <c r="B32" s="34"/>
      <c r="C32" s="18" t="s">
        <v>476</v>
      </c>
      <c r="D32" s="18"/>
      <c r="E32" s="36" t="s">
        <v>477</v>
      </c>
      <c r="F32" s="13">
        <f t="shared" si="1"/>
        <v>25000</v>
      </c>
      <c r="G32" s="13">
        <f t="shared" si="1"/>
        <v>0</v>
      </c>
    </row>
    <row r="33" spans="1:7" ht="47.25">
      <c r="A33" s="17"/>
      <c r="B33" s="34"/>
      <c r="C33" s="18"/>
      <c r="D33" s="18">
        <v>200</v>
      </c>
      <c r="E33" s="36" t="s">
        <v>196</v>
      </c>
      <c r="F33" s="13">
        <v>25000</v>
      </c>
      <c r="G33" s="13">
        <v>0</v>
      </c>
    </row>
    <row r="34" spans="1:7" ht="15.75">
      <c r="A34" s="18"/>
      <c r="B34" s="31" t="s">
        <v>429</v>
      </c>
      <c r="C34" s="17"/>
      <c r="D34" s="17"/>
      <c r="E34" s="32" t="s">
        <v>327</v>
      </c>
      <c r="F34" s="15">
        <f t="shared" ref="F34:G36" si="2">SUM(F35)</f>
        <v>150000</v>
      </c>
      <c r="G34" s="15">
        <f t="shared" si="2"/>
        <v>150000</v>
      </c>
    </row>
    <row r="35" spans="1:7" s="10" customFormat="1" ht="31.5">
      <c r="A35" s="17"/>
      <c r="B35" s="31"/>
      <c r="C35" s="17" t="s">
        <v>306</v>
      </c>
      <c r="D35" s="17"/>
      <c r="E35" s="32" t="s">
        <v>307</v>
      </c>
      <c r="F35" s="15">
        <f t="shared" si="2"/>
        <v>150000</v>
      </c>
      <c r="G35" s="15">
        <f t="shared" si="2"/>
        <v>150000</v>
      </c>
    </row>
    <row r="36" spans="1:7" ht="31.5">
      <c r="A36" s="18"/>
      <c r="B36" s="33"/>
      <c r="C36" s="18" t="s">
        <v>313</v>
      </c>
      <c r="D36" s="18"/>
      <c r="E36" s="24" t="s">
        <v>314</v>
      </c>
      <c r="F36" s="21">
        <f t="shared" si="2"/>
        <v>150000</v>
      </c>
      <c r="G36" s="21">
        <f t="shared" si="2"/>
        <v>150000</v>
      </c>
    </row>
    <row r="37" spans="1:7" ht="15.75">
      <c r="A37" s="18"/>
      <c r="B37" s="33"/>
      <c r="C37" s="18"/>
      <c r="D37" s="18">
        <v>800</v>
      </c>
      <c r="E37" s="24" t="s">
        <v>274</v>
      </c>
      <c r="F37" s="21">
        <v>150000</v>
      </c>
      <c r="G37" s="21">
        <v>150000</v>
      </c>
    </row>
    <row r="38" spans="1:7" ht="31.5">
      <c r="A38" s="18"/>
      <c r="B38" s="31" t="s">
        <v>430</v>
      </c>
      <c r="C38" s="17"/>
      <c r="D38" s="17"/>
      <c r="E38" s="32" t="s">
        <v>328</v>
      </c>
      <c r="F38" s="15">
        <f>SUM(F39)</f>
        <v>147422.01999999999</v>
      </c>
      <c r="G38" s="15">
        <f>SUM(G39)</f>
        <v>147422.01999999999</v>
      </c>
    </row>
    <row r="39" spans="1:7" ht="78.75">
      <c r="A39" s="18"/>
      <c r="B39" s="33"/>
      <c r="C39" s="17" t="s">
        <v>261</v>
      </c>
      <c r="D39" s="17"/>
      <c r="E39" s="32" t="s">
        <v>262</v>
      </c>
      <c r="F39" s="15">
        <f>SUM(F40,F44)</f>
        <v>147422.01999999999</v>
      </c>
      <c r="G39" s="15">
        <f>SUM(G40,G44)</f>
        <v>147422.01999999999</v>
      </c>
    </row>
    <row r="40" spans="1:7" ht="78.75">
      <c r="A40" s="18"/>
      <c r="B40" s="33"/>
      <c r="C40" s="17" t="s">
        <v>263</v>
      </c>
      <c r="D40" s="17"/>
      <c r="E40" s="32" t="s">
        <v>264</v>
      </c>
      <c r="F40" s="15">
        <f t="shared" ref="F40:G42" si="3">SUM(F41)</f>
        <v>6300</v>
      </c>
      <c r="G40" s="15">
        <f t="shared" si="3"/>
        <v>6300</v>
      </c>
    </row>
    <row r="41" spans="1:7" ht="94.5">
      <c r="A41" s="18"/>
      <c r="B41" s="33"/>
      <c r="C41" s="17" t="s">
        <v>275</v>
      </c>
      <c r="D41" s="17"/>
      <c r="E41" s="32" t="s">
        <v>276</v>
      </c>
      <c r="F41" s="15">
        <f t="shared" si="3"/>
        <v>6300</v>
      </c>
      <c r="G41" s="15">
        <f t="shared" si="3"/>
        <v>6300</v>
      </c>
    </row>
    <row r="42" spans="1:7" ht="94.5">
      <c r="A42" s="18"/>
      <c r="B42" s="33"/>
      <c r="C42" s="18" t="s">
        <v>277</v>
      </c>
      <c r="D42" s="18"/>
      <c r="E42" s="24" t="s">
        <v>278</v>
      </c>
      <c r="F42" s="21">
        <f t="shared" si="3"/>
        <v>6300</v>
      </c>
      <c r="G42" s="21">
        <f t="shared" si="3"/>
        <v>6300</v>
      </c>
    </row>
    <row r="43" spans="1:7" ht="47.25">
      <c r="A43" s="18"/>
      <c r="B43" s="33"/>
      <c r="C43" s="18"/>
      <c r="D43" s="18">
        <v>200</v>
      </c>
      <c r="E43" s="20" t="s">
        <v>196</v>
      </c>
      <c r="F43" s="21">
        <v>6300</v>
      </c>
      <c r="G43" s="21">
        <v>6300</v>
      </c>
    </row>
    <row r="44" spans="1:7" ht="94.5">
      <c r="A44" s="18"/>
      <c r="B44" s="33"/>
      <c r="C44" s="17" t="s">
        <v>292</v>
      </c>
      <c r="D44" s="17"/>
      <c r="E44" s="32" t="s">
        <v>293</v>
      </c>
      <c r="F44" s="15">
        <f>SUM(F45,F48)</f>
        <v>141122.01999999999</v>
      </c>
      <c r="G44" s="15">
        <f>SUM(G45,G48)</f>
        <v>141122.01999999999</v>
      </c>
    </row>
    <row r="45" spans="1:7" ht="47.25">
      <c r="A45" s="18"/>
      <c r="B45" s="33"/>
      <c r="C45" s="17" t="s">
        <v>298</v>
      </c>
      <c r="D45" s="17"/>
      <c r="E45" s="32" t="s">
        <v>299</v>
      </c>
      <c r="F45" s="15">
        <f>SUM(F46)</f>
        <v>131122.01999999999</v>
      </c>
      <c r="G45" s="15">
        <f>SUM(G46)</f>
        <v>131122.01999999999</v>
      </c>
    </row>
    <row r="46" spans="1:7" ht="63">
      <c r="A46" s="18"/>
      <c r="B46" s="33"/>
      <c r="C46" s="18" t="s">
        <v>300</v>
      </c>
      <c r="D46" s="18"/>
      <c r="E46" s="24" t="s">
        <v>301</v>
      </c>
      <c r="F46" s="21">
        <f>SUM(F47)</f>
        <v>131122.01999999999</v>
      </c>
      <c r="G46" s="21">
        <f>SUM(G47)</f>
        <v>131122.01999999999</v>
      </c>
    </row>
    <row r="47" spans="1:7" ht="47.25">
      <c r="A47" s="18"/>
      <c r="B47" s="33"/>
      <c r="C47" s="18"/>
      <c r="D47" s="18">
        <v>200</v>
      </c>
      <c r="E47" s="20" t="s">
        <v>196</v>
      </c>
      <c r="F47" s="21">
        <v>131122.01999999999</v>
      </c>
      <c r="G47" s="21">
        <v>131122.01999999999</v>
      </c>
    </row>
    <row r="48" spans="1:7" ht="63">
      <c r="A48" s="18"/>
      <c r="B48" s="33"/>
      <c r="C48" s="17" t="s">
        <v>302</v>
      </c>
      <c r="D48" s="17"/>
      <c r="E48" s="32" t="s">
        <v>303</v>
      </c>
      <c r="F48" s="15">
        <f>SUM(F49)</f>
        <v>10000</v>
      </c>
      <c r="G48" s="15">
        <f>SUM(G49)</f>
        <v>10000</v>
      </c>
    </row>
    <row r="49" spans="1:7" ht="63">
      <c r="A49" s="18"/>
      <c r="B49" s="33"/>
      <c r="C49" s="18" t="s">
        <v>304</v>
      </c>
      <c r="D49" s="18"/>
      <c r="E49" s="24" t="s">
        <v>305</v>
      </c>
      <c r="F49" s="21">
        <f>SUM(F50)</f>
        <v>10000</v>
      </c>
      <c r="G49" s="21">
        <f>SUM(G50)</f>
        <v>10000</v>
      </c>
    </row>
    <row r="50" spans="1:7" ht="47.25">
      <c r="A50" s="18"/>
      <c r="B50" s="33"/>
      <c r="C50" s="18"/>
      <c r="D50" s="18">
        <v>200</v>
      </c>
      <c r="E50" s="20" t="s">
        <v>196</v>
      </c>
      <c r="F50" s="21">
        <v>10000</v>
      </c>
      <c r="G50" s="21">
        <v>10000</v>
      </c>
    </row>
    <row r="51" spans="1:7" ht="15.75">
      <c r="A51" s="18"/>
      <c r="B51" s="31" t="s">
        <v>431</v>
      </c>
      <c r="C51" s="17"/>
      <c r="D51" s="17"/>
      <c r="E51" s="32" t="s">
        <v>329</v>
      </c>
      <c r="F51" s="15">
        <f>SUM(F52)</f>
        <v>199900</v>
      </c>
      <c r="G51" s="15">
        <f>SUM(G52)</f>
        <v>207200</v>
      </c>
    </row>
    <row r="52" spans="1:7" ht="31.5">
      <c r="A52" s="18"/>
      <c r="B52" s="31" t="s">
        <v>432</v>
      </c>
      <c r="C52" s="17"/>
      <c r="D52" s="17"/>
      <c r="E52" s="32" t="s">
        <v>330</v>
      </c>
      <c r="F52" s="15">
        <f>SUM(F54)</f>
        <v>199900</v>
      </c>
      <c r="G52" s="15">
        <f>SUM(G54)</f>
        <v>207200</v>
      </c>
    </row>
    <row r="53" spans="1:7" ht="31.5">
      <c r="A53" s="59"/>
      <c r="B53" s="60"/>
      <c r="C53" s="61" t="s">
        <v>306</v>
      </c>
      <c r="D53" s="61"/>
      <c r="E53" s="58" t="s">
        <v>307</v>
      </c>
      <c r="F53" s="57">
        <f>SUM(F54)</f>
        <v>199900</v>
      </c>
      <c r="G53" s="57">
        <f>SUM(G54)</f>
        <v>207200</v>
      </c>
    </row>
    <row r="54" spans="1:7" ht="63">
      <c r="A54" s="18"/>
      <c r="B54" s="33"/>
      <c r="C54" s="18" t="s">
        <v>316</v>
      </c>
      <c r="D54" s="18"/>
      <c r="E54" s="24" t="s">
        <v>317</v>
      </c>
      <c r="F54" s="21">
        <f>SUM(F55:F56)</f>
        <v>199900</v>
      </c>
      <c r="G54" s="21">
        <f>SUM(G55:G56)</f>
        <v>207200</v>
      </c>
    </row>
    <row r="55" spans="1:7" ht="126">
      <c r="A55" s="18"/>
      <c r="B55" s="33"/>
      <c r="C55" s="18"/>
      <c r="D55" s="18">
        <v>100</v>
      </c>
      <c r="E55" s="20" t="s">
        <v>269</v>
      </c>
      <c r="F55" s="21">
        <v>194000</v>
      </c>
      <c r="G55" s="21">
        <v>194000</v>
      </c>
    </row>
    <row r="56" spans="1:7" ht="47.25">
      <c r="A56" s="18"/>
      <c r="B56" s="33"/>
      <c r="C56" s="18"/>
      <c r="D56" s="18">
        <v>200</v>
      </c>
      <c r="E56" s="20" t="s">
        <v>196</v>
      </c>
      <c r="F56" s="21">
        <v>5900</v>
      </c>
      <c r="G56" s="21">
        <v>13200</v>
      </c>
    </row>
    <row r="57" spans="1:7" ht="47.25">
      <c r="A57" s="18"/>
      <c r="B57" s="31" t="s">
        <v>433</v>
      </c>
      <c r="C57" s="17"/>
      <c r="D57" s="17"/>
      <c r="E57" s="32" t="s">
        <v>331</v>
      </c>
      <c r="F57" s="15">
        <f>SUM(F58,F72)</f>
        <v>93628</v>
      </c>
      <c r="G57" s="15">
        <f>SUM(G58,G72)</f>
        <v>97543</v>
      </c>
    </row>
    <row r="58" spans="1:7" ht="31.5">
      <c r="A58" s="17"/>
      <c r="B58" s="31" t="s">
        <v>434</v>
      </c>
      <c r="C58" s="17"/>
      <c r="D58" s="17"/>
      <c r="E58" s="32" t="s">
        <v>332</v>
      </c>
      <c r="F58" s="15">
        <f>SUM(F59)</f>
        <v>90115</v>
      </c>
      <c r="G58" s="15">
        <f>SUM(G59)</f>
        <v>93858</v>
      </c>
    </row>
    <row r="59" spans="1:7" ht="78.75">
      <c r="A59" s="17"/>
      <c r="B59" s="33"/>
      <c r="C59" s="17" t="s">
        <v>237</v>
      </c>
      <c r="D59" s="32"/>
      <c r="E59" s="32" t="s">
        <v>238</v>
      </c>
      <c r="F59" s="15">
        <f>SUM(F60,F66)</f>
        <v>90115</v>
      </c>
      <c r="G59" s="15">
        <f>SUM(G60,G66)</f>
        <v>93858</v>
      </c>
    </row>
    <row r="60" spans="1:7" ht="110.25">
      <c r="A60" s="18"/>
      <c r="B60" s="33"/>
      <c r="C60" s="17" t="s">
        <v>239</v>
      </c>
      <c r="D60" s="32"/>
      <c r="E60" s="32" t="s">
        <v>240</v>
      </c>
      <c r="F60" s="15">
        <f>SUM(F61)</f>
        <v>14903</v>
      </c>
      <c r="G60" s="15">
        <f>SUM(G61)</f>
        <v>14960</v>
      </c>
    </row>
    <row r="61" spans="1:7" ht="47.25">
      <c r="A61" s="17"/>
      <c r="B61" s="31"/>
      <c r="C61" s="17" t="s">
        <v>241</v>
      </c>
      <c r="D61" s="32"/>
      <c r="E61" s="32" t="s">
        <v>242</v>
      </c>
      <c r="F61" s="15">
        <f>SUM(F62,F64)</f>
        <v>14903</v>
      </c>
      <c r="G61" s="15">
        <f>SUM(G62,G64)</f>
        <v>14960</v>
      </c>
    </row>
    <row r="62" spans="1:7" ht="47.25">
      <c r="A62" s="18"/>
      <c r="B62" s="33"/>
      <c r="C62" s="18" t="s">
        <v>243</v>
      </c>
      <c r="D62" s="24"/>
      <c r="E62" s="24" t="s">
        <v>244</v>
      </c>
      <c r="F62" s="21">
        <f>SUM(F63)</f>
        <v>1171</v>
      </c>
      <c r="G62" s="21">
        <f>SUM(G63)</f>
        <v>1228</v>
      </c>
    </row>
    <row r="63" spans="1:7" ht="47.25">
      <c r="A63" s="18"/>
      <c r="B63" s="33"/>
      <c r="C63" s="17"/>
      <c r="D63" s="18">
        <v>200</v>
      </c>
      <c r="E63" s="20" t="s">
        <v>196</v>
      </c>
      <c r="F63" s="21">
        <v>1171</v>
      </c>
      <c r="G63" s="21">
        <v>1228</v>
      </c>
    </row>
    <row r="64" spans="1:7" ht="47.25">
      <c r="A64" s="18"/>
      <c r="B64" s="33"/>
      <c r="C64" s="18" t="s">
        <v>245</v>
      </c>
      <c r="D64" s="24"/>
      <c r="E64" s="24" t="s">
        <v>246</v>
      </c>
      <c r="F64" s="21">
        <f>SUM(F65)</f>
        <v>13732</v>
      </c>
      <c r="G64" s="21">
        <f>SUM(G65)</f>
        <v>13732</v>
      </c>
    </row>
    <row r="65" spans="1:7" ht="47.25">
      <c r="A65" s="18"/>
      <c r="B65" s="33"/>
      <c r="C65" s="17"/>
      <c r="D65" s="18">
        <v>200</v>
      </c>
      <c r="E65" s="20" t="s">
        <v>196</v>
      </c>
      <c r="F65" s="21">
        <v>13732</v>
      </c>
      <c r="G65" s="21">
        <v>13732</v>
      </c>
    </row>
    <row r="66" spans="1:7" ht="78.75">
      <c r="A66" s="18"/>
      <c r="B66" s="33"/>
      <c r="C66" s="17" t="s">
        <v>247</v>
      </c>
      <c r="D66" s="17"/>
      <c r="E66" s="32" t="s">
        <v>248</v>
      </c>
      <c r="F66" s="15">
        <f>SUM(F67)</f>
        <v>75212</v>
      </c>
      <c r="G66" s="15">
        <f>SUM(G67)</f>
        <v>78898</v>
      </c>
    </row>
    <row r="67" spans="1:7" ht="47.25">
      <c r="A67" s="18"/>
      <c r="B67" s="33"/>
      <c r="C67" s="17" t="s">
        <v>249</v>
      </c>
      <c r="D67" s="17"/>
      <c r="E67" s="32" t="s">
        <v>250</v>
      </c>
      <c r="F67" s="15">
        <f>SUM(F68,F70)</f>
        <v>75212</v>
      </c>
      <c r="G67" s="15">
        <f>SUM(G68,G70)</f>
        <v>78898</v>
      </c>
    </row>
    <row r="68" spans="1:7" ht="47.25">
      <c r="A68" s="18"/>
      <c r="B68" s="31"/>
      <c r="C68" s="18" t="s">
        <v>251</v>
      </c>
      <c r="D68" s="18"/>
      <c r="E68" s="24" t="s">
        <v>252</v>
      </c>
      <c r="F68" s="21">
        <f>SUM(F69)</f>
        <v>50337</v>
      </c>
      <c r="G68" s="21">
        <f>SUM(G69)</f>
        <v>52804</v>
      </c>
    </row>
    <row r="69" spans="1:7" ht="47.25">
      <c r="A69" s="18"/>
      <c r="B69" s="33"/>
      <c r="C69" s="18"/>
      <c r="D69" s="18">
        <v>200</v>
      </c>
      <c r="E69" s="20" t="s">
        <v>196</v>
      </c>
      <c r="F69" s="21">
        <v>50337</v>
      </c>
      <c r="G69" s="21">
        <v>52804</v>
      </c>
    </row>
    <row r="70" spans="1:7" ht="27" customHeight="1">
      <c r="A70" s="18"/>
      <c r="B70" s="31"/>
      <c r="C70" s="18" t="s">
        <v>253</v>
      </c>
      <c r="D70" s="18"/>
      <c r="E70" s="24" t="s">
        <v>254</v>
      </c>
      <c r="F70" s="21">
        <f>SUM(F71)</f>
        <v>24875</v>
      </c>
      <c r="G70" s="21">
        <f>SUM(G71)</f>
        <v>26094</v>
      </c>
    </row>
    <row r="71" spans="1:7" ht="47.25">
      <c r="A71" s="18"/>
      <c r="B71" s="33"/>
      <c r="C71" s="18"/>
      <c r="D71" s="18">
        <v>200</v>
      </c>
      <c r="E71" s="20" t="s">
        <v>196</v>
      </c>
      <c r="F71" s="21">
        <v>24875</v>
      </c>
      <c r="G71" s="21">
        <v>26094</v>
      </c>
    </row>
    <row r="72" spans="1:7" ht="63">
      <c r="A72" s="18"/>
      <c r="B72" s="31" t="s">
        <v>435</v>
      </c>
      <c r="C72" s="17"/>
      <c r="D72" s="32"/>
      <c r="E72" s="32" t="s">
        <v>333</v>
      </c>
      <c r="F72" s="15">
        <f t="shared" ref="F72:G75" si="4">SUM(F73)</f>
        <v>3513</v>
      </c>
      <c r="G72" s="15">
        <f t="shared" si="4"/>
        <v>3685</v>
      </c>
    </row>
    <row r="73" spans="1:7" ht="110.25">
      <c r="A73" s="18"/>
      <c r="B73" s="31"/>
      <c r="C73" s="17" t="s">
        <v>348</v>
      </c>
      <c r="D73" s="32"/>
      <c r="E73" s="32" t="s">
        <v>256</v>
      </c>
      <c r="F73" s="15">
        <f t="shared" si="4"/>
        <v>3513</v>
      </c>
      <c r="G73" s="15">
        <f t="shared" si="4"/>
        <v>3685</v>
      </c>
    </row>
    <row r="74" spans="1:7" ht="47.25">
      <c r="A74" s="18"/>
      <c r="B74" s="31"/>
      <c r="C74" s="17" t="s">
        <v>257</v>
      </c>
      <c r="D74" s="32"/>
      <c r="E74" s="32" t="s">
        <v>258</v>
      </c>
      <c r="F74" s="15">
        <f t="shared" si="4"/>
        <v>3513</v>
      </c>
      <c r="G74" s="15">
        <f t="shared" si="4"/>
        <v>3685</v>
      </c>
    </row>
    <row r="75" spans="1:7" ht="63">
      <c r="A75" s="18"/>
      <c r="B75" s="33"/>
      <c r="C75" s="18" t="s">
        <v>259</v>
      </c>
      <c r="D75" s="24"/>
      <c r="E75" s="24" t="s">
        <v>334</v>
      </c>
      <c r="F75" s="21">
        <f t="shared" si="4"/>
        <v>3513</v>
      </c>
      <c r="G75" s="21">
        <f t="shared" si="4"/>
        <v>3685</v>
      </c>
    </row>
    <row r="76" spans="1:7" ht="47.25">
      <c r="A76" s="17"/>
      <c r="B76" s="33"/>
      <c r="C76" s="18"/>
      <c r="D76" s="24">
        <v>200</v>
      </c>
      <c r="E76" s="24" t="s">
        <v>335</v>
      </c>
      <c r="F76" s="21">
        <v>3513</v>
      </c>
      <c r="G76" s="21">
        <v>3685</v>
      </c>
    </row>
    <row r="77" spans="1:7" ht="15.75">
      <c r="A77" s="17"/>
      <c r="B77" s="31" t="s">
        <v>436</v>
      </c>
      <c r="C77" s="17"/>
      <c r="D77" s="17"/>
      <c r="E77" s="32" t="s">
        <v>336</v>
      </c>
      <c r="F77" s="15">
        <f t="shared" ref="F77:G81" si="5">SUM(F78)</f>
        <v>1431500</v>
      </c>
      <c r="G77" s="15">
        <f t="shared" si="5"/>
        <v>1466200</v>
      </c>
    </row>
    <row r="78" spans="1:7" ht="31.5">
      <c r="A78" s="17"/>
      <c r="B78" s="31" t="s">
        <v>437</v>
      </c>
      <c r="C78" s="17"/>
      <c r="D78" s="17"/>
      <c r="E78" s="32" t="s">
        <v>337</v>
      </c>
      <c r="F78" s="15">
        <f t="shared" si="5"/>
        <v>1431500</v>
      </c>
      <c r="G78" s="15">
        <f t="shared" si="5"/>
        <v>1466200</v>
      </c>
    </row>
    <row r="79" spans="1:7" ht="94.5">
      <c r="A79" s="17"/>
      <c r="B79" s="31"/>
      <c r="C79" s="17" t="s">
        <v>190</v>
      </c>
      <c r="D79" s="17"/>
      <c r="E79" s="32" t="s">
        <v>191</v>
      </c>
      <c r="F79" s="15">
        <f t="shared" si="5"/>
        <v>1431500</v>
      </c>
      <c r="G79" s="15">
        <f t="shared" si="5"/>
        <v>1466200</v>
      </c>
    </row>
    <row r="80" spans="1:7" ht="110.25">
      <c r="A80" s="17"/>
      <c r="B80" s="31"/>
      <c r="C80" s="17" t="s">
        <v>219</v>
      </c>
      <c r="D80" s="17"/>
      <c r="E80" s="32" t="s">
        <v>220</v>
      </c>
      <c r="F80" s="15">
        <f t="shared" si="5"/>
        <v>1431500</v>
      </c>
      <c r="G80" s="15">
        <f t="shared" si="5"/>
        <v>1466200</v>
      </c>
    </row>
    <row r="81" spans="1:7" ht="94.5">
      <c r="A81" s="17"/>
      <c r="B81" s="31"/>
      <c r="C81" s="17" t="s">
        <v>221</v>
      </c>
      <c r="D81" s="17"/>
      <c r="E81" s="32" t="s">
        <v>222</v>
      </c>
      <c r="F81" s="15">
        <f t="shared" si="5"/>
        <v>1431500</v>
      </c>
      <c r="G81" s="15">
        <f t="shared" si="5"/>
        <v>1466200</v>
      </c>
    </row>
    <row r="82" spans="1:7" ht="47.25">
      <c r="A82" s="17"/>
      <c r="B82" s="31"/>
      <c r="C82" s="18" t="s">
        <v>460</v>
      </c>
      <c r="D82" s="18"/>
      <c r="E82" s="24" t="s">
        <v>223</v>
      </c>
      <c r="F82" s="21">
        <f t="shared" ref="F82:G82" si="6">SUM(F83)</f>
        <v>1431500</v>
      </c>
      <c r="G82" s="21">
        <f t="shared" si="6"/>
        <v>1466200</v>
      </c>
    </row>
    <row r="83" spans="1:7" ht="47.25">
      <c r="A83" s="18"/>
      <c r="B83" s="31"/>
      <c r="C83" s="18"/>
      <c r="D83" s="18">
        <v>200</v>
      </c>
      <c r="E83" s="20" t="s">
        <v>196</v>
      </c>
      <c r="F83" s="21">
        <v>1431500</v>
      </c>
      <c r="G83" s="21">
        <v>1466200</v>
      </c>
    </row>
    <row r="84" spans="1:7" ht="31.5">
      <c r="A84" s="17"/>
      <c r="B84" s="37" t="s">
        <v>438</v>
      </c>
      <c r="C84" s="16"/>
      <c r="D84" s="16"/>
      <c r="E84" s="23" t="s">
        <v>338</v>
      </c>
      <c r="F84" s="15">
        <f>SUM(F85,F91)</f>
        <v>1083274</v>
      </c>
      <c r="G84" s="15">
        <f>SUM(G85,G91)</f>
        <v>1104143</v>
      </c>
    </row>
    <row r="85" spans="1:7" ht="15.75">
      <c r="A85" s="17"/>
      <c r="B85" s="37" t="s">
        <v>487</v>
      </c>
      <c r="C85" s="16"/>
      <c r="D85" s="16"/>
      <c r="E85" s="23" t="s">
        <v>488</v>
      </c>
      <c r="F85" s="15">
        <f>SUM(F86)</f>
        <v>5200</v>
      </c>
      <c r="G85" s="15">
        <f>SUM(G86)</f>
        <v>5200</v>
      </c>
    </row>
    <row r="86" spans="1:7" ht="78.75">
      <c r="A86" s="17"/>
      <c r="B86" s="37"/>
      <c r="C86" s="16" t="s">
        <v>261</v>
      </c>
      <c r="D86" s="16"/>
      <c r="E86" s="23" t="s">
        <v>492</v>
      </c>
      <c r="F86" s="15">
        <f t="shared" ref="F86" si="7">SUM(F87)</f>
        <v>5200</v>
      </c>
      <c r="G86" s="15">
        <f t="shared" ref="G86" si="8">SUM(G87)</f>
        <v>5200</v>
      </c>
    </row>
    <row r="87" spans="1:7" ht="94.5">
      <c r="A87" s="17"/>
      <c r="B87" s="37"/>
      <c r="C87" s="16" t="s">
        <v>292</v>
      </c>
      <c r="D87" s="16"/>
      <c r="E87" s="23" t="s">
        <v>495</v>
      </c>
      <c r="F87" s="15">
        <f t="shared" ref="F87" si="9">SUM(F88)</f>
        <v>5200</v>
      </c>
      <c r="G87" s="15">
        <f t="shared" ref="G87" si="10">SUM(G88)</f>
        <v>5200</v>
      </c>
    </row>
    <row r="88" spans="1:7" ht="47.25">
      <c r="A88" s="17"/>
      <c r="B88" s="37"/>
      <c r="C88" s="16" t="s">
        <v>298</v>
      </c>
      <c r="D88" s="16"/>
      <c r="E88" s="23" t="s">
        <v>494</v>
      </c>
      <c r="F88" s="15">
        <f t="shared" ref="F88:G89" si="11">SUM(F89)</f>
        <v>5200</v>
      </c>
      <c r="G88" s="15">
        <f t="shared" si="11"/>
        <v>5200</v>
      </c>
    </row>
    <row r="89" spans="1:7" ht="31.5">
      <c r="A89" s="17"/>
      <c r="B89" s="37"/>
      <c r="C89" s="18" t="s">
        <v>491</v>
      </c>
      <c r="D89" s="18"/>
      <c r="E89" s="36" t="s">
        <v>482</v>
      </c>
      <c r="F89" s="13">
        <f t="shared" si="11"/>
        <v>5200</v>
      </c>
      <c r="G89" s="13">
        <f t="shared" si="11"/>
        <v>5200</v>
      </c>
    </row>
    <row r="90" spans="1:7" ht="47.25">
      <c r="A90" s="17"/>
      <c r="B90" s="37"/>
      <c r="C90" s="18"/>
      <c r="D90" s="18">
        <v>200</v>
      </c>
      <c r="E90" s="36" t="s">
        <v>196</v>
      </c>
      <c r="F90" s="13">
        <v>5200</v>
      </c>
      <c r="G90" s="13">
        <v>5200</v>
      </c>
    </row>
    <row r="91" spans="1:7" ht="15.75">
      <c r="A91" s="18"/>
      <c r="B91" s="31" t="s">
        <v>440</v>
      </c>
      <c r="C91" s="17"/>
      <c r="D91" s="17"/>
      <c r="E91" s="32" t="s">
        <v>340</v>
      </c>
      <c r="F91" s="15">
        <f>SUM(F92,F116)</f>
        <v>1078074</v>
      </c>
      <c r="G91" s="15">
        <f>SUM(G92,G116)</f>
        <v>1098943</v>
      </c>
    </row>
    <row r="92" spans="1:7" ht="94.5">
      <c r="A92" s="18"/>
      <c r="B92" s="31"/>
      <c r="C92" s="17" t="s">
        <v>190</v>
      </c>
      <c r="D92" s="17"/>
      <c r="E92" s="38" t="s">
        <v>191</v>
      </c>
      <c r="F92" s="15">
        <f>SUM(F93)</f>
        <v>978074</v>
      </c>
      <c r="G92" s="15">
        <f>SUM(G93)</f>
        <v>1013943</v>
      </c>
    </row>
    <row r="93" spans="1:7" ht="63">
      <c r="A93" s="18"/>
      <c r="B93" s="31"/>
      <c r="C93" s="17" t="s">
        <v>198</v>
      </c>
      <c r="D93" s="17"/>
      <c r="E93" s="32" t="s">
        <v>199</v>
      </c>
      <c r="F93" s="15">
        <f>SUM(F94,F97,F102,F105)</f>
        <v>978074</v>
      </c>
      <c r="G93" s="15">
        <f>SUM(G94,G97,G102,G105)</f>
        <v>1013943</v>
      </c>
    </row>
    <row r="94" spans="1:7" ht="47.25">
      <c r="A94" s="18"/>
      <c r="B94" s="31"/>
      <c r="C94" s="17" t="s">
        <v>200</v>
      </c>
      <c r="D94" s="17"/>
      <c r="E94" s="32" t="s">
        <v>201</v>
      </c>
      <c r="F94" s="15">
        <f>SUM(F95)</f>
        <v>58531</v>
      </c>
      <c r="G94" s="15">
        <f>SUM(G95)</f>
        <v>61399</v>
      </c>
    </row>
    <row r="95" spans="1:7" ht="31.5">
      <c r="A95" s="18"/>
      <c r="B95" s="31"/>
      <c r="C95" s="18" t="s">
        <v>505</v>
      </c>
      <c r="D95" s="18"/>
      <c r="E95" s="24" t="s">
        <v>532</v>
      </c>
      <c r="F95" s="21">
        <f>SUM(F96)</f>
        <v>58531</v>
      </c>
      <c r="G95" s="21">
        <f>SUM(G96)</f>
        <v>61399</v>
      </c>
    </row>
    <row r="96" spans="1:7" ht="47.25">
      <c r="A96" s="18"/>
      <c r="B96" s="31"/>
      <c r="C96" s="18"/>
      <c r="D96" s="18">
        <v>200</v>
      </c>
      <c r="E96" s="20" t="s">
        <v>196</v>
      </c>
      <c r="F96" s="21">
        <v>58531</v>
      </c>
      <c r="G96" s="21">
        <v>61399</v>
      </c>
    </row>
    <row r="97" spans="1:7" ht="31.5">
      <c r="A97" s="18"/>
      <c r="B97" s="31"/>
      <c r="C97" s="17" t="s">
        <v>202</v>
      </c>
      <c r="D97" s="17"/>
      <c r="E97" s="32" t="s">
        <v>203</v>
      </c>
      <c r="F97" s="15">
        <f>SUM(F98,F100)</f>
        <v>786763</v>
      </c>
      <c r="G97" s="15">
        <f>SUM(G98,G100)</f>
        <v>813257</v>
      </c>
    </row>
    <row r="98" spans="1:7" ht="47.25">
      <c r="A98" s="18"/>
      <c r="B98" s="31"/>
      <c r="C98" s="18" t="s">
        <v>506</v>
      </c>
      <c r="D98" s="18"/>
      <c r="E98" s="24" t="s">
        <v>204</v>
      </c>
      <c r="F98" s="21">
        <f>SUM(F99)</f>
        <v>152180</v>
      </c>
      <c r="G98" s="21">
        <f>SUM(G99)</f>
        <v>159637</v>
      </c>
    </row>
    <row r="99" spans="1:7" ht="47.25">
      <c r="A99" s="18"/>
      <c r="B99" s="31"/>
      <c r="C99" s="18"/>
      <c r="D99" s="18">
        <v>200</v>
      </c>
      <c r="E99" s="20" t="s">
        <v>196</v>
      </c>
      <c r="F99" s="21">
        <v>152180</v>
      </c>
      <c r="G99" s="21">
        <v>159637</v>
      </c>
    </row>
    <row r="100" spans="1:7" ht="31.5">
      <c r="A100" s="18"/>
      <c r="B100" s="31"/>
      <c r="C100" s="2" t="s">
        <v>507</v>
      </c>
      <c r="D100" s="2"/>
      <c r="E100" s="20" t="s">
        <v>205</v>
      </c>
      <c r="F100" s="21">
        <f>SUM(F101)</f>
        <v>634583</v>
      </c>
      <c r="G100" s="21">
        <f>SUM(G101)</f>
        <v>653620</v>
      </c>
    </row>
    <row r="101" spans="1:7" ht="47.25">
      <c r="A101" s="18"/>
      <c r="B101" s="31"/>
      <c r="C101" s="2"/>
      <c r="D101" s="18">
        <v>200</v>
      </c>
      <c r="E101" s="20" t="s">
        <v>196</v>
      </c>
      <c r="F101" s="21">
        <v>634583</v>
      </c>
      <c r="G101" s="21">
        <v>653620</v>
      </c>
    </row>
    <row r="102" spans="1:7" ht="31.5">
      <c r="A102" s="18"/>
      <c r="B102" s="31"/>
      <c r="C102" s="17" t="s">
        <v>207</v>
      </c>
      <c r="D102" s="17"/>
      <c r="E102" s="32" t="s">
        <v>208</v>
      </c>
      <c r="F102" s="15">
        <f>SUM(F103)</f>
        <v>16365</v>
      </c>
      <c r="G102" s="15">
        <f>SUM(G103)</f>
        <v>17167</v>
      </c>
    </row>
    <row r="103" spans="1:7" ht="30.75" customHeight="1">
      <c r="A103" s="18"/>
      <c r="B103" s="31"/>
      <c r="C103" s="18" t="s">
        <v>511</v>
      </c>
      <c r="D103" s="18"/>
      <c r="E103" s="24" t="s">
        <v>209</v>
      </c>
      <c r="F103" s="21">
        <f>SUM(F104)</f>
        <v>16365</v>
      </c>
      <c r="G103" s="21">
        <f>SUM(G104)</f>
        <v>17167</v>
      </c>
    </row>
    <row r="104" spans="1:7" ht="50.25" customHeight="1">
      <c r="A104" s="18"/>
      <c r="B104" s="31"/>
      <c r="C104" s="18"/>
      <c r="D104" s="18">
        <v>200</v>
      </c>
      <c r="E104" s="20" t="s">
        <v>196</v>
      </c>
      <c r="F104" s="21">
        <v>16365</v>
      </c>
      <c r="G104" s="21">
        <v>17167</v>
      </c>
    </row>
    <row r="105" spans="1:7" ht="30.75" customHeight="1">
      <c r="A105" s="18"/>
      <c r="B105" s="31"/>
      <c r="C105" s="17" t="s">
        <v>210</v>
      </c>
      <c r="D105" s="17"/>
      <c r="E105" s="32" t="s">
        <v>211</v>
      </c>
      <c r="F105" s="15">
        <f>SUM(F106,F108,F110,F112,F114)</f>
        <v>116415</v>
      </c>
      <c r="G105" s="15">
        <f>SUM(G106,G108,G110,G112,G114)</f>
        <v>122120</v>
      </c>
    </row>
    <row r="106" spans="1:7" ht="30.75" customHeight="1">
      <c r="A106" s="18"/>
      <c r="B106" s="31"/>
      <c r="C106" s="18" t="s">
        <v>212</v>
      </c>
      <c r="D106" s="18"/>
      <c r="E106" s="24" t="s">
        <v>213</v>
      </c>
      <c r="F106" s="21">
        <f>SUM(F107)</f>
        <v>10910</v>
      </c>
      <c r="G106" s="21">
        <f>SUM(G107)</f>
        <v>11444</v>
      </c>
    </row>
    <row r="107" spans="1:7" ht="47.25" customHeight="1">
      <c r="A107" s="18"/>
      <c r="B107" s="31"/>
      <c r="C107" s="18"/>
      <c r="D107" s="18">
        <v>200</v>
      </c>
      <c r="E107" s="20" t="s">
        <v>196</v>
      </c>
      <c r="F107" s="21">
        <v>10910</v>
      </c>
      <c r="G107" s="21">
        <v>11444</v>
      </c>
    </row>
    <row r="108" spans="1:7" ht="30.75" customHeight="1">
      <c r="A108" s="18"/>
      <c r="B108" s="31"/>
      <c r="C108" s="18" t="s">
        <v>214</v>
      </c>
      <c r="D108" s="18"/>
      <c r="E108" s="24" t="s">
        <v>457</v>
      </c>
      <c r="F108" s="21">
        <f>SUM(F109)</f>
        <v>45264</v>
      </c>
      <c r="G108" s="21">
        <f>SUM(G109)</f>
        <v>47482</v>
      </c>
    </row>
    <row r="109" spans="1:7" ht="47.25" customHeight="1">
      <c r="A109" s="18"/>
      <c r="B109" s="31"/>
      <c r="C109" s="18"/>
      <c r="D109" s="18">
        <v>200</v>
      </c>
      <c r="E109" s="20" t="s">
        <v>196</v>
      </c>
      <c r="F109" s="21">
        <v>45264</v>
      </c>
      <c r="G109" s="21">
        <v>47482</v>
      </c>
    </row>
    <row r="110" spans="1:7" ht="30.75" customHeight="1">
      <c r="A110" s="18"/>
      <c r="B110" s="31"/>
      <c r="C110" s="18" t="s">
        <v>215</v>
      </c>
      <c r="D110" s="18"/>
      <c r="E110" s="24" t="s">
        <v>216</v>
      </c>
      <c r="F110" s="21">
        <f>SUM(F111)</f>
        <v>11706</v>
      </c>
      <c r="G110" s="21">
        <f>SUM(G111)</f>
        <v>12280</v>
      </c>
    </row>
    <row r="111" spans="1:7" ht="47.25" customHeight="1">
      <c r="A111" s="18"/>
      <c r="B111" s="31"/>
      <c r="C111" s="18"/>
      <c r="D111" s="18">
        <v>200</v>
      </c>
      <c r="E111" s="20" t="s">
        <v>196</v>
      </c>
      <c r="F111" s="21">
        <v>11706</v>
      </c>
      <c r="G111" s="21">
        <v>12280</v>
      </c>
    </row>
    <row r="112" spans="1:7" ht="30.75" customHeight="1">
      <c r="A112" s="18"/>
      <c r="B112" s="31"/>
      <c r="C112" s="18" t="s">
        <v>217</v>
      </c>
      <c r="D112" s="18"/>
      <c r="E112" s="24" t="s">
        <v>218</v>
      </c>
      <c r="F112" s="21">
        <f>SUM(F113)</f>
        <v>32729</v>
      </c>
      <c r="G112" s="21">
        <f>SUM(G113)</f>
        <v>34333</v>
      </c>
    </row>
    <row r="113" spans="1:7" ht="47.25" customHeight="1">
      <c r="A113" s="18"/>
      <c r="B113" s="31"/>
      <c r="C113" s="18"/>
      <c r="D113" s="18">
        <v>200</v>
      </c>
      <c r="E113" s="20" t="s">
        <v>196</v>
      </c>
      <c r="F113" s="21">
        <v>32729</v>
      </c>
      <c r="G113" s="21">
        <v>34333</v>
      </c>
    </row>
    <row r="114" spans="1:7" ht="30.75" customHeight="1">
      <c r="A114" s="18"/>
      <c r="B114" s="31"/>
      <c r="C114" s="18" t="s">
        <v>458</v>
      </c>
      <c r="D114" s="18"/>
      <c r="E114" s="24" t="s">
        <v>459</v>
      </c>
      <c r="F114" s="21">
        <f>SUM(F115)</f>
        <v>15806</v>
      </c>
      <c r="G114" s="21">
        <f>SUM(G115)</f>
        <v>16581</v>
      </c>
    </row>
    <row r="115" spans="1:7" ht="47.25" customHeight="1">
      <c r="A115" s="18"/>
      <c r="B115" s="31"/>
      <c r="C115" s="18"/>
      <c r="D115" s="18">
        <v>200</v>
      </c>
      <c r="E115" s="20" t="s">
        <v>196</v>
      </c>
      <c r="F115" s="21">
        <v>15806</v>
      </c>
      <c r="G115" s="21">
        <v>16581</v>
      </c>
    </row>
    <row r="116" spans="1:7" ht="103.5" customHeight="1">
      <c r="A116" s="18"/>
      <c r="B116" s="31"/>
      <c r="C116" s="17" t="s">
        <v>478</v>
      </c>
      <c r="D116" s="17"/>
      <c r="E116" s="35" t="s">
        <v>533</v>
      </c>
      <c r="F116" s="14">
        <f t="shared" ref="F116:G118" si="12">SUM(F117)</f>
        <v>100000</v>
      </c>
      <c r="G116" s="14">
        <f t="shared" si="12"/>
        <v>85000</v>
      </c>
    </row>
    <row r="117" spans="1:7" ht="68.25" customHeight="1">
      <c r="A117" s="18"/>
      <c r="B117" s="31"/>
      <c r="C117" s="17" t="s">
        <v>479</v>
      </c>
      <c r="D117" s="17"/>
      <c r="E117" s="35" t="s">
        <v>480</v>
      </c>
      <c r="F117" s="14">
        <f t="shared" si="12"/>
        <v>100000</v>
      </c>
      <c r="G117" s="14">
        <f t="shared" si="12"/>
        <v>85000</v>
      </c>
    </row>
    <row r="118" spans="1:7" ht="31.5">
      <c r="A118" s="18"/>
      <c r="B118" s="31"/>
      <c r="C118" s="39" t="s">
        <v>512</v>
      </c>
      <c r="D118" s="39"/>
      <c r="E118" s="40" t="s">
        <v>481</v>
      </c>
      <c r="F118" s="13">
        <f t="shared" si="12"/>
        <v>100000</v>
      </c>
      <c r="G118" s="13">
        <f t="shared" si="12"/>
        <v>85000</v>
      </c>
    </row>
    <row r="119" spans="1:7" ht="47.25">
      <c r="A119" s="18"/>
      <c r="B119" s="31"/>
      <c r="C119" s="18"/>
      <c r="D119" s="18">
        <v>200</v>
      </c>
      <c r="E119" s="36" t="s">
        <v>196</v>
      </c>
      <c r="F119" s="13">
        <v>100000</v>
      </c>
      <c r="G119" s="13">
        <v>85000</v>
      </c>
    </row>
    <row r="120" spans="1:7" ht="15.75">
      <c r="A120" s="18"/>
      <c r="B120" s="31" t="s">
        <v>442</v>
      </c>
      <c r="C120" s="17"/>
      <c r="D120" s="17"/>
      <c r="E120" s="32" t="s">
        <v>349</v>
      </c>
      <c r="F120" s="15">
        <f>SUM(F121)</f>
        <v>4139005</v>
      </c>
      <c r="G120" s="15">
        <f>SUM(G121)</f>
        <v>4207064</v>
      </c>
    </row>
    <row r="121" spans="1:7" ht="15.75">
      <c r="A121" s="18"/>
      <c r="B121" s="31" t="s">
        <v>443</v>
      </c>
      <c r="C121" s="17"/>
      <c r="D121" s="17"/>
      <c r="E121" s="32" t="s">
        <v>342</v>
      </c>
      <c r="F121" s="15">
        <f>SUM(F122,F127)</f>
        <v>4139005</v>
      </c>
      <c r="G121" s="15">
        <f>SUM(G122,G127)</f>
        <v>4207064</v>
      </c>
    </row>
    <row r="122" spans="1:7" ht="78.75">
      <c r="A122" s="18"/>
      <c r="B122" s="31"/>
      <c r="C122" s="17" t="s">
        <v>226</v>
      </c>
      <c r="D122" s="17"/>
      <c r="E122" s="32" t="s">
        <v>227</v>
      </c>
      <c r="F122" s="15">
        <f t="shared" ref="F122:G124" si="13">SUM(F123)</f>
        <v>4119005</v>
      </c>
      <c r="G122" s="15">
        <f t="shared" si="13"/>
        <v>4187064</v>
      </c>
    </row>
    <row r="123" spans="1:7" ht="94.5">
      <c r="A123" s="18"/>
      <c r="B123" s="31"/>
      <c r="C123" s="17" t="s">
        <v>228</v>
      </c>
      <c r="D123" s="17"/>
      <c r="E123" s="32" t="s">
        <v>229</v>
      </c>
      <c r="F123" s="15">
        <f t="shared" si="13"/>
        <v>4119005</v>
      </c>
      <c r="G123" s="15">
        <f t="shared" si="13"/>
        <v>4187064</v>
      </c>
    </row>
    <row r="124" spans="1:7" ht="63">
      <c r="A124" s="18"/>
      <c r="B124" s="31"/>
      <c r="C124" s="17" t="s">
        <v>230</v>
      </c>
      <c r="D124" s="17"/>
      <c r="E124" s="32" t="s">
        <v>231</v>
      </c>
      <c r="F124" s="15">
        <f t="shared" si="13"/>
        <v>4119005</v>
      </c>
      <c r="G124" s="15">
        <f t="shared" si="13"/>
        <v>4187064</v>
      </c>
    </row>
    <row r="125" spans="1:7" ht="78.75">
      <c r="A125" s="18"/>
      <c r="B125" s="31"/>
      <c r="C125" s="18" t="s">
        <v>463</v>
      </c>
      <c r="D125" s="24"/>
      <c r="E125" s="24" t="s">
        <v>464</v>
      </c>
      <c r="F125" s="21">
        <f t="shared" ref="F125:G125" si="14">SUM(F126)</f>
        <v>4119005</v>
      </c>
      <c r="G125" s="21">
        <f t="shared" si="14"/>
        <v>4187064</v>
      </c>
    </row>
    <row r="126" spans="1:7" ht="74.25" customHeight="1">
      <c r="A126" s="18"/>
      <c r="B126" s="31"/>
      <c r="C126" s="18"/>
      <c r="D126" s="18">
        <v>600</v>
      </c>
      <c r="E126" s="20" t="s">
        <v>232</v>
      </c>
      <c r="F126" s="21">
        <v>4119005</v>
      </c>
      <c r="G126" s="21">
        <v>4187064</v>
      </c>
    </row>
    <row r="127" spans="1:7" ht="47.25" customHeight="1">
      <c r="A127" s="18"/>
      <c r="B127" s="31"/>
      <c r="C127" s="17" t="s">
        <v>470</v>
      </c>
      <c r="D127" s="17"/>
      <c r="E127" s="35" t="s">
        <v>471</v>
      </c>
      <c r="F127" s="14">
        <f t="shared" ref="F127:G130" si="15">SUM(F128)</f>
        <v>20000</v>
      </c>
      <c r="G127" s="14">
        <f t="shared" si="15"/>
        <v>20000</v>
      </c>
    </row>
    <row r="128" spans="1:7" ht="109.5" customHeight="1">
      <c r="A128" s="18"/>
      <c r="B128" s="31"/>
      <c r="C128" s="17" t="s">
        <v>472</v>
      </c>
      <c r="D128" s="17"/>
      <c r="E128" s="35" t="s">
        <v>473</v>
      </c>
      <c r="F128" s="14">
        <f t="shared" si="15"/>
        <v>20000</v>
      </c>
      <c r="G128" s="14">
        <f t="shared" si="15"/>
        <v>20000</v>
      </c>
    </row>
    <row r="129" spans="1:7" ht="148.5" customHeight="1">
      <c r="A129" s="18"/>
      <c r="B129" s="31"/>
      <c r="C129" s="17" t="s">
        <v>474</v>
      </c>
      <c r="D129" s="17"/>
      <c r="E129" s="35" t="s">
        <v>475</v>
      </c>
      <c r="F129" s="14">
        <f t="shared" si="15"/>
        <v>20000</v>
      </c>
      <c r="G129" s="14">
        <f t="shared" si="15"/>
        <v>20000</v>
      </c>
    </row>
    <row r="130" spans="1:7" ht="81" customHeight="1">
      <c r="A130" s="18"/>
      <c r="B130" s="31"/>
      <c r="C130" s="18" t="s">
        <v>476</v>
      </c>
      <c r="D130" s="18"/>
      <c r="E130" s="36" t="s">
        <v>477</v>
      </c>
      <c r="F130" s="13">
        <f t="shared" si="15"/>
        <v>20000</v>
      </c>
      <c r="G130" s="13">
        <f t="shared" si="15"/>
        <v>20000</v>
      </c>
    </row>
    <row r="131" spans="1:7" ht="67.5" customHeight="1">
      <c r="A131" s="18"/>
      <c r="B131" s="31"/>
      <c r="C131" s="18"/>
      <c r="D131" s="18">
        <v>600</v>
      </c>
      <c r="E131" s="20" t="s">
        <v>232</v>
      </c>
      <c r="F131" s="13">
        <v>20000</v>
      </c>
      <c r="G131" s="13">
        <v>20000</v>
      </c>
    </row>
    <row r="132" spans="1:7" ht="15.75">
      <c r="A132" s="18"/>
      <c r="B132" s="60" t="s">
        <v>540</v>
      </c>
      <c r="C132" s="17"/>
      <c r="D132" s="17"/>
      <c r="E132" s="32" t="s">
        <v>343</v>
      </c>
      <c r="F132" s="15">
        <f>SUM(F133,F137)</f>
        <v>158928.16</v>
      </c>
      <c r="G132" s="15">
        <f>SUM(G133,G137)</f>
        <v>158928.16</v>
      </c>
    </row>
    <row r="133" spans="1:7" ht="15.75">
      <c r="A133" s="18"/>
      <c r="B133" s="31">
        <v>1001</v>
      </c>
      <c r="C133" s="17"/>
      <c r="D133" s="17"/>
      <c r="E133" s="32" t="s">
        <v>344</v>
      </c>
      <c r="F133" s="15">
        <f t="shared" ref="F133:G135" si="16">SUM(F134)</f>
        <v>137528.16</v>
      </c>
      <c r="G133" s="15">
        <f t="shared" si="16"/>
        <v>137528.16</v>
      </c>
    </row>
    <row r="134" spans="1:7" s="10" customFormat="1" ht="31.5">
      <c r="A134" s="17"/>
      <c r="B134" s="31"/>
      <c r="C134" s="17" t="s">
        <v>306</v>
      </c>
      <c r="D134" s="17"/>
      <c r="E134" s="32" t="s">
        <v>307</v>
      </c>
      <c r="F134" s="15">
        <f t="shared" si="16"/>
        <v>137528.16</v>
      </c>
      <c r="G134" s="15">
        <f t="shared" si="16"/>
        <v>137528.16</v>
      </c>
    </row>
    <row r="135" spans="1:7" ht="78.75">
      <c r="A135" s="18"/>
      <c r="B135" s="31"/>
      <c r="C135" s="18" t="s">
        <v>310</v>
      </c>
      <c r="D135" s="18"/>
      <c r="E135" s="24" t="s">
        <v>311</v>
      </c>
      <c r="F135" s="21">
        <f t="shared" si="16"/>
        <v>137528.16</v>
      </c>
      <c r="G135" s="21">
        <f t="shared" si="16"/>
        <v>137528.16</v>
      </c>
    </row>
    <row r="136" spans="1:7" ht="31.5">
      <c r="A136" s="18"/>
      <c r="B136" s="31"/>
      <c r="C136" s="18"/>
      <c r="D136" s="18">
        <v>300</v>
      </c>
      <c r="E136" s="24" t="s">
        <v>312</v>
      </c>
      <c r="F136" s="21">
        <v>137528.16</v>
      </c>
      <c r="G136" s="21">
        <v>137528.16</v>
      </c>
    </row>
    <row r="137" spans="1:7" ht="31.5">
      <c r="A137" s="18"/>
      <c r="B137" s="31">
        <v>1003</v>
      </c>
      <c r="C137" s="17"/>
      <c r="D137" s="17"/>
      <c r="E137" s="32" t="s">
        <v>345</v>
      </c>
      <c r="F137" s="15">
        <f t="shared" ref="F137:G139" si="17">SUM(F138)</f>
        <v>21400</v>
      </c>
      <c r="G137" s="15">
        <f t="shared" si="17"/>
        <v>21400</v>
      </c>
    </row>
    <row r="138" spans="1:7" s="10" customFormat="1" ht="31.5">
      <c r="A138" s="17"/>
      <c r="B138" s="31"/>
      <c r="C138" s="17" t="s">
        <v>306</v>
      </c>
      <c r="D138" s="17"/>
      <c r="E138" s="32" t="s">
        <v>307</v>
      </c>
      <c r="F138" s="15">
        <f t="shared" si="17"/>
        <v>21400</v>
      </c>
      <c r="G138" s="15">
        <f t="shared" si="17"/>
        <v>21400</v>
      </c>
    </row>
    <row r="139" spans="1:7" ht="142.5" customHeight="1">
      <c r="A139" s="18"/>
      <c r="B139" s="31"/>
      <c r="C139" s="18" t="s">
        <v>499</v>
      </c>
      <c r="D139" s="18"/>
      <c r="E139" s="24" t="s">
        <v>504</v>
      </c>
      <c r="F139" s="21">
        <f t="shared" si="17"/>
        <v>21400</v>
      </c>
      <c r="G139" s="21">
        <f t="shared" si="17"/>
        <v>21400</v>
      </c>
    </row>
    <row r="140" spans="1:7" ht="68.25" customHeight="1">
      <c r="A140" s="18"/>
      <c r="B140" s="31"/>
      <c r="C140" s="18"/>
      <c r="D140" s="18">
        <v>600</v>
      </c>
      <c r="E140" s="24" t="s">
        <v>232</v>
      </c>
      <c r="F140" s="21">
        <v>21400</v>
      </c>
      <c r="G140" s="21">
        <v>21400</v>
      </c>
    </row>
    <row r="141" spans="1:7" ht="18.75" customHeight="1">
      <c r="A141" s="59"/>
      <c r="B141" s="60" t="s">
        <v>541</v>
      </c>
      <c r="C141" s="59"/>
      <c r="D141" s="59"/>
      <c r="E141" s="58" t="s">
        <v>543</v>
      </c>
      <c r="F141" s="57">
        <f t="shared" ref="F141:G145" si="18">SUM(F142)</f>
        <v>251471</v>
      </c>
      <c r="G141" s="57">
        <f t="shared" si="18"/>
        <v>263793</v>
      </c>
    </row>
    <row r="142" spans="1:7" ht="18.75" customHeight="1">
      <c r="A142" s="59"/>
      <c r="B142" s="60" t="s">
        <v>542</v>
      </c>
      <c r="C142" s="59"/>
      <c r="D142" s="59"/>
      <c r="E142" s="58" t="s">
        <v>544</v>
      </c>
      <c r="F142" s="57">
        <f t="shared" si="18"/>
        <v>251471</v>
      </c>
      <c r="G142" s="57">
        <f t="shared" si="18"/>
        <v>263793</v>
      </c>
    </row>
    <row r="143" spans="1:7" ht="84" customHeight="1">
      <c r="A143" s="59"/>
      <c r="B143" s="60"/>
      <c r="C143" s="61" t="s">
        <v>226</v>
      </c>
      <c r="D143" s="61"/>
      <c r="E143" s="58" t="s">
        <v>227</v>
      </c>
      <c r="F143" s="57">
        <f t="shared" si="18"/>
        <v>251471</v>
      </c>
      <c r="G143" s="57">
        <f t="shared" si="18"/>
        <v>263793</v>
      </c>
    </row>
    <row r="144" spans="1:7" ht="85.5" customHeight="1">
      <c r="A144" s="59"/>
      <c r="B144" s="60"/>
      <c r="C144" s="61" t="s">
        <v>233</v>
      </c>
      <c r="D144" s="61"/>
      <c r="E144" s="58" t="s">
        <v>234</v>
      </c>
      <c r="F144" s="57">
        <f t="shared" si="18"/>
        <v>251471</v>
      </c>
      <c r="G144" s="57">
        <f t="shared" si="18"/>
        <v>263793</v>
      </c>
    </row>
    <row r="145" spans="1:7" ht="71.25" customHeight="1">
      <c r="A145" s="59"/>
      <c r="B145" s="60"/>
      <c r="C145" s="61" t="s">
        <v>235</v>
      </c>
      <c r="D145" s="61"/>
      <c r="E145" s="58" t="s">
        <v>236</v>
      </c>
      <c r="F145" s="57">
        <f t="shared" si="18"/>
        <v>251471</v>
      </c>
      <c r="G145" s="57">
        <f t="shared" si="18"/>
        <v>263793</v>
      </c>
    </row>
    <row r="146" spans="1:7" ht="89.25" customHeight="1">
      <c r="A146" s="59"/>
      <c r="B146" s="60"/>
      <c r="C146" s="59" t="s">
        <v>466</v>
      </c>
      <c r="D146" s="59"/>
      <c r="E146" s="24" t="s">
        <v>467</v>
      </c>
      <c r="F146" s="21">
        <f t="shared" ref="F146:G146" si="19">SUM(F147)</f>
        <v>251471</v>
      </c>
      <c r="G146" s="21">
        <f t="shared" si="19"/>
        <v>263793</v>
      </c>
    </row>
    <row r="147" spans="1:7" ht="73.5" customHeight="1">
      <c r="A147" s="59"/>
      <c r="B147" s="60"/>
      <c r="C147" s="59"/>
      <c r="D147" s="59">
        <v>600</v>
      </c>
      <c r="E147" s="20" t="s">
        <v>232</v>
      </c>
      <c r="F147" s="21">
        <v>251471</v>
      </c>
      <c r="G147" s="21">
        <v>263793</v>
      </c>
    </row>
    <row r="148" spans="1:7" ht="36" customHeight="1">
      <c r="A148" s="17">
        <v>924</v>
      </c>
      <c r="B148" s="80" t="s">
        <v>346</v>
      </c>
      <c r="C148" s="80"/>
      <c r="D148" s="80"/>
      <c r="E148" s="80"/>
      <c r="F148" s="15">
        <f t="shared" ref="F148:G152" si="20">SUM(F149)</f>
        <v>60000</v>
      </c>
      <c r="G148" s="15">
        <f t="shared" si="20"/>
        <v>60000</v>
      </c>
    </row>
    <row r="149" spans="1:7" ht="15.75" customHeight="1">
      <c r="A149" s="18"/>
      <c r="B149" s="31" t="s">
        <v>426</v>
      </c>
      <c r="C149" s="17"/>
      <c r="D149" s="17"/>
      <c r="E149" s="32" t="s">
        <v>322</v>
      </c>
      <c r="F149" s="15">
        <f t="shared" si="20"/>
        <v>60000</v>
      </c>
      <c r="G149" s="15">
        <f t="shared" si="20"/>
        <v>60000</v>
      </c>
    </row>
    <row r="150" spans="1:7" ht="101.25" customHeight="1">
      <c r="A150" s="18"/>
      <c r="B150" s="31" t="s">
        <v>441</v>
      </c>
      <c r="C150" s="17"/>
      <c r="D150" s="17"/>
      <c r="E150" s="32" t="s">
        <v>347</v>
      </c>
      <c r="F150" s="15">
        <f t="shared" si="20"/>
        <v>60000</v>
      </c>
      <c r="G150" s="15">
        <f t="shared" si="20"/>
        <v>60000</v>
      </c>
    </row>
    <row r="151" spans="1:7" ht="32.25" customHeight="1">
      <c r="A151" s="18"/>
      <c r="B151" s="31"/>
      <c r="C151" s="17" t="s">
        <v>306</v>
      </c>
      <c r="D151" s="17"/>
      <c r="E151" s="32" t="s">
        <v>307</v>
      </c>
      <c r="F151" s="21">
        <f t="shared" si="20"/>
        <v>60000</v>
      </c>
      <c r="G151" s="21">
        <f t="shared" si="20"/>
        <v>60000</v>
      </c>
    </row>
    <row r="152" spans="1:7" ht="38.25" customHeight="1">
      <c r="A152" s="18"/>
      <c r="B152" s="33"/>
      <c r="C152" s="18" t="s">
        <v>308</v>
      </c>
      <c r="D152" s="18"/>
      <c r="E152" s="24" t="s">
        <v>309</v>
      </c>
      <c r="F152" s="21">
        <f t="shared" si="20"/>
        <v>60000</v>
      </c>
      <c r="G152" s="21">
        <f t="shared" si="20"/>
        <v>60000</v>
      </c>
    </row>
    <row r="153" spans="1:7" ht="117.75" customHeight="1">
      <c r="A153" s="18"/>
      <c r="B153" s="33"/>
      <c r="C153" s="18"/>
      <c r="D153" s="18">
        <v>100</v>
      </c>
      <c r="E153" s="24" t="s">
        <v>325</v>
      </c>
      <c r="F153" s="21">
        <v>60000</v>
      </c>
      <c r="G153" s="21">
        <v>60000</v>
      </c>
    </row>
    <row r="154" spans="1:7" ht="15.75" customHeight="1">
      <c r="A154" s="18"/>
      <c r="B154" s="17"/>
      <c r="C154" s="41"/>
      <c r="D154" s="17"/>
      <c r="E154" s="32" t="s">
        <v>318</v>
      </c>
      <c r="F154" s="15">
        <f>SUM(F10,F148)</f>
        <v>12083932.18</v>
      </c>
      <c r="G154" s="15">
        <f>SUM(G10,G148)</f>
        <v>12167837.18</v>
      </c>
    </row>
    <row r="155" spans="1:7">
      <c r="F155" s="11"/>
      <c r="G155" s="11"/>
    </row>
  </sheetData>
  <mergeCells count="13">
    <mergeCell ref="B148:E148"/>
    <mergeCell ref="F8:G8"/>
    <mergeCell ref="B10:E10"/>
    <mergeCell ref="C1:G1"/>
    <mergeCell ref="B2:G2"/>
    <mergeCell ref="B3:G3"/>
    <mergeCell ref="B4:G4"/>
    <mergeCell ref="A6:G6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>
      <selection activeCell="B5" sqref="B5"/>
    </sheetView>
  </sheetViews>
  <sheetFormatPr defaultRowHeight="15"/>
  <cols>
    <col min="1" max="1" width="31.140625" customWidth="1"/>
    <col min="2" max="2" width="61.140625" customWidth="1"/>
    <col min="3" max="3" width="18.5703125" customWidth="1"/>
  </cols>
  <sheetData>
    <row r="1" spans="1:3" ht="15.75">
      <c r="C1" s="12" t="s">
        <v>445</v>
      </c>
    </row>
    <row r="2" spans="1:3" ht="15.75">
      <c r="A2" s="3"/>
      <c r="B2" s="76" t="s">
        <v>411</v>
      </c>
      <c r="C2" s="75"/>
    </row>
    <row r="3" spans="1:3" ht="15.75">
      <c r="A3" s="3"/>
      <c r="B3" s="76" t="s">
        <v>412</v>
      </c>
      <c r="C3" s="75"/>
    </row>
    <row r="4" spans="1:3" ht="15.75">
      <c r="A4" s="3"/>
      <c r="B4" s="76" t="s">
        <v>551</v>
      </c>
      <c r="C4" s="75"/>
    </row>
    <row r="5" spans="1:3" ht="18" customHeight="1">
      <c r="A5" s="3"/>
      <c r="B5" s="3"/>
      <c r="C5" s="3"/>
    </row>
    <row r="6" spans="1:3" ht="45" customHeight="1">
      <c r="A6" s="68" t="s">
        <v>525</v>
      </c>
      <c r="B6" s="68"/>
      <c r="C6" s="68"/>
    </row>
    <row r="8" spans="1:3" ht="31.5">
      <c r="A8" s="17" t="s">
        <v>350</v>
      </c>
      <c r="B8" s="17" t="s">
        <v>526</v>
      </c>
      <c r="C8" s="17" t="s">
        <v>97</v>
      </c>
    </row>
    <row r="9" spans="1:3" ht="31.5">
      <c r="A9" s="17" t="s">
        <v>351</v>
      </c>
      <c r="B9" s="17" t="s">
        <v>352</v>
      </c>
      <c r="C9" s="29">
        <f>SUM(C10)</f>
        <v>0</v>
      </c>
    </row>
    <row r="10" spans="1:3" ht="31.5">
      <c r="A10" s="18" t="s">
        <v>353</v>
      </c>
      <c r="B10" s="18" t="s">
        <v>354</v>
      </c>
      <c r="C10" s="30">
        <f>SUM(C11,C15)</f>
        <v>0</v>
      </c>
    </row>
    <row r="11" spans="1:3" ht="15.75">
      <c r="A11" s="17" t="s">
        <v>355</v>
      </c>
      <c r="B11" s="17" t="s">
        <v>356</v>
      </c>
      <c r="C11" s="15">
        <f>SUM(C12)</f>
        <v>-13361800</v>
      </c>
    </row>
    <row r="12" spans="1:3" ht="15.75">
      <c r="A12" s="18" t="s">
        <v>357</v>
      </c>
      <c r="B12" s="18" t="s">
        <v>358</v>
      </c>
      <c r="C12" s="21">
        <f>SUM(C13)</f>
        <v>-13361800</v>
      </c>
    </row>
    <row r="13" spans="1:3" ht="15.75">
      <c r="A13" s="18" t="s">
        <v>359</v>
      </c>
      <c r="B13" s="18" t="s">
        <v>360</v>
      </c>
      <c r="C13" s="21">
        <f>SUM(C14)</f>
        <v>-13361800</v>
      </c>
    </row>
    <row r="14" spans="1:3" ht="31.5">
      <c r="A14" s="18" t="s">
        <v>361</v>
      </c>
      <c r="B14" s="18" t="s">
        <v>362</v>
      </c>
      <c r="C14" s="21">
        <v>-13361800</v>
      </c>
    </row>
    <row r="15" spans="1:3" ht="15.75">
      <c r="A15" s="17" t="s">
        <v>363</v>
      </c>
      <c r="B15" s="17" t="s">
        <v>364</v>
      </c>
      <c r="C15" s="15">
        <f>SUM(C16)</f>
        <v>13361800</v>
      </c>
    </row>
    <row r="16" spans="1:3" ht="15.75">
      <c r="A16" s="18" t="s">
        <v>365</v>
      </c>
      <c r="B16" s="18" t="s">
        <v>366</v>
      </c>
      <c r="C16" s="21">
        <f>SUM(C17)</f>
        <v>13361800</v>
      </c>
    </row>
    <row r="17" spans="1:3" ht="15.75">
      <c r="A17" s="18" t="s">
        <v>367</v>
      </c>
      <c r="B17" s="18" t="s">
        <v>368</v>
      </c>
      <c r="C17" s="21">
        <f>SUM(C18)</f>
        <v>13361800</v>
      </c>
    </row>
    <row r="18" spans="1:3" ht="31.5">
      <c r="A18" s="18" t="s">
        <v>369</v>
      </c>
      <c r="B18" s="18" t="s">
        <v>370</v>
      </c>
      <c r="C18" s="21">
        <v>13361800</v>
      </c>
    </row>
  </sheetData>
  <mergeCells count="4">
    <mergeCell ref="B2:C2"/>
    <mergeCell ref="B3:C3"/>
    <mergeCell ref="B4:C4"/>
    <mergeCell ref="A6:C6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п1 ГАД</vt:lpstr>
      <vt:lpstr>п2 ГАИФ</vt:lpstr>
      <vt:lpstr>п3 Дх 2018</vt:lpstr>
      <vt:lpstr>п4 Дх2019-2020</vt:lpstr>
      <vt:lpstr>п5 Рх2018 ЦСР</vt:lpstr>
      <vt:lpstr>п6 Рх2018-2020 ЦСР</vt:lpstr>
      <vt:lpstr>п7 Рх2018 Вед</vt:lpstr>
      <vt:lpstr>п8 Рх2019-2020 Вед</vt:lpstr>
      <vt:lpstr>п9 Ист2018</vt:lpstr>
      <vt:lpstr>п10 Ист2019-2020</vt:lpstr>
      <vt:lpstr>п11 ИМТ2018</vt:lpstr>
      <vt:lpstr>п12 МЗ2018</vt:lpstr>
      <vt:lpstr>п13 МЗ2019-2020</vt:lpstr>
      <vt:lpstr>п14 МГ2018</vt:lpstr>
      <vt:lpstr>п15 МГ2019-2020</vt:lpstr>
      <vt:lpstr>п16 ДФ2018</vt:lpstr>
      <vt:lpstr>п17 ДФ2019-2020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2017-12-22T11:27:28Z</cp:lastPrinted>
  <dcterms:created xsi:type="dcterms:W3CDTF">2017-10-26T06:03:52Z</dcterms:created>
  <dcterms:modified xsi:type="dcterms:W3CDTF">2017-12-22T11:29:00Z</dcterms:modified>
</cp:coreProperties>
</file>