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2017-2021" sheetId="1" r:id="rId1"/>
  </sheets>
  <definedNames/>
  <calcPr fullCalcOnLoad="1" refMode="R1C1"/>
</workbook>
</file>

<file path=xl/sharedStrings.xml><?xml version="1.0" encoding="utf-8"?>
<sst xmlns="http://schemas.openxmlformats.org/spreadsheetml/2006/main" count="185" uniqueCount="88">
  <si>
    <t xml:space="preserve">в том числе по годам </t>
  </si>
  <si>
    <t>ед. изм.</t>
  </si>
  <si>
    <t xml:space="preserve">план по годам </t>
  </si>
  <si>
    <t xml:space="preserve">Показатели результативности выполнения программы 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</si>
  <si>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</si>
  <si>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</si>
  <si>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 xml:space="preserve">Количественные и (или) качественные целевые показатели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</si>
  <si>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</si>
  <si>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</si>
  <si>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</si>
  <si>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</si>
  <si>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 xml:space="preserve">Базовое значение показателя на начало реализации программы </t>
  </si>
  <si>
    <t xml:space="preserve">Наименование целей, задач, мероприятий программы, подпрограмм </t>
  </si>
  <si>
    <t>%</t>
  </si>
  <si>
    <t>Итого по мероприятию 2:</t>
  </si>
  <si>
    <t>Итого по мероприятию 3:</t>
  </si>
  <si>
    <t>2017 год</t>
  </si>
  <si>
    <t>2018 год</t>
  </si>
  <si>
    <t xml:space="preserve">2020 год </t>
  </si>
  <si>
    <t>ед.</t>
  </si>
  <si>
    <t>всего</t>
  </si>
  <si>
    <t xml:space="preserve">Итого по мероприятию 1: </t>
  </si>
  <si>
    <t>чел.</t>
  </si>
  <si>
    <t>Краевой бюджет</t>
  </si>
  <si>
    <t>Объем финансирования (тыс.руб.)</t>
  </si>
  <si>
    <t>Показатель 1.2.          доля НПА, направленных на экспертизу</t>
  </si>
  <si>
    <t>Цель: качественное выполнение мероприятий программы</t>
  </si>
  <si>
    <t>Задача подпрограммы: обеспечение качественного выполнения мероприятий программы</t>
  </si>
  <si>
    <t>кв.см</t>
  </si>
  <si>
    <t>Показатель 3.2 количество протоколов</t>
  </si>
  <si>
    <t>Задача 1. Совершенствование системы профилактики коррупции на муниципальной службе</t>
  </si>
  <si>
    <t>Административное мероприятие  1. Проведение мероприятий антикоррупционной направленности (совещания, семинары)</t>
  </si>
  <si>
    <t>Показатель 1.1. количество мероприятий</t>
  </si>
  <si>
    <t>Административное мероприятие 2. Направление нормативных правовых актов на антикоррупционную экспертизу</t>
  </si>
  <si>
    <t>Итого по задаче 1:</t>
  </si>
  <si>
    <t xml:space="preserve">Итого по задаче 2: </t>
  </si>
  <si>
    <t>Мероприятие 1. Осуществление межмуниципального сотрудничества</t>
  </si>
  <si>
    <t>Итого по задаче 3:</t>
  </si>
  <si>
    <t>Итого по подпрограмме 1:</t>
  </si>
  <si>
    <t>Мероприятие 1. Глава муниципального образования</t>
  </si>
  <si>
    <t>Мероприятие 2. Обеспечение выполнения функций органами местного самоуправления</t>
  </si>
  <si>
    <t>Итого по подпрограмме 2:</t>
  </si>
  <si>
    <t xml:space="preserve">Итого по задаче 1:     </t>
  </si>
  <si>
    <t xml:space="preserve">Итого по задаче 2:     </t>
  </si>
  <si>
    <t>ИТОГО по муниципальной программе:</t>
  </si>
  <si>
    <t>"Муниципальное управление в Бородульском сельском поселении "</t>
  </si>
  <si>
    <t>Задача 1. Эффективное выполнение функций администрацией Бородульского сельского поселения,связанных с реализацией вопросов местного значения</t>
  </si>
  <si>
    <t>Мероприятие 1. Составление протоколов об административных правонарушениях</t>
  </si>
  <si>
    <t>Бюджет поселения</t>
  </si>
  <si>
    <t>Бюджет  поселения</t>
  </si>
  <si>
    <t>Административное мероприятие 3. Контроль за своевременной сдачей и своевременным размещением сведений о доходах (расходах), об имуществе и обязательствах имущественного характера муниципальных служащих администрации Бородульского сельского поселения и членов их семей на официальном сайте Верещагинского муниципального района</t>
  </si>
  <si>
    <t>2019 год</t>
  </si>
  <si>
    <t xml:space="preserve">2020год </t>
  </si>
  <si>
    <t>Бюджет поеления</t>
  </si>
  <si>
    <t>Мероприятие 3. Организация проведения диспансеризации муниципальных служащих администрации Бородульского сельского поселения</t>
  </si>
  <si>
    <t xml:space="preserve">Задача 3. Обеспечение взаимодействия Бородульского сельского поселения с другими публично-правовыми образованиями и объединениями
</t>
  </si>
  <si>
    <t>Административное мероприятие 1. Организация и проведение встреч Главы поселения с населением</t>
  </si>
  <si>
    <t>Задача 2. Реализация администрацией Бородульского сельского поселения делегированных государственных полномомчий</t>
  </si>
  <si>
    <t xml:space="preserve">Подпрограмма 1 "Эффективное функционирование администрации Бородульского сельского поселения" </t>
  </si>
  <si>
    <t xml:space="preserve">Цель программы - Формирование эффективной системы муниципального управления в Бородульском сельском поселении </t>
  </si>
  <si>
    <t xml:space="preserve">Цель - создание условий для эффективного функционирования администрации Бородульского сельского поселения </t>
  </si>
  <si>
    <t>Задача подпрограммы: повышение эффективности функционирования администрации Бородульского сельского поселения</t>
  </si>
  <si>
    <t>Задача 2. Сохранение и развитие кадрового потенциала администрации Бородульского сельского поселения</t>
  </si>
  <si>
    <t>Мероприятие 1. Профессиональная подготовка, переподготовка, повышение квалификации муниципальных служащих администрации Бородульского сельского поселения</t>
  </si>
  <si>
    <t>Задача 4  "Информационня открытость администрации Бородульского сельского поселения"</t>
  </si>
  <si>
    <t>Мероприятие 2. Организация мероприятий по награждению Почетной грамотой администрации Бородульского сельского поселения, Благодарственным письмом главы поселения, направлению Поздравительного адреса администрации Бородульского сельского поселения</t>
  </si>
  <si>
    <t>Мероприятие 3. Опубликования правовых актов органов местного самоуправления  Бородульского сельского поселения</t>
  </si>
  <si>
    <t xml:space="preserve">Итого по мероприятию 3: </t>
  </si>
  <si>
    <t>Подпрограмма 2 "Обеспечение выполнения функций администрацией Бородульского сельского поселения"</t>
  </si>
  <si>
    <t>Итого по задаче 4:</t>
  </si>
  <si>
    <t xml:space="preserve">Итого по мероприятию 2: </t>
  </si>
  <si>
    <t>2021 год</t>
  </si>
  <si>
    <t>Администрация Верещагинского муниципального района Пермского края</t>
  </si>
  <si>
    <t>Показатель 3.1 Удовлетворительный ежегодный отчет главы о работе</t>
  </si>
  <si>
    <t>шт.</t>
  </si>
  <si>
    <t>Мероприятие 3. Казначейское исполнение бюджета поселения</t>
  </si>
  <si>
    <t>Мероприятие 4. Осуществление внешнего муниципального финансового контроля</t>
  </si>
  <si>
    <t xml:space="preserve">Итого по мероприятию 4: </t>
  </si>
  <si>
    <t>Показатель 1.3.             доля НПА, к которым предъявлены обоснованные требования об исключении коррупциогенных факторов</t>
  </si>
  <si>
    <t>Показатель 1.4.         доля сведений, представленных и размещенных на сайте без нарушения сроков</t>
  </si>
  <si>
    <t>Показатель 2.1.  численность лиц, прошедших подготовку, переподготовку или повышение квалификации</t>
  </si>
  <si>
    <t>Показатель 2.2          Доля муниципальных служащих, прошедших диспансеризацию</t>
  </si>
  <si>
    <t>Показатель 2.3. участие в организациях межмуниципального сотрудничества с необходимостью оплаты членских взносов</t>
  </si>
  <si>
    <t xml:space="preserve">Показатель 2.4. количество участников </t>
  </si>
  <si>
    <t xml:space="preserve">Показатель 2.5. количество награжденных </t>
  </si>
  <si>
    <t>Показатель 2.6.        Количество публикаций</t>
  </si>
  <si>
    <t xml:space="preserve">Показатель 3.2 Количество обоснованных жалоб на предоставленные муниципальные услуги </t>
  </si>
  <si>
    <t>Приложение № 2                                                                                                                        к постановлению администрации
Верещагинского муниципального района
от 19.06.2019 №254-01-01-585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</si>
</sst>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left" wrapText="1"/>
    </xf>
    <xf numFmtId="49" fontId="48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3" xfId="0" applyFont="1" applyBorder="1" applyAlignment="1">
      <alignment horizontal="center" wrapText="1"/>
    </xf>
    <xf numFmtId="0" fontId="45" fillId="0" borderId="10" xfId="0" applyFont="1" applyBorder="1" applyAlignment="1">
      <alignment vertical="top"/>
    </xf>
    <xf numFmtId="0" fontId="45" fillId="0" borderId="14" xfId="0" applyFont="1" applyBorder="1" applyAlignment="1">
      <alignment vertical="top"/>
    </xf>
    <xf numFmtId="0" fontId="48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 wrapText="1"/>
    </xf>
    <xf numFmtId="0" fontId="45" fillId="0" borderId="11" xfId="0" applyFont="1" applyBorder="1" applyAlignment="1">
      <alignment vertical="top" wrapText="1"/>
    </xf>
    <xf numFmtId="0" fontId="45" fillId="0" borderId="16" xfId="0" applyFont="1" applyBorder="1" applyAlignment="1">
      <alignment vertical="top" wrapText="1"/>
    </xf>
    <xf numFmtId="165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35" fillId="0" borderId="0" xfId="0" applyFont="1" applyAlignment="1">
      <alignment/>
    </xf>
    <xf numFmtId="165" fontId="48" fillId="0" borderId="17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45" fillId="0" borderId="0" xfId="0" applyFont="1" applyBorder="1" applyAlignment="1">
      <alignment wrapText="1"/>
    </xf>
    <xf numFmtId="165" fontId="45" fillId="0" borderId="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5" fillId="0" borderId="18" xfId="0" applyFont="1" applyBorder="1" applyAlignment="1">
      <alignment horizontal="left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vertical="top" wrapText="1"/>
    </xf>
    <xf numFmtId="0" fontId="50" fillId="0" borderId="14" xfId="0" applyFont="1" applyBorder="1" applyAlignment="1">
      <alignment wrapText="1"/>
    </xf>
    <xf numFmtId="165" fontId="45" fillId="0" borderId="19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wrapText="1"/>
    </xf>
    <xf numFmtId="0" fontId="45" fillId="0" borderId="10" xfId="0" applyFont="1" applyBorder="1" applyAlignment="1">
      <alignment horizontal="left" wrapText="1"/>
    </xf>
    <xf numFmtId="0" fontId="45" fillId="0" borderId="17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5" fillId="0" borderId="19" xfId="0" applyFont="1" applyBorder="1" applyAlignment="1">
      <alignment horizontal="left" wrapText="1"/>
    </xf>
    <xf numFmtId="0" fontId="45" fillId="0" borderId="12" xfId="0" applyFont="1" applyBorder="1" applyAlignment="1">
      <alignment horizontal="left" wrapText="1"/>
    </xf>
    <xf numFmtId="0" fontId="45" fillId="0" borderId="17" xfId="0" applyFont="1" applyBorder="1" applyAlignment="1">
      <alignment horizontal="left" wrapText="1"/>
    </xf>
    <xf numFmtId="0" fontId="48" fillId="0" borderId="19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5" fillId="0" borderId="0" xfId="0" applyFont="1" applyAlignment="1">
      <alignment horizontal="right" wrapText="1"/>
    </xf>
    <xf numFmtId="0" fontId="48" fillId="0" borderId="0" xfId="0" applyFont="1" applyAlignment="1">
      <alignment horizontal="center"/>
    </xf>
    <xf numFmtId="0" fontId="47" fillId="0" borderId="14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50" fillId="0" borderId="14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5" fillId="0" borderId="14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8" fillId="0" borderId="19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5" fillId="0" borderId="19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5"/>
  <sheetViews>
    <sheetView tabSelected="1" zoomScale="85" zoomScaleNormal="85" zoomScalePageLayoutView="0" workbookViewId="0" topLeftCell="A118">
      <selection activeCell="R3" sqref="R3"/>
    </sheetView>
  </sheetViews>
  <sheetFormatPr defaultColWidth="9.140625" defaultRowHeight="15"/>
  <cols>
    <col min="1" max="1" width="40.7109375" style="3" customWidth="1"/>
    <col min="2" max="2" width="11.140625" style="21" customWidth="1"/>
    <col min="3" max="3" width="12.140625" style="21" customWidth="1"/>
    <col min="4" max="5" width="10.28125" style="21" customWidth="1"/>
    <col min="6" max="7" width="9.00390625" style="21" customWidth="1"/>
    <col min="8" max="8" width="20.421875" style="18" customWidth="1"/>
    <col min="9" max="9" width="13.140625" style="3" customWidth="1"/>
    <col min="10" max="10" width="11.140625" style="3" customWidth="1"/>
    <col min="11" max="15" width="9.140625" style="3" customWidth="1"/>
    <col min="16" max="16" width="16.28125" style="3" customWidth="1"/>
    <col min="17" max="16384" width="9.140625" style="4" customWidth="1"/>
  </cols>
  <sheetData>
    <row r="1" spans="10:16" ht="56.25" customHeight="1">
      <c r="J1" s="77" t="s">
        <v>87</v>
      </c>
      <c r="K1" s="77"/>
      <c r="L1" s="77"/>
      <c r="M1" s="77"/>
      <c r="N1" s="77"/>
      <c r="O1" s="77"/>
      <c r="P1" s="77"/>
    </row>
    <row r="2" spans="10:16" ht="12.75" customHeight="1">
      <c r="J2" s="77"/>
      <c r="K2" s="77"/>
      <c r="L2" s="77"/>
      <c r="M2" s="77"/>
      <c r="N2" s="77"/>
      <c r="O2" s="77"/>
      <c r="P2" s="77"/>
    </row>
    <row r="4" spans="1:16" ht="15">
      <c r="A4" s="78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5">
      <c r="A5" s="78" t="s">
        <v>45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7" spans="1:16" ht="15">
      <c r="A7" s="79" t="s">
        <v>12</v>
      </c>
      <c r="B7" s="68" t="s">
        <v>24</v>
      </c>
      <c r="C7" s="69"/>
      <c r="D7" s="69"/>
      <c r="E7" s="69"/>
      <c r="F7" s="69"/>
      <c r="G7" s="70"/>
      <c r="H7" s="67" t="s">
        <v>3</v>
      </c>
      <c r="I7" s="67"/>
      <c r="J7" s="67"/>
      <c r="K7" s="67"/>
      <c r="L7" s="67"/>
      <c r="M7" s="67"/>
      <c r="N7" s="67"/>
      <c r="O7" s="67"/>
      <c r="P7" s="79" t="s">
        <v>4</v>
      </c>
    </row>
    <row r="8" spans="1:18" ht="15">
      <c r="A8" s="80"/>
      <c r="B8" s="82" t="s">
        <v>20</v>
      </c>
      <c r="C8" s="68" t="s">
        <v>0</v>
      </c>
      <c r="D8" s="69"/>
      <c r="E8" s="69"/>
      <c r="F8" s="69"/>
      <c r="G8" s="70"/>
      <c r="H8" s="84" t="s">
        <v>6</v>
      </c>
      <c r="I8" s="67" t="s">
        <v>1</v>
      </c>
      <c r="J8" s="84" t="s">
        <v>11</v>
      </c>
      <c r="K8" s="67" t="s">
        <v>2</v>
      </c>
      <c r="L8" s="67"/>
      <c r="M8" s="67"/>
      <c r="N8" s="67"/>
      <c r="O8" s="67"/>
      <c r="P8" s="80"/>
      <c r="Q8" s="2"/>
      <c r="R8" s="2"/>
    </row>
    <row r="9" spans="1:20" ht="75.75" customHeight="1">
      <c r="A9" s="81"/>
      <c r="B9" s="83"/>
      <c r="C9" s="53" t="s">
        <v>16</v>
      </c>
      <c r="D9" s="53" t="s">
        <v>17</v>
      </c>
      <c r="E9" s="53" t="s">
        <v>51</v>
      </c>
      <c r="F9" s="53" t="s">
        <v>18</v>
      </c>
      <c r="G9" s="53" t="s">
        <v>71</v>
      </c>
      <c r="H9" s="84"/>
      <c r="I9" s="67"/>
      <c r="J9" s="84"/>
      <c r="K9" s="6" t="s">
        <v>16</v>
      </c>
      <c r="L9" s="6" t="s">
        <v>17</v>
      </c>
      <c r="M9" s="6" t="s">
        <v>51</v>
      </c>
      <c r="N9" s="6" t="s">
        <v>52</v>
      </c>
      <c r="O9" s="6" t="s">
        <v>71</v>
      </c>
      <c r="P9" s="81"/>
      <c r="Q9" s="1"/>
      <c r="R9" s="1"/>
      <c r="S9" s="1"/>
      <c r="T9" s="1"/>
    </row>
    <row r="10" spans="1:20" ht="15">
      <c r="A10" s="7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1"/>
      <c r="R10" s="1"/>
      <c r="S10" s="1"/>
      <c r="T10" s="1"/>
    </row>
    <row r="11" spans="1:20" ht="18.75" customHeight="1">
      <c r="A11" s="74" t="s">
        <v>59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1"/>
      <c r="R11" s="1"/>
      <c r="S11" s="1"/>
      <c r="T11" s="1"/>
    </row>
    <row r="12" spans="1:20" ht="15">
      <c r="A12" s="74" t="s">
        <v>58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1"/>
      <c r="R12" s="1"/>
      <c r="S12" s="1"/>
      <c r="T12" s="1"/>
    </row>
    <row r="13" spans="1:20" ht="15">
      <c r="A13" s="74" t="s">
        <v>61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"/>
      <c r="R13" s="1"/>
      <c r="S13" s="1"/>
      <c r="T13" s="1"/>
    </row>
    <row r="14" spans="1:20" ht="15" customHeight="1">
      <c r="A14" s="74" t="s">
        <v>60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1"/>
      <c r="R14" s="1"/>
      <c r="S14" s="1"/>
      <c r="T14" s="1"/>
    </row>
    <row r="15" spans="1:20" ht="15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1"/>
      <c r="R15" s="1"/>
      <c r="S15" s="1"/>
      <c r="T15" s="1"/>
    </row>
    <row r="16" spans="1:20" ht="45.75" customHeight="1">
      <c r="A16" s="71" t="s">
        <v>31</v>
      </c>
      <c r="B16" s="72"/>
      <c r="C16" s="72"/>
      <c r="D16" s="72"/>
      <c r="E16" s="72"/>
      <c r="F16" s="72"/>
      <c r="G16" s="73"/>
      <c r="H16" s="27" t="s">
        <v>32</v>
      </c>
      <c r="I16" s="7" t="s">
        <v>19</v>
      </c>
      <c r="J16" s="7">
        <v>6</v>
      </c>
      <c r="K16" s="7">
        <v>6</v>
      </c>
      <c r="L16" s="7">
        <v>6</v>
      </c>
      <c r="M16" s="7">
        <v>6</v>
      </c>
      <c r="N16" s="7">
        <v>6</v>
      </c>
      <c r="O16" s="7">
        <v>6</v>
      </c>
      <c r="P16" s="85" t="s">
        <v>72</v>
      </c>
      <c r="Q16" s="1"/>
      <c r="R16" s="1"/>
      <c r="S16" s="1"/>
      <c r="T16" s="1"/>
    </row>
    <row r="17" spans="1:20" ht="15">
      <c r="A17" s="16" t="s">
        <v>48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7"/>
      <c r="I17" s="7"/>
      <c r="J17" s="10"/>
      <c r="K17" s="10"/>
      <c r="L17" s="10"/>
      <c r="M17" s="10"/>
      <c r="N17" s="10"/>
      <c r="O17" s="10"/>
      <c r="P17" s="86"/>
      <c r="Q17" s="1"/>
      <c r="R17" s="1"/>
      <c r="S17" s="1"/>
      <c r="T17" s="1"/>
    </row>
    <row r="18" spans="1:20" ht="15">
      <c r="A18" s="16" t="s">
        <v>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7"/>
      <c r="I18" s="7"/>
      <c r="J18" s="7"/>
      <c r="K18" s="7"/>
      <c r="L18" s="7"/>
      <c r="M18" s="7"/>
      <c r="N18" s="7"/>
      <c r="O18" s="7"/>
      <c r="P18" s="86"/>
      <c r="Q18" s="1"/>
      <c r="R18" s="1"/>
      <c r="S18" s="1"/>
      <c r="T18" s="1"/>
    </row>
    <row r="19" spans="1:20" ht="14.25" customHeight="1">
      <c r="A19" s="16" t="s">
        <v>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7"/>
      <c r="I19" s="7"/>
      <c r="J19" s="7"/>
      <c r="K19" s="7"/>
      <c r="L19" s="7"/>
      <c r="M19" s="7"/>
      <c r="N19" s="7"/>
      <c r="O19" s="7"/>
      <c r="P19" s="86"/>
      <c r="Q19" s="1"/>
      <c r="R19" s="1"/>
      <c r="S19" s="1"/>
      <c r="T19" s="1"/>
    </row>
    <row r="20" spans="1:20" ht="15">
      <c r="A20" s="5" t="s">
        <v>10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7"/>
      <c r="I20" s="7"/>
      <c r="J20" s="7"/>
      <c r="K20" s="7"/>
      <c r="L20" s="7"/>
      <c r="M20" s="7"/>
      <c r="N20" s="7"/>
      <c r="O20" s="7"/>
      <c r="P20" s="87"/>
      <c r="Q20" s="1"/>
      <c r="R20" s="1"/>
      <c r="S20" s="1"/>
      <c r="T20" s="1"/>
    </row>
    <row r="21" spans="1:20" ht="51" customHeight="1">
      <c r="A21" s="71" t="s">
        <v>33</v>
      </c>
      <c r="B21" s="72"/>
      <c r="C21" s="72"/>
      <c r="D21" s="72"/>
      <c r="E21" s="72"/>
      <c r="F21" s="72"/>
      <c r="G21" s="73"/>
      <c r="H21" s="38" t="s">
        <v>25</v>
      </c>
      <c r="I21" s="7" t="s">
        <v>13</v>
      </c>
      <c r="J21" s="7">
        <v>100</v>
      </c>
      <c r="K21" s="7">
        <v>100</v>
      </c>
      <c r="L21" s="7">
        <v>100</v>
      </c>
      <c r="M21" s="7">
        <v>100</v>
      </c>
      <c r="N21" s="7">
        <v>100</v>
      </c>
      <c r="O21" s="7">
        <v>100</v>
      </c>
      <c r="P21" s="85" t="s">
        <v>72</v>
      </c>
      <c r="Q21" s="1"/>
      <c r="R21" s="1"/>
      <c r="S21" s="1"/>
      <c r="T21" s="1"/>
    </row>
    <row r="22" spans="1:16" ht="28.5" customHeight="1">
      <c r="A22" s="16" t="s">
        <v>49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88" t="s">
        <v>78</v>
      </c>
      <c r="I22" s="7" t="s">
        <v>13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86"/>
    </row>
    <row r="23" spans="1:16" ht="26.25" customHeight="1">
      <c r="A23" s="16" t="s">
        <v>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89"/>
      <c r="I23" s="7"/>
      <c r="J23" s="7"/>
      <c r="K23" s="7"/>
      <c r="L23" s="7"/>
      <c r="M23" s="7"/>
      <c r="N23" s="7"/>
      <c r="O23" s="7"/>
      <c r="P23" s="86"/>
    </row>
    <row r="24" spans="1:16" ht="20.25" customHeight="1">
      <c r="A24" s="16" t="s">
        <v>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89"/>
      <c r="I24" s="7"/>
      <c r="J24" s="7"/>
      <c r="K24" s="7"/>
      <c r="L24" s="7"/>
      <c r="M24" s="7"/>
      <c r="N24" s="7"/>
      <c r="O24" s="7"/>
      <c r="P24" s="86"/>
    </row>
    <row r="25" spans="1:16" ht="27" customHeight="1">
      <c r="A25" s="5" t="s">
        <v>14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90"/>
      <c r="I25" s="7"/>
      <c r="J25" s="7"/>
      <c r="K25" s="7"/>
      <c r="L25" s="7"/>
      <c r="M25" s="7"/>
      <c r="N25" s="7"/>
      <c r="O25" s="7"/>
      <c r="P25" s="87"/>
    </row>
    <row r="26" spans="1:16" ht="65.25" customHeight="1">
      <c r="A26" s="71" t="s">
        <v>50</v>
      </c>
      <c r="B26" s="72"/>
      <c r="C26" s="72"/>
      <c r="D26" s="72"/>
      <c r="E26" s="72"/>
      <c r="F26" s="72"/>
      <c r="G26" s="73"/>
      <c r="H26" s="85" t="s">
        <v>79</v>
      </c>
      <c r="I26" s="7" t="s">
        <v>13</v>
      </c>
      <c r="J26" s="7">
        <v>100</v>
      </c>
      <c r="K26" s="7">
        <v>100</v>
      </c>
      <c r="L26" s="7">
        <v>100</v>
      </c>
      <c r="M26" s="7">
        <v>100</v>
      </c>
      <c r="N26" s="7">
        <v>100</v>
      </c>
      <c r="O26" s="7">
        <v>100</v>
      </c>
      <c r="P26" s="91" t="s">
        <v>72</v>
      </c>
    </row>
    <row r="27" spans="1:16" ht="15">
      <c r="A27" s="16" t="s">
        <v>48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86"/>
      <c r="I27" s="7"/>
      <c r="J27" s="7"/>
      <c r="K27" s="7"/>
      <c r="L27" s="7"/>
      <c r="M27" s="7"/>
      <c r="N27" s="7"/>
      <c r="O27" s="7"/>
      <c r="P27" s="92"/>
    </row>
    <row r="28" spans="1:16" ht="15">
      <c r="A28" s="16" t="s">
        <v>8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86"/>
      <c r="I28" s="7"/>
      <c r="J28" s="7"/>
      <c r="K28" s="7"/>
      <c r="L28" s="7"/>
      <c r="M28" s="7"/>
      <c r="N28" s="7"/>
      <c r="O28" s="7"/>
      <c r="P28" s="92"/>
    </row>
    <row r="29" spans="1:16" ht="15">
      <c r="A29" s="16" t="s">
        <v>9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87"/>
      <c r="I29" s="7"/>
      <c r="J29" s="7"/>
      <c r="K29" s="7"/>
      <c r="L29" s="7"/>
      <c r="M29" s="7"/>
      <c r="N29" s="7"/>
      <c r="O29" s="7"/>
      <c r="P29" s="92"/>
    </row>
    <row r="30" spans="1:16" ht="15">
      <c r="A30" s="41" t="s">
        <v>15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51"/>
      <c r="I30" s="7"/>
      <c r="J30" s="7"/>
      <c r="K30" s="7"/>
      <c r="L30" s="7"/>
      <c r="M30" s="7"/>
      <c r="N30" s="7"/>
      <c r="O30" s="7"/>
      <c r="P30" s="92"/>
    </row>
    <row r="31" spans="1:16" ht="15">
      <c r="A31" s="34" t="s">
        <v>34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19"/>
      <c r="I31" s="10"/>
      <c r="J31" s="10"/>
      <c r="K31" s="11"/>
      <c r="L31" s="7"/>
      <c r="M31" s="7"/>
      <c r="N31" s="7"/>
      <c r="O31" s="7"/>
      <c r="P31" s="92"/>
    </row>
    <row r="32" spans="1:16" ht="15" customHeight="1">
      <c r="A32" s="10" t="s">
        <v>53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19"/>
      <c r="I32" s="10"/>
      <c r="J32" s="10"/>
      <c r="K32" s="11"/>
      <c r="L32" s="7"/>
      <c r="M32" s="7"/>
      <c r="N32" s="7"/>
      <c r="O32" s="7"/>
      <c r="P32" s="92"/>
    </row>
    <row r="33" spans="1:16" ht="15">
      <c r="A33" s="16" t="s">
        <v>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7"/>
      <c r="I33" s="16"/>
      <c r="J33" s="16"/>
      <c r="K33" s="11"/>
      <c r="L33" s="7"/>
      <c r="M33" s="7"/>
      <c r="N33" s="7"/>
      <c r="O33" s="7"/>
      <c r="P33" s="92"/>
    </row>
    <row r="34" spans="1:16" ht="15" customHeight="1">
      <c r="A34" s="16" t="s">
        <v>9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7"/>
      <c r="I34" s="16"/>
      <c r="J34" s="16"/>
      <c r="K34" s="11"/>
      <c r="L34" s="7"/>
      <c r="M34" s="7"/>
      <c r="N34" s="7"/>
      <c r="O34" s="7"/>
      <c r="P34" s="93"/>
    </row>
    <row r="35" spans="1:16" ht="15">
      <c r="A35" s="94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29.25" customHeight="1">
      <c r="A36" s="71" t="s">
        <v>63</v>
      </c>
      <c r="B36" s="72"/>
      <c r="C36" s="72"/>
      <c r="D36" s="72"/>
      <c r="E36" s="72"/>
      <c r="F36" s="72"/>
      <c r="G36" s="73"/>
      <c r="H36" s="85" t="s">
        <v>80</v>
      </c>
      <c r="I36" s="7" t="s">
        <v>22</v>
      </c>
      <c r="J36" s="7">
        <v>0</v>
      </c>
      <c r="K36" s="7">
        <v>0</v>
      </c>
      <c r="L36" s="7">
        <v>1</v>
      </c>
      <c r="M36" s="7">
        <v>1</v>
      </c>
      <c r="N36" s="7">
        <v>1</v>
      </c>
      <c r="O36" s="7">
        <v>1</v>
      </c>
      <c r="P36" s="42"/>
    </row>
    <row r="37" spans="1:16" ht="15">
      <c r="A37" s="16" t="s">
        <v>48</v>
      </c>
      <c r="B37" s="24">
        <v>0</v>
      </c>
      <c r="C37" s="24">
        <f>SUM(C38:C39)</f>
        <v>0</v>
      </c>
      <c r="D37" s="24">
        <f>SUM(D38:D39)</f>
        <v>0</v>
      </c>
      <c r="E37" s="24">
        <f>SUM(E38:E39)</f>
        <v>0</v>
      </c>
      <c r="F37" s="24">
        <f>SUM(F38:F39)</f>
        <v>0</v>
      </c>
      <c r="G37" s="24">
        <f>SUM(G38:G39)</f>
        <v>0</v>
      </c>
      <c r="H37" s="86"/>
      <c r="I37" s="7"/>
      <c r="J37" s="7"/>
      <c r="K37" s="7"/>
      <c r="L37" s="7"/>
      <c r="M37" s="7"/>
      <c r="N37" s="7"/>
      <c r="O37" s="7"/>
      <c r="P37" s="43"/>
    </row>
    <row r="38" spans="1:16" ht="15">
      <c r="A38" s="16" t="s">
        <v>8</v>
      </c>
      <c r="B38" s="24">
        <f>SUM(C38:F38)</f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86"/>
      <c r="I38" s="7"/>
      <c r="J38" s="7"/>
      <c r="K38" s="7"/>
      <c r="L38" s="7"/>
      <c r="M38" s="7"/>
      <c r="N38" s="7"/>
      <c r="O38" s="7"/>
      <c r="P38" s="85" t="s">
        <v>72</v>
      </c>
    </row>
    <row r="39" spans="1:16" ht="25.5" customHeight="1">
      <c r="A39" s="16" t="s">
        <v>9</v>
      </c>
      <c r="B39" s="24">
        <f>SUM(C39:F39)</f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86"/>
      <c r="I39" s="7"/>
      <c r="J39" s="7"/>
      <c r="K39" s="7"/>
      <c r="L39" s="7"/>
      <c r="M39" s="7"/>
      <c r="N39" s="7"/>
      <c r="O39" s="7"/>
      <c r="P39" s="86"/>
    </row>
    <row r="40" spans="1:22" ht="15">
      <c r="A40" s="5" t="s">
        <v>14</v>
      </c>
      <c r="B40" s="24">
        <f aca="true" t="shared" si="0" ref="B40:G40">SUM(B41:B42)</f>
        <v>0</v>
      </c>
      <c r="C40" s="24">
        <f t="shared" si="0"/>
        <v>0</v>
      </c>
      <c r="D40" s="24">
        <f t="shared" si="0"/>
        <v>0</v>
      </c>
      <c r="E40" s="24">
        <f t="shared" si="0"/>
        <v>0</v>
      </c>
      <c r="F40" s="24">
        <f t="shared" si="0"/>
        <v>0</v>
      </c>
      <c r="G40" s="24">
        <f t="shared" si="0"/>
        <v>0</v>
      </c>
      <c r="H40" s="22"/>
      <c r="I40" s="22"/>
      <c r="J40" s="22"/>
      <c r="K40" s="22"/>
      <c r="L40" s="22"/>
      <c r="M40" s="22"/>
      <c r="N40" s="7"/>
      <c r="O40" s="7"/>
      <c r="P40" s="7"/>
      <c r="Q40" s="46"/>
      <c r="R40" s="46"/>
      <c r="S40" s="46"/>
      <c r="T40" s="46"/>
      <c r="U40" s="46"/>
      <c r="V40" s="47"/>
    </row>
    <row r="41" spans="1:16" ht="33" customHeight="1">
      <c r="A41" s="71" t="s">
        <v>54</v>
      </c>
      <c r="B41" s="72"/>
      <c r="C41" s="72"/>
      <c r="D41" s="72"/>
      <c r="E41" s="72"/>
      <c r="F41" s="72"/>
      <c r="G41" s="73"/>
      <c r="H41" s="91" t="s">
        <v>81</v>
      </c>
      <c r="I41" s="7" t="s">
        <v>13</v>
      </c>
      <c r="J41" s="7">
        <v>0</v>
      </c>
      <c r="K41" s="29">
        <v>100</v>
      </c>
      <c r="L41" s="7">
        <v>100</v>
      </c>
      <c r="M41" s="7">
        <v>100</v>
      </c>
      <c r="N41" s="7">
        <v>100</v>
      </c>
      <c r="O41" s="7">
        <v>100</v>
      </c>
      <c r="P41" s="85" t="s">
        <v>72</v>
      </c>
    </row>
    <row r="42" spans="1:16" ht="15">
      <c r="A42" s="16" t="s">
        <v>48</v>
      </c>
      <c r="B42" s="24">
        <f>SUM(C42:F42)</f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92"/>
      <c r="I42" s="7"/>
      <c r="J42" s="7"/>
      <c r="K42" s="50"/>
      <c r="L42" s="7"/>
      <c r="M42" s="7"/>
      <c r="N42" s="7"/>
      <c r="O42" s="7"/>
      <c r="P42" s="86"/>
    </row>
    <row r="43" spans="1:16" ht="12" customHeight="1">
      <c r="A43" s="16" t="s">
        <v>8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92"/>
      <c r="I43" s="7"/>
      <c r="J43" s="7"/>
      <c r="K43" s="52"/>
      <c r="L43" s="7"/>
      <c r="M43" s="7"/>
      <c r="N43" s="7"/>
      <c r="O43" s="7"/>
      <c r="P43" s="86"/>
    </row>
    <row r="44" spans="1:16" ht="15">
      <c r="A44" s="16" t="s">
        <v>9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92"/>
      <c r="I44" s="7"/>
      <c r="J44" s="7"/>
      <c r="K44" s="9"/>
      <c r="L44" s="7"/>
      <c r="M44" s="7"/>
      <c r="N44" s="7"/>
      <c r="O44" s="7"/>
      <c r="P44" s="86"/>
    </row>
    <row r="45" spans="1:16" ht="15" customHeight="1">
      <c r="A45" s="5" t="s">
        <v>15</v>
      </c>
      <c r="B45" s="24">
        <f>SUM(B42:B44)</f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93"/>
      <c r="I45" s="7"/>
      <c r="J45" s="7"/>
      <c r="K45" s="7"/>
      <c r="L45" s="7"/>
      <c r="M45" s="7"/>
      <c r="N45" s="7"/>
      <c r="O45" s="7"/>
      <c r="P45" s="87"/>
    </row>
    <row r="46" spans="1:16" ht="15">
      <c r="A46" s="35" t="s">
        <v>35</v>
      </c>
      <c r="B46" s="24">
        <f>SUM(B45+B40)</f>
        <v>0</v>
      </c>
      <c r="C46" s="24">
        <f aca="true" t="shared" si="1" ref="C46:F47">SUM(C40+C45)</f>
        <v>0</v>
      </c>
      <c r="D46" s="24">
        <f t="shared" si="1"/>
        <v>0</v>
      </c>
      <c r="E46" s="24">
        <f t="shared" si="1"/>
        <v>0</v>
      </c>
      <c r="F46" s="24">
        <f t="shared" si="1"/>
        <v>0</v>
      </c>
      <c r="G46" s="24">
        <f>SUM(G40+G45)</f>
        <v>0</v>
      </c>
      <c r="H46" s="7"/>
      <c r="I46" s="7"/>
      <c r="J46" s="7"/>
      <c r="K46" s="7"/>
      <c r="L46" s="7"/>
      <c r="M46" s="7"/>
      <c r="N46" s="7"/>
      <c r="O46" s="7"/>
      <c r="P46" s="30"/>
    </row>
    <row r="47" spans="1:16" ht="15">
      <c r="A47" s="16" t="s">
        <v>48</v>
      </c>
      <c r="B47" s="24">
        <f>SUM(B46+B41)</f>
        <v>0</v>
      </c>
      <c r="C47" s="24">
        <f t="shared" si="1"/>
        <v>0</v>
      </c>
      <c r="D47" s="24">
        <f t="shared" si="1"/>
        <v>0</v>
      </c>
      <c r="E47" s="24">
        <f t="shared" si="1"/>
        <v>0</v>
      </c>
      <c r="F47" s="24">
        <f t="shared" si="1"/>
        <v>0</v>
      </c>
      <c r="G47" s="24">
        <f>SUM(G41+G46)</f>
        <v>0</v>
      </c>
      <c r="H47" s="7"/>
      <c r="I47" s="7"/>
      <c r="J47" s="7"/>
      <c r="K47" s="7"/>
      <c r="L47" s="7"/>
      <c r="M47" s="7"/>
      <c r="N47" s="7"/>
      <c r="O47" s="7"/>
      <c r="P47" s="30"/>
    </row>
    <row r="48" spans="1:16" ht="15">
      <c r="A48" s="16" t="s">
        <v>8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7"/>
      <c r="I48" s="7"/>
      <c r="J48" s="7"/>
      <c r="K48" s="7"/>
      <c r="L48" s="7"/>
      <c r="M48" s="7"/>
      <c r="N48" s="7"/>
      <c r="O48" s="7"/>
      <c r="P48" s="30"/>
    </row>
    <row r="49" spans="1:16" ht="15">
      <c r="A49" s="16" t="s">
        <v>9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7"/>
      <c r="I49" s="7"/>
      <c r="J49" s="7"/>
      <c r="K49" s="7"/>
      <c r="L49" s="7"/>
      <c r="M49" s="7"/>
      <c r="N49" s="7"/>
      <c r="O49" s="7"/>
      <c r="P49" s="31"/>
    </row>
    <row r="50" spans="1:16" ht="15">
      <c r="A50" s="97" t="s">
        <v>55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</row>
    <row r="51" spans="1:16" ht="33.75" customHeight="1">
      <c r="A51" s="71" t="s">
        <v>36</v>
      </c>
      <c r="B51" s="72"/>
      <c r="C51" s="72"/>
      <c r="D51" s="72"/>
      <c r="E51" s="72"/>
      <c r="F51" s="72"/>
      <c r="G51" s="73"/>
      <c r="H51" s="61" t="s">
        <v>82</v>
      </c>
      <c r="I51" s="7" t="s">
        <v>19</v>
      </c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>
        <v>1</v>
      </c>
      <c r="P51" s="100" t="s">
        <v>72</v>
      </c>
    </row>
    <row r="52" spans="1:16" ht="15">
      <c r="A52" s="16" t="s">
        <v>48</v>
      </c>
      <c r="B52" s="23">
        <f>C52+D52+E52+F52+G52</f>
        <v>123</v>
      </c>
      <c r="C52" s="23">
        <v>23</v>
      </c>
      <c r="D52" s="23">
        <v>25</v>
      </c>
      <c r="E52" s="23">
        <v>25</v>
      </c>
      <c r="F52" s="23">
        <v>25</v>
      </c>
      <c r="G52" s="23">
        <v>25</v>
      </c>
      <c r="H52" s="62"/>
      <c r="I52" s="7"/>
      <c r="J52" s="7"/>
      <c r="K52" s="7"/>
      <c r="L52" s="7"/>
      <c r="M52" s="7"/>
      <c r="N52" s="7"/>
      <c r="O52" s="7"/>
      <c r="P52" s="101"/>
    </row>
    <row r="53" spans="1:16" ht="15">
      <c r="A53" s="16" t="s">
        <v>8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62"/>
      <c r="I53" s="7"/>
      <c r="J53" s="7"/>
      <c r="K53" s="7"/>
      <c r="L53" s="7"/>
      <c r="M53" s="7"/>
      <c r="N53" s="7"/>
      <c r="O53" s="7"/>
      <c r="P53" s="101"/>
    </row>
    <row r="54" spans="1:16" ht="15">
      <c r="A54" s="16" t="s">
        <v>9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62"/>
      <c r="I54" s="7"/>
      <c r="J54" s="7"/>
      <c r="K54" s="7"/>
      <c r="L54" s="7"/>
      <c r="M54" s="7"/>
      <c r="N54" s="7"/>
      <c r="O54" s="7"/>
      <c r="P54" s="102"/>
    </row>
    <row r="55" spans="1:16" ht="15" customHeight="1">
      <c r="A55" s="5" t="s">
        <v>10</v>
      </c>
      <c r="B55" s="23">
        <f aca="true" t="shared" si="2" ref="B55:G55">B52</f>
        <v>123</v>
      </c>
      <c r="C55" s="23">
        <f t="shared" si="2"/>
        <v>23</v>
      </c>
      <c r="D55" s="23">
        <f t="shared" si="2"/>
        <v>25</v>
      </c>
      <c r="E55" s="23">
        <f t="shared" si="2"/>
        <v>25</v>
      </c>
      <c r="F55" s="23">
        <f t="shared" si="2"/>
        <v>25</v>
      </c>
      <c r="G55" s="23">
        <f t="shared" si="2"/>
        <v>25</v>
      </c>
      <c r="H55" s="62"/>
      <c r="I55" s="7"/>
      <c r="J55" s="7"/>
      <c r="K55" s="7"/>
      <c r="L55" s="7"/>
      <c r="M55" s="7"/>
      <c r="N55" s="7"/>
      <c r="O55" s="7"/>
      <c r="P55" s="48"/>
    </row>
    <row r="56" spans="1:16" ht="15">
      <c r="A56" s="35" t="s">
        <v>37</v>
      </c>
      <c r="B56" s="24">
        <f aca="true" t="shared" si="3" ref="B56:G56">SUM(B55)</f>
        <v>123</v>
      </c>
      <c r="C56" s="24">
        <f t="shared" si="3"/>
        <v>23</v>
      </c>
      <c r="D56" s="24">
        <f t="shared" si="3"/>
        <v>25</v>
      </c>
      <c r="E56" s="24">
        <f t="shared" si="3"/>
        <v>25</v>
      </c>
      <c r="F56" s="24">
        <f t="shared" si="3"/>
        <v>25</v>
      </c>
      <c r="G56" s="24">
        <f t="shared" si="3"/>
        <v>25</v>
      </c>
      <c r="H56" s="62"/>
      <c r="I56" s="7"/>
      <c r="J56" s="7"/>
      <c r="K56" s="7"/>
      <c r="L56" s="7"/>
      <c r="M56" s="7"/>
      <c r="N56" s="7"/>
      <c r="O56" s="7"/>
      <c r="P56" s="101"/>
    </row>
    <row r="57" spans="1:16" ht="15.75" customHeight="1">
      <c r="A57" s="16" t="s">
        <v>48</v>
      </c>
      <c r="B57" s="24">
        <f aca="true" t="shared" si="4" ref="B57:G57">B56</f>
        <v>123</v>
      </c>
      <c r="C57" s="24">
        <f t="shared" si="4"/>
        <v>23</v>
      </c>
      <c r="D57" s="24">
        <f t="shared" si="4"/>
        <v>25</v>
      </c>
      <c r="E57" s="24">
        <f t="shared" si="4"/>
        <v>25</v>
      </c>
      <c r="F57" s="24">
        <f t="shared" si="4"/>
        <v>25</v>
      </c>
      <c r="G57" s="24">
        <f t="shared" si="4"/>
        <v>25</v>
      </c>
      <c r="H57" s="63"/>
      <c r="I57" s="7"/>
      <c r="J57" s="7"/>
      <c r="K57" s="7"/>
      <c r="L57" s="7"/>
      <c r="M57" s="7"/>
      <c r="N57" s="7"/>
      <c r="O57" s="7"/>
      <c r="P57" s="101"/>
    </row>
    <row r="58" spans="1:16" ht="15" customHeight="1">
      <c r="A58" s="16" t="s">
        <v>8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7"/>
      <c r="I58" s="7"/>
      <c r="J58" s="7"/>
      <c r="K58" s="7"/>
      <c r="L58" s="7"/>
      <c r="M58" s="7"/>
      <c r="N58" s="7"/>
      <c r="O58" s="7"/>
      <c r="P58" s="101"/>
    </row>
    <row r="59" spans="1:16" ht="15.75" customHeight="1">
      <c r="A59" s="16" t="s">
        <v>9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7"/>
      <c r="I59" s="7"/>
      <c r="J59" s="7"/>
      <c r="K59" s="7"/>
      <c r="L59" s="7"/>
      <c r="M59" s="7"/>
      <c r="N59" s="7"/>
      <c r="O59" s="7"/>
      <c r="P59" s="102"/>
    </row>
    <row r="60" spans="1:16" ht="17.25" customHeight="1">
      <c r="A60" s="103" t="s">
        <v>64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5"/>
    </row>
    <row r="61" spans="1:16" ht="45" customHeight="1">
      <c r="A61" s="106" t="s">
        <v>56</v>
      </c>
      <c r="B61" s="107"/>
      <c r="C61" s="107"/>
      <c r="D61" s="107"/>
      <c r="E61" s="107"/>
      <c r="F61" s="107"/>
      <c r="G61" s="108"/>
      <c r="H61" s="7" t="s">
        <v>83</v>
      </c>
      <c r="I61" s="44" t="s">
        <v>22</v>
      </c>
      <c r="J61" s="12">
        <v>30</v>
      </c>
      <c r="K61" s="12">
        <v>30</v>
      </c>
      <c r="L61" s="12">
        <v>30</v>
      </c>
      <c r="M61" s="12">
        <v>30</v>
      </c>
      <c r="N61" s="12">
        <v>30</v>
      </c>
      <c r="O61" s="12">
        <v>30</v>
      </c>
      <c r="P61" s="85" t="s">
        <v>72</v>
      </c>
    </row>
    <row r="62" spans="1:16" ht="16.5" customHeight="1">
      <c r="A62" s="16" t="s">
        <v>48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19"/>
      <c r="I62" s="44"/>
      <c r="J62" s="12"/>
      <c r="K62" s="12"/>
      <c r="L62" s="12"/>
      <c r="M62" s="12"/>
      <c r="N62" s="12"/>
      <c r="O62" s="12"/>
      <c r="P62" s="86"/>
    </row>
    <row r="63" spans="1:16" ht="15">
      <c r="A63" s="16" t="s">
        <v>8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19"/>
      <c r="I63" s="44"/>
      <c r="J63" s="12"/>
      <c r="K63" s="12"/>
      <c r="L63" s="12"/>
      <c r="M63" s="12"/>
      <c r="N63" s="12"/>
      <c r="O63" s="12"/>
      <c r="P63" s="86"/>
    </row>
    <row r="64" spans="1:16" ht="15">
      <c r="A64" s="16" t="s">
        <v>9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19"/>
      <c r="I64" s="44"/>
      <c r="J64" s="12"/>
      <c r="K64" s="12"/>
      <c r="L64" s="12"/>
      <c r="M64" s="12"/>
      <c r="N64" s="12"/>
      <c r="O64" s="12"/>
      <c r="P64" s="86"/>
    </row>
    <row r="65" spans="1:16" ht="15">
      <c r="A65" s="5" t="s">
        <v>21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19"/>
      <c r="I65" s="44"/>
      <c r="J65" s="12"/>
      <c r="K65" s="12"/>
      <c r="L65" s="12"/>
      <c r="M65" s="12"/>
      <c r="N65" s="12"/>
      <c r="O65" s="12"/>
      <c r="P65" s="87"/>
    </row>
    <row r="66" spans="1:16" ht="45" customHeight="1">
      <c r="A66" s="71" t="s">
        <v>65</v>
      </c>
      <c r="B66" s="72"/>
      <c r="C66" s="72"/>
      <c r="D66" s="72"/>
      <c r="E66" s="72"/>
      <c r="F66" s="72"/>
      <c r="G66" s="73"/>
      <c r="H66" s="7" t="s">
        <v>84</v>
      </c>
      <c r="I66" s="7" t="s">
        <v>19</v>
      </c>
      <c r="J66" s="7">
        <v>25</v>
      </c>
      <c r="K66" s="7">
        <v>25</v>
      </c>
      <c r="L66" s="7">
        <v>25</v>
      </c>
      <c r="M66" s="7">
        <v>25</v>
      </c>
      <c r="N66" s="7">
        <v>25</v>
      </c>
      <c r="O66" s="7">
        <v>25</v>
      </c>
      <c r="P66" s="100" t="s">
        <v>72</v>
      </c>
    </row>
    <row r="67" spans="1:16" ht="15">
      <c r="A67" s="16" t="s">
        <v>48</v>
      </c>
      <c r="B67" s="23">
        <f>SUM(C67:F67)</f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7"/>
      <c r="I67" s="7"/>
      <c r="J67" s="7"/>
      <c r="K67" s="7"/>
      <c r="L67" s="7"/>
      <c r="M67" s="7"/>
      <c r="N67" s="7"/>
      <c r="O67" s="7"/>
      <c r="P67" s="101"/>
    </row>
    <row r="68" spans="1:16" ht="15" customHeight="1">
      <c r="A68" s="16" t="s">
        <v>8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7"/>
      <c r="I68" s="7"/>
      <c r="J68" s="7"/>
      <c r="K68" s="7"/>
      <c r="L68" s="7"/>
      <c r="M68" s="7"/>
      <c r="N68" s="7"/>
      <c r="O68" s="7"/>
      <c r="P68" s="101"/>
    </row>
    <row r="69" spans="1:16" ht="15">
      <c r="A69" s="16" t="s">
        <v>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7"/>
      <c r="I69" s="7"/>
      <c r="J69" s="7"/>
      <c r="K69" s="7"/>
      <c r="L69" s="7"/>
      <c r="M69" s="7"/>
      <c r="N69" s="7"/>
      <c r="O69" s="7"/>
      <c r="P69" s="102"/>
    </row>
    <row r="70" spans="1:16" ht="14.25" customHeight="1">
      <c r="A70" s="5" t="s">
        <v>14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7"/>
      <c r="I70" s="7"/>
      <c r="J70" s="7"/>
      <c r="K70" s="7"/>
      <c r="L70" s="7"/>
      <c r="M70" s="7"/>
      <c r="N70" s="7"/>
      <c r="O70" s="7"/>
      <c r="P70" s="8"/>
    </row>
    <row r="71" spans="1:16" ht="15.75" customHeight="1">
      <c r="A71" s="16" t="s">
        <v>48</v>
      </c>
      <c r="B71" s="24">
        <f>SUM(B66)</f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7"/>
      <c r="I71" s="7"/>
      <c r="J71" s="7"/>
      <c r="K71" s="7"/>
      <c r="L71" s="7"/>
      <c r="M71" s="7"/>
      <c r="N71" s="7"/>
      <c r="O71" s="7"/>
      <c r="P71" s="45"/>
    </row>
    <row r="72" spans="1:16" ht="15" customHeight="1">
      <c r="A72" s="16" t="s">
        <v>8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7"/>
      <c r="I72" s="7"/>
      <c r="J72" s="7"/>
      <c r="K72" s="7"/>
      <c r="L72" s="7"/>
      <c r="M72" s="7"/>
      <c r="N72" s="7"/>
      <c r="O72" s="7"/>
      <c r="P72" s="45"/>
    </row>
    <row r="73" spans="1:16" ht="15.75" customHeight="1">
      <c r="A73" s="16" t="s">
        <v>9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7"/>
      <c r="I73" s="7"/>
      <c r="J73" s="7"/>
      <c r="K73" s="7"/>
      <c r="L73" s="7"/>
      <c r="M73" s="7"/>
      <c r="N73" s="7"/>
      <c r="O73" s="7"/>
      <c r="P73" s="45"/>
    </row>
    <row r="74" spans="1:16" ht="48.75" customHeight="1">
      <c r="A74" s="106" t="s">
        <v>66</v>
      </c>
      <c r="B74" s="107"/>
      <c r="C74" s="107"/>
      <c r="D74" s="107"/>
      <c r="E74" s="107"/>
      <c r="F74" s="107"/>
      <c r="G74" s="107"/>
      <c r="H74" s="56" t="s">
        <v>85</v>
      </c>
      <c r="I74" s="19" t="s">
        <v>28</v>
      </c>
      <c r="J74" s="10">
        <v>15000</v>
      </c>
      <c r="K74" s="10">
        <v>15000</v>
      </c>
      <c r="L74" s="10">
        <v>15000</v>
      </c>
      <c r="M74" s="10">
        <v>15000</v>
      </c>
      <c r="N74" s="10">
        <v>15000</v>
      </c>
      <c r="O74" s="10">
        <v>15000</v>
      </c>
      <c r="P74" s="57" t="s">
        <v>72</v>
      </c>
    </row>
    <row r="75" spans="1:16" ht="15.75" customHeight="1">
      <c r="A75" s="16" t="s">
        <v>48</v>
      </c>
      <c r="B75" s="25">
        <f>SUM(C75:G75)</f>
        <v>90.1</v>
      </c>
      <c r="C75" s="25">
        <v>27.8</v>
      </c>
      <c r="D75" s="25">
        <v>2.3</v>
      </c>
      <c r="E75" s="25">
        <v>20</v>
      </c>
      <c r="F75" s="25">
        <v>20</v>
      </c>
      <c r="G75" s="25">
        <v>20</v>
      </c>
      <c r="H75" s="19"/>
      <c r="I75" s="10"/>
      <c r="J75" s="10"/>
      <c r="K75" s="10"/>
      <c r="L75" s="10"/>
      <c r="M75" s="10"/>
      <c r="N75" s="10"/>
      <c r="O75" s="10"/>
      <c r="P75" s="57"/>
    </row>
    <row r="76" spans="1:16" ht="15">
      <c r="A76" s="16" t="s">
        <v>8</v>
      </c>
      <c r="B76" s="25">
        <f aca="true" t="shared" si="5" ref="B76:B86">SUM(C76:G76)</f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19"/>
      <c r="I76" s="10"/>
      <c r="J76" s="10"/>
      <c r="K76" s="10"/>
      <c r="L76" s="10"/>
      <c r="M76" s="10"/>
      <c r="N76" s="10"/>
      <c r="O76" s="10"/>
      <c r="P76" s="57"/>
    </row>
    <row r="77" spans="1:16" ht="17.25" customHeight="1">
      <c r="A77" s="16" t="s">
        <v>9</v>
      </c>
      <c r="B77" s="25">
        <f t="shared" si="5"/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19"/>
      <c r="I77" s="10"/>
      <c r="J77" s="10"/>
      <c r="K77" s="10"/>
      <c r="L77" s="10"/>
      <c r="M77" s="10"/>
      <c r="N77" s="10"/>
      <c r="O77" s="10"/>
      <c r="P77" s="57"/>
    </row>
    <row r="78" spans="1:16" ht="15">
      <c r="A78" s="5" t="s">
        <v>67</v>
      </c>
      <c r="B78" s="25">
        <f t="shared" si="5"/>
        <v>90.1</v>
      </c>
      <c r="C78" s="25">
        <f>C75</f>
        <v>27.8</v>
      </c>
      <c r="D78" s="25">
        <f>D75</f>
        <v>2.3</v>
      </c>
      <c r="E78" s="25">
        <f>E75</f>
        <v>20</v>
      </c>
      <c r="F78" s="25">
        <f>F75</f>
        <v>20</v>
      </c>
      <c r="G78" s="25">
        <f>G75</f>
        <v>20</v>
      </c>
      <c r="H78" s="19"/>
      <c r="I78" s="10"/>
      <c r="J78" s="10"/>
      <c r="K78" s="10"/>
      <c r="L78" s="10"/>
      <c r="M78" s="10"/>
      <c r="N78" s="10"/>
      <c r="O78" s="10"/>
      <c r="P78" s="57"/>
    </row>
    <row r="79" spans="1:16" ht="15">
      <c r="A79" s="35" t="s">
        <v>69</v>
      </c>
      <c r="B79" s="25">
        <f t="shared" si="5"/>
        <v>90.1</v>
      </c>
      <c r="C79" s="24">
        <f aca="true" t="shared" si="6" ref="C79:G80">SUM(C78)</f>
        <v>27.8</v>
      </c>
      <c r="D79" s="24">
        <f t="shared" si="6"/>
        <v>2.3</v>
      </c>
      <c r="E79" s="24">
        <f t="shared" si="6"/>
        <v>20</v>
      </c>
      <c r="F79" s="24">
        <f t="shared" si="6"/>
        <v>20</v>
      </c>
      <c r="G79" s="24">
        <f t="shared" si="6"/>
        <v>20</v>
      </c>
      <c r="H79" s="7"/>
      <c r="I79" s="7"/>
      <c r="J79" s="7"/>
      <c r="K79" s="7"/>
      <c r="L79" s="7"/>
      <c r="M79" s="7"/>
      <c r="N79" s="7"/>
      <c r="O79" s="7"/>
      <c r="P79" s="55"/>
    </row>
    <row r="80" spans="1:16" ht="15.75" customHeight="1">
      <c r="A80" s="16" t="s">
        <v>48</v>
      </c>
      <c r="B80" s="25">
        <f t="shared" si="5"/>
        <v>90.1</v>
      </c>
      <c r="C80" s="24">
        <f t="shared" si="6"/>
        <v>27.8</v>
      </c>
      <c r="D80" s="24">
        <f t="shared" si="6"/>
        <v>2.3</v>
      </c>
      <c r="E80" s="24">
        <f t="shared" si="6"/>
        <v>20</v>
      </c>
      <c r="F80" s="24">
        <f t="shared" si="6"/>
        <v>20</v>
      </c>
      <c r="G80" s="24">
        <f t="shared" si="6"/>
        <v>20</v>
      </c>
      <c r="H80" s="7"/>
      <c r="I80" s="7"/>
      <c r="J80" s="7"/>
      <c r="K80" s="7"/>
      <c r="L80" s="7"/>
      <c r="M80" s="7"/>
      <c r="N80" s="7"/>
      <c r="O80" s="7"/>
      <c r="P80" s="55"/>
    </row>
    <row r="81" spans="1:16" ht="15" customHeight="1">
      <c r="A81" s="16" t="s">
        <v>8</v>
      </c>
      <c r="B81" s="25">
        <f t="shared" si="5"/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7"/>
      <c r="I81" s="7"/>
      <c r="J81" s="7"/>
      <c r="K81" s="7"/>
      <c r="L81" s="7"/>
      <c r="M81" s="7"/>
      <c r="N81" s="7"/>
      <c r="O81" s="7"/>
      <c r="P81" s="55"/>
    </row>
    <row r="82" spans="1:16" ht="15.75" customHeight="1">
      <c r="A82" s="16" t="s">
        <v>9</v>
      </c>
      <c r="B82" s="25">
        <f t="shared" si="5"/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7"/>
      <c r="I82" s="7"/>
      <c r="J82" s="7"/>
      <c r="K82" s="7"/>
      <c r="L82" s="7"/>
      <c r="M82" s="7"/>
      <c r="N82" s="7"/>
      <c r="O82" s="7"/>
      <c r="P82" s="55"/>
    </row>
    <row r="83" spans="1:16" s="36" customFormat="1" ht="17.25" customHeight="1">
      <c r="A83" s="14" t="s">
        <v>38</v>
      </c>
      <c r="B83" s="32">
        <f t="shared" si="5"/>
        <v>213.1</v>
      </c>
      <c r="C83" s="32">
        <f>C31+C46+C56+C79</f>
        <v>50.8</v>
      </c>
      <c r="D83" s="32">
        <f>D31+D46+D56+D79</f>
        <v>27.3</v>
      </c>
      <c r="E83" s="32">
        <f>E31+E46+E56+E79</f>
        <v>45</v>
      </c>
      <c r="F83" s="32">
        <f>F31+F46+F56+F79</f>
        <v>45</v>
      </c>
      <c r="G83" s="32">
        <f>G31+G46+G56+G79</f>
        <v>45</v>
      </c>
      <c r="H83" s="33"/>
      <c r="I83" s="34"/>
      <c r="J83" s="34"/>
      <c r="K83" s="34"/>
      <c r="L83" s="34"/>
      <c r="M83" s="34"/>
      <c r="N83" s="34"/>
      <c r="O83" s="34"/>
      <c r="P83" s="34"/>
    </row>
    <row r="84" spans="1:16" s="36" customFormat="1" ht="15">
      <c r="A84" s="14" t="s">
        <v>48</v>
      </c>
      <c r="B84" s="32">
        <f t="shared" si="5"/>
        <v>213.1</v>
      </c>
      <c r="C84" s="32">
        <f>C83</f>
        <v>50.8</v>
      </c>
      <c r="D84" s="32">
        <f>D83</f>
        <v>27.3</v>
      </c>
      <c r="E84" s="32">
        <f>E83</f>
        <v>45</v>
      </c>
      <c r="F84" s="32">
        <f>F83</f>
        <v>45</v>
      </c>
      <c r="G84" s="32">
        <f>G83</f>
        <v>45</v>
      </c>
      <c r="H84" s="33"/>
      <c r="I84" s="34"/>
      <c r="J84" s="34"/>
      <c r="K84" s="34"/>
      <c r="L84" s="34"/>
      <c r="M84" s="34"/>
      <c r="N84" s="34"/>
      <c r="O84" s="34"/>
      <c r="P84" s="34"/>
    </row>
    <row r="85" spans="1:16" s="36" customFormat="1" ht="15">
      <c r="A85" s="35" t="s">
        <v>8</v>
      </c>
      <c r="B85" s="32">
        <f t="shared" si="5"/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3"/>
      <c r="I85" s="34"/>
      <c r="J85" s="34"/>
      <c r="K85" s="34"/>
      <c r="L85" s="34"/>
      <c r="M85" s="34"/>
      <c r="N85" s="34"/>
      <c r="O85" s="34"/>
      <c r="P85" s="34"/>
    </row>
    <row r="86" spans="1:16" s="36" customFormat="1" ht="15">
      <c r="A86" s="35" t="s">
        <v>9</v>
      </c>
      <c r="B86" s="32">
        <f t="shared" si="5"/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3"/>
      <c r="I86" s="34"/>
      <c r="J86" s="34"/>
      <c r="K86" s="34"/>
      <c r="L86" s="34"/>
      <c r="M86" s="34"/>
      <c r="N86" s="34"/>
      <c r="O86" s="34"/>
      <c r="P86" s="34"/>
    </row>
    <row r="87" spans="1:16" ht="17.25" customHeight="1">
      <c r="A87" s="103" t="s">
        <v>68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5"/>
    </row>
    <row r="88" spans="1:16" ht="17.25" customHeight="1">
      <c r="A88" s="103" t="s">
        <v>27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5"/>
    </row>
    <row r="89" spans="1:16" ht="19.5" customHeight="1">
      <c r="A89" s="94" t="s">
        <v>26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10"/>
    </row>
    <row r="90" spans="1:32" ht="18.75" customHeight="1">
      <c r="A90" s="94" t="s">
        <v>46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10"/>
      <c r="Q90" s="39"/>
      <c r="R90" s="40"/>
      <c r="S90" s="40"/>
      <c r="T90" s="40"/>
      <c r="U90" s="40"/>
      <c r="V90" s="40"/>
      <c r="W90" s="40"/>
      <c r="X90" s="20"/>
      <c r="Y90" s="17"/>
      <c r="Z90" s="17"/>
      <c r="AA90" s="17"/>
      <c r="AB90" s="17"/>
      <c r="AC90" s="17"/>
      <c r="AD90" s="17"/>
      <c r="AE90" s="17"/>
      <c r="AF90" s="17"/>
    </row>
    <row r="91" spans="1:32" ht="27.75" customHeight="1">
      <c r="A91" s="58" t="s">
        <v>39</v>
      </c>
      <c r="B91" s="59"/>
      <c r="C91" s="59"/>
      <c r="D91" s="59"/>
      <c r="E91" s="59"/>
      <c r="F91" s="59"/>
      <c r="G91" s="60"/>
      <c r="H91" s="64" t="s">
        <v>73</v>
      </c>
      <c r="I91" s="22" t="s">
        <v>74</v>
      </c>
      <c r="J91" s="22">
        <v>1</v>
      </c>
      <c r="K91" s="22">
        <v>1</v>
      </c>
      <c r="L91" s="22">
        <v>1</v>
      </c>
      <c r="M91" s="22">
        <v>1</v>
      </c>
      <c r="N91" s="22">
        <v>1</v>
      </c>
      <c r="O91" s="22">
        <v>1</v>
      </c>
      <c r="P91" s="57" t="s">
        <v>72</v>
      </c>
      <c r="Q91" s="39"/>
      <c r="R91" s="40"/>
      <c r="S91" s="40"/>
      <c r="T91" s="40"/>
      <c r="U91" s="40"/>
      <c r="V91" s="40"/>
      <c r="W91" s="40"/>
      <c r="X91" s="20"/>
      <c r="Y91" s="17"/>
      <c r="Z91" s="17"/>
      <c r="AA91" s="17"/>
      <c r="AB91" s="17"/>
      <c r="AC91" s="17"/>
      <c r="AD91" s="17"/>
      <c r="AE91" s="17"/>
      <c r="AF91" s="17"/>
    </row>
    <row r="92" spans="1:16" ht="15">
      <c r="A92" s="15" t="s">
        <v>48</v>
      </c>
      <c r="B92" s="24">
        <f>SUM(C92:G92)</f>
        <v>3238.8</v>
      </c>
      <c r="C92" s="25">
        <v>613.2</v>
      </c>
      <c r="D92" s="25">
        <v>612.9</v>
      </c>
      <c r="E92" s="25">
        <v>670.9</v>
      </c>
      <c r="F92" s="25">
        <v>670.9</v>
      </c>
      <c r="G92" s="25">
        <v>670.9</v>
      </c>
      <c r="H92" s="65"/>
      <c r="I92" s="10"/>
      <c r="J92" s="10"/>
      <c r="K92" s="10"/>
      <c r="L92" s="10"/>
      <c r="M92" s="10"/>
      <c r="N92" s="10"/>
      <c r="O92" s="10"/>
      <c r="P92" s="57"/>
    </row>
    <row r="93" spans="1:16" ht="15">
      <c r="A93" s="16" t="s">
        <v>8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66"/>
      <c r="I93" s="12"/>
      <c r="J93" s="12"/>
      <c r="K93" s="12"/>
      <c r="L93" s="12"/>
      <c r="M93" s="12"/>
      <c r="N93" s="12"/>
      <c r="O93" s="12"/>
      <c r="P93" s="57"/>
    </row>
    <row r="94" spans="1:16" ht="15">
      <c r="A94" s="16" t="s">
        <v>9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19"/>
      <c r="I94" s="12"/>
      <c r="J94" s="12"/>
      <c r="K94" s="12"/>
      <c r="L94" s="12"/>
      <c r="M94" s="12"/>
      <c r="N94" s="12"/>
      <c r="O94" s="12"/>
      <c r="P94" s="57"/>
    </row>
    <row r="95" spans="1:16" ht="15">
      <c r="A95" s="5" t="s">
        <v>21</v>
      </c>
      <c r="B95" s="25">
        <f aca="true" t="shared" si="7" ref="B95:G95">B92</f>
        <v>3238.8</v>
      </c>
      <c r="C95" s="25">
        <f t="shared" si="7"/>
        <v>613.2</v>
      </c>
      <c r="D95" s="25">
        <f t="shared" si="7"/>
        <v>612.9</v>
      </c>
      <c r="E95" s="25">
        <f t="shared" si="7"/>
        <v>670.9</v>
      </c>
      <c r="F95" s="25">
        <f t="shared" si="7"/>
        <v>670.9</v>
      </c>
      <c r="G95" s="25">
        <f t="shared" si="7"/>
        <v>670.9</v>
      </c>
      <c r="H95" s="28"/>
      <c r="I95" s="13"/>
      <c r="J95" s="12"/>
      <c r="K95" s="12"/>
      <c r="L95" s="12"/>
      <c r="M95" s="12"/>
      <c r="N95" s="12"/>
      <c r="O95" s="12"/>
      <c r="P95" s="57"/>
    </row>
    <row r="96" spans="1:32" ht="49.5" customHeight="1">
      <c r="A96" s="58" t="s">
        <v>40</v>
      </c>
      <c r="B96" s="59"/>
      <c r="C96" s="59"/>
      <c r="D96" s="59"/>
      <c r="E96" s="59"/>
      <c r="F96" s="59"/>
      <c r="G96" s="60"/>
      <c r="H96" s="64" t="s">
        <v>86</v>
      </c>
      <c r="I96" s="22" t="s">
        <v>74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57" t="s">
        <v>72</v>
      </c>
      <c r="Q96" s="39"/>
      <c r="R96" s="40"/>
      <c r="S96" s="40"/>
      <c r="T96" s="40"/>
      <c r="U96" s="40"/>
      <c r="V96" s="40"/>
      <c r="W96" s="40"/>
      <c r="X96" s="20"/>
      <c r="Y96" s="17"/>
      <c r="Z96" s="17"/>
      <c r="AA96" s="17"/>
      <c r="AB96" s="17"/>
      <c r="AC96" s="17"/>
      <c r="AD96" s="17"/>
      <c r="AE96" s="17"/>
      <c r="AF96" s="17"/>
    </row>
    <row r="97" spans="1:16" ht="15">
      <c r="A97" s="15" t="s">
        <v>48</v>
      </c>
      <c r="B97" s="24">
        <f>C97+D97+E97+F97+G97</f>
        <v>8443.699999999999</v>
      </c>
      <c r="C97" s="24">
        <v>1736.6</v>
      </c>
      <c r="D97" s="24">
        <v>1933</v>
      </c>
      <c r="E97" s="24">
        <v>1577.8</v>
      </c>
      <c r="F97" s="24">
        <v>1580.9</v>
      </c>
      <c r="G97" s="24">
        <v>1615.4</v>
      </c>
      <c r="H97" s="65"/>
      <c r="I97" s="10"/>
      <c r="J97" s="10"/>
      <c r="K97" s="10"/>
      <c r="L97" s="10"/>
      <c r="M97" s="10"/>
      <c r="N97" s="10"/>
      <c r="O97" s="10"/>
      <c r="P97" s="57"/>
    </row>
    <row r="98" spans="1:16" ht="15">
      <c r="A98" s="16" t="s">
        <v>8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65"/>
      <c r="I98" s="12"/>
      <c r="J98" s="12"/>
      <c r="K98" s="12"/>
      <c r="L98" s="12"/>
      <c r="M98" s="12"/>
      <c r="N98" s="12"/>
      <c r="O98" s="12"/>
      <c r="P98" s="57"/>
    </row>
    <row r="99" spans="1:16" ht="15">
      <c r="A99" s="16" t="s">
        <v>9</v>
      </c>
      <c r="B99" s="25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66"/>
      <c r="I99" s="12"/>
      <c r="J99" s="12"/>
      <c r="K99" s="12"/>
      <c r="L99" s="12"/>
      <c r="M99" s="12"/>
      <c r="N99" s="12"/>
      <c r="O99" s="12"/>
      <c r="P99" s="57"/>
    </row>
    <row r="100" spans="1:16" ht="15">
      <c r="A100" s="5" t="s">
        <v>70</v>
      </c>
      <c r="B100" s="25">
        <f aca="true" t="shared" si="8" ref="B100:G100">B97</f>
        <v>8443.699999999999</v>
      </c>
      <c r="C100" s="25">
        <f t="shared" si="8"/>
        <v>1736.6</v>
      </c>
      <c r="D100" s="25">
        <f t="shared" si="8"/>
        <v>1933</v>
      </c>
      <c r="E100" s="25">
        <f t="shared" si="8"/>
        <v>1577.8</v>
      </c>
      <c r="F100" s="25">
        <f t="shared" si="8"/>
        <v>1580.9</v>
      </c>
      <c r="G100" s="25">
        <f t="shared" si="8"/>
        <v>1615.4</v>
      </c>
      <c r="H100" s="28"/>
      <c r="I100" s="13"/>
      <c r="J100" s="12"/>
      <c r="K100" s="12"/>
      <c r="L100" s="12"/>
      <c r="M100" s="12"/>
      <c r="N100" s="12"/>
      <c r="O100" s="12"/>
      <c r="P100" s="57"/>
    </row>
    <row r="101" spans="1:16" ht="15">
      <c r="A101" s="58" t="s">
        <v>75</v>
      </c>
      <c r="B101" s="59"/>
      <c r="C101" s="59"/>
      <c r="D101" s="59"/>
      <c r="E101" s="59"/>
      <c r="F101" s="59"/>
      <c r="G101" s="60"/>
      <c r="H101" s="28"/>
      <c r="I101" s="13"/>
      <c r="J101" s="12"/>
      <c r="K101" s="12"/>
      <c r="L101" s="12"/>
      <c r="M101" s="12"/>
      <c r="N101" s="12"/>
      <c r="O101" s="12"/>
      <c r="P101" s="57" t="s">
        <v>72</v>
      </c>
    </row>
    <row r="102" spans="1:16" ht="15">
      <c r="A102" s="15" t="s">
        <v>48</v>
      </c>
      <c r="B102" s="24">
        <f>C102+D102+E102+F102+G102</f>
        <v>52.5</v>
      </c>
      <c r="C102" s="24">
        <v>10.7</v>
      </c>
      <c r="D102" s="24">
        <v>10.7</v>
      </c>
      <c r="E102" s="24">
        <v>31.1</v>
      </c>
      <c r="F102" s="24">
        <v>0</v>
      </c>
      <c r="G102" s="24">
        <v>0</v>
      </c>
      <c r="H102" s="28"/>
      <c r="I102" s="13"/>
      <c r="J102" s="12"/>
      <c r="K102" s="12"/>
      <c r="L102" s="12"/>
      <c r="M102" s="12"/>
      <c r="N102" s="12"/>
      <c r="O102" s="12"/>
      <c r="P102" s="57"/>
    </row>
    <row r="103" spans="1:16" ht="15">
      <c r="A103" s="16" t="s">
        <v>8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8"/>
      <c r="I103" s="13"/>
      <c r="J103" s="12"/>
      <c r="K103" s="12"/>
      <c r="L103" s="12"/>
      <c r="M103" s="12"/>
      <c r="N103" s="12"/>
      <c r="O103" s="12"/>
      <c r="P103" s="57"/>
    </row>
    <row r="104" spans="1:16" ht="15">
      <c r="A104" s="16" t="s">
        <v>9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8"/>
      <c r="I104" s="13"/>
      <c r="J104" s="12"/>
      <c r="K104" s="12"/>
      <c r="L104" s="12"/>
      <c r="M104" s="12"/>
      <c r="N104" s="12"/>
      <c r="O104" s="12"/>
      <c r="P104" s="57"/>
    </row>
    <row r="105" spans="1:16" ht="15">
      <c r="A105" s="5" t="s">
        <v>67</v>
      </c>
      <c r="B105" s="25">
        <f aca="true" t="shared" si="9" ref="B105:G105">B102</f>
        <v>52.5</v>
      </c>
      <c r="C105" s="25">
        <f t="shared" si="9"/>
        <v>10.7</v>
      </c>
      <c r="D105" s="25">
        <f t="shared" si="9"/>
        <v>10.7</v>
      </c>
      <c r="E105" s="25">
        <f t="shared" si="9"/>
        <v>31.1</v>
      </c>
      <c r="F105" s="25">
        <f t="shared" si="9"/>
        <v>0</v>
      </c>
      <c r="G105" s="25">
        <f t="shared" si="9"/>
        <v>0</v>
      </c>
      <c r="H105" s="28"/>
      <c r="I105" s="13"/>
      <c r="J105" s="12"/>
      <c r="K105" s="12"/>
      <c r="L105" s="12"/>
      <c r="M105" s="12"/>
      <c r="N105" s="12"/>
      <c r="O105" s="12"/>
      <c r="P105" s="57"/>
    </row>
    <row r="106" spans="1:16" ht="15">
      <c r="A106" s="58" t="s">
        <v>76</v>
      </c>
      <c r="B106" s="59"/>
      <c r="C106" s="59"/>
      <c r="D106" s="59"/>
      <c r="E106" s="59"/>
      <c r="F106" s="59"/>
      <c r="G106" s="60"/>
      <c r="H106" s="28"/>
      <c r="I106" s="13"/>
      <c r="J106" s="12"/>
      <c r="K106" s="12"/>
      <c r="L106" s="12"/>
      <c r="M106" s="12"/>
      <c r="N106" s="12"/>
      <c r="O106" s="12"/>
      <c r="P106" s="57" t="s">
        <v>72</v>
      </c>
    </row>
    <row r="107" spans="1:16" ht="15">
      <c r="A107" s="15" t="s">
        <v>48</v>
      </c>
      <c r="B107" s="24">
        <f>C107+D107+E107+F107+G107</f>
        <v>81.5</v>
      </c>
      <c r="C107" s="24">
        <v>7</v>
      </c>
      <c r="D107" s="24">
        <v>40.3</v>
      </c>
      <c r="E107" s="24">
        <v>34.2</v>
      </c>
      <c r="F107" s="24">
        <v>0</v>
      </c>
      <c r="G107" s="24">
        <v>0</v>
      </c>
      <c r="H107" s="28"/>
      <c r="I107" s="13"/>
      <c r="J107" s="12"/>
      <c r="K107" s="12"/>
      <c r="L107" s="12"/>
      <c r="M107" s="12"/>
      <c r="N107" s="12"/>
      <c r="O107" s="12"/>
      <c r="P107" s="57"/>
    </row>
    <row r="108" spans="1:16" ht="15">
      <c r="A108" s="16" t="s">
        <v>8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8"/>
      <c r="I108" s="13"/>
      <c r="J108" s="12"/>
      <c r="K108" s="12"/>
      <c r="L108" s="12"/>
      <c r="M108" s="12"/>
      <c r="N108" s="12"/>
      <c r="O108" s="12"/>
      <c r="P108" s="57"/>
    </row>
    <row r="109" spans="1:16" ht="15">
      <c r="A109" s="16" t="s">
        <v>9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8"/>
      <c r="I109" s="13"/>
      <c r="J109" s="12"/>
      <c r="K109" s="12"/>
      <c r="L109" s="12"/>
      <c r="M109" s="12"/>
      <c r="N109" s="12"/>
      <c r="O109" s="12"/>
      <c r="P109" s="57"/>
    </row>
    <row r="110" spans="1:16" ht="15">
      <c r="A110" s="5" t="s">
        <v>77</v>
      </c>
      <c r="B110" s="25">
        <f aca="true" t="shared" si="10" ref="B110:G110">B107</f>
        <v>81.5</v>
      </c>
      <c r="C110" s="25">
        <f t="shared" si="10"/>
        <v>7</v>
      </c>
      <c r="D110" s="25">
        <f t="shared" si="10"/>
        <v>40.3</v>
      </c>
      <c r="E110" s="25">
        <f t="shared" si="10"/>
        <v>34.2</v>
      </c>
      <c r="F110" s="25">
        <f t="shared" si="10"/>
        <v>0</v>
      </c>
      <c r="G110" s="25">
        <f t="shared" si="10"/>
        <v>0</v>
      </c>
      <c r="H110" s="28"/>
      <c r="I110" s="13"/>
      <c r="J110" s="12"/>
      <c r="K110" s="12"/>
      <c r="L110" s="12"/>
      <c r="M110" s="12"/>
      <c r="N110" s="12"/>
      <c r="O110" s="12"/>
      <c r="P110" s="57"/>
    </row>
    <row r="111" spans="1:16" ht="15">
      <c r="A111" s="14" t="s">
        <v>42</v>
      </c>
      <c r="B111" s="25">
        <f aca="true" t="shared" si="11" ref="B111:G111">B95+B100+B105+B110</f>
        <v>11816.5</v>
      </c>
      <c r="C111" s="25">
        <f t="shared" si="11"/>
        <v>2367.5</v>
      </c>
      <c r="D111" s="25">
        <f t="shared" si="11"/>
        <v>2596.9</v>
      </c>
      <c r="E111" s="25">
        <f t="shared" si="11"/>
        <v>2313.9999999999995</v>
      </c>
      <c r="F111" s="25">
        <f t="shared" si="11"/>
        <v>2251.8</v>
      </c>
      <c r="G111" s="25">
        <f t="shared" si="11"/>
        <v>2286.3</v>
      </c>
      <c r="H111" s="19"/>
      <c r="I111" s="10"/>
      <c r="J111" s="10"/>
      <c r="K111" s="10"/>
      <c r="L111" s="10"/>
      <c r="M111" s="10"/>
      <c r="N111" s="10"/>
      <c r="O111" s="10"/>
      <c r="P111" s="10"/>
    </row>
    <row r="112" spans="1:16" ht="15">
      <c r="A112" s="15" t="s">
        <v>48</v>
      </c>
      <c r="B112" s="25">
        <f aca="true" t="shared" si="12" ref="B112:G112">B111</f>
        <v>11816.5</v>
      </c>
      <c r="C112" s="25">
        <f t="shared" si="12"/>
        <v>2367.5</v>
      </c>
      <c r="D112" s="25">
        <f t="shared" si="12"/>
        <v>2596.9</v>
      </c>
      <c r="E112" s="25">
        <f t="shared" si="12"/>
        <v>2313.9999999999995</v>
      </c>
      <c r="F112" s="25">
        <f t="shared" si="12"/>
        <v>2251.8</v>
      </c>
      <c r="G112" s="25">
        <f t="shared" si="12"/>
        <v>2286.3</v>
      </c>
      <c r="H112" s="19"/>
      <c r="I112" s="10"/>
      <c r="J112" s="10"/>
      <c r="K112" s="10"/>
      <c r="L112" s="10"/>
      <c r="M112" s="10"/>
      <c r="N112" s="10"/>
      <c r="O112" s="10"/>
      <c r="P112" s="10"/>
    </row>
    <row r="113" spans="1:16" ht="15">
      <c r="A113" s="15" t="s">
        <v>8</v>
      </c>
      <c r="B113" s="25">
        <v>0</v>
      </c>
      <c r="C113" s="25">
        <v>0</v>
      </c>
      <c r="D113" s="25">
        <v>0</v>
      </c>
      <c r="E113" s="25">
        <v>0</v>
      </c>
      <c r="F113" s="49">
        <v>0</v>
      </c>
      <c r="G113" s="49">
        <v>0</v>
      </c>
      <c r="H113" s="19"/>
      <c r="I113" s="10"/>
      <c r="J113" s="10"/>
      <c r="K113" s="10"/>
      <c r="L113" s="10"/>
      <c r="M113" s="10"/>
      <c r="N113" s="10"/>
      <c r="O113" s="10"/>
      <c r="P113" s="10"/>
    </row>
    <row r="114" spans="1:16" ht="15">
      <c r="A114" s="15" t="s">
        <v>23</v>
      </c>
      <c r="B114" s="25">
        <v>0</v>
      </c>
      <c r="C114" s="25">
        <v>0</v>
      </c>
      <c r="D114" s="25">
        <v>0</v>
      </c>
      <c r="E114" s="25">
        <v>0</v>
      </c>
      <c r="F114" s="49">
        <v>0</v>
      </c>
      <c r="G114" s="49">
        <v>0</v>
      </c>
      <c r="H114" s="19"/>
      <c r="I114" s="10"/>
      <c r="J114" s="10"/>
      <c r="K114" s="10"/>
      <c r="L114" s="10"/>
      <c r="M114" s="10"/>
      <c r="N114" s="10"/>
      <c r="O114" s="10"/>
      <c r="P114" s="10"/>
    </row>
    <row r="115" spans="1:32" ht="19.5" customHeight="1">
      <c r="A115" s="94" t="s">
        <v>57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10"/>
      <c r="Q115" s="39"/>
      <c r="R115" s="40"/>
      <c r="S115" s="40"/>
      <c r="T115" s="40"/>
      <c r="U115" s="40"/>
      <c r="V115" s="40"/>
      <c r="W115" s="40"/>
      <c r="X115" s="20"/>
      <c r="Y115" s="17"/>
      <c r="Z115" s="17"/>
      <c r="AA115" s="17"/>
      <c r="AB115" s="17"/>
      <c r="AC115" s="17"/>
      <c r="AD115" s="17"/>
      <c r="AE115" s="17"/>
      <c r="AF115" s="17"/>
    </row>
    <row r="116" spans="1:16" ht="19.5" customHeight="1">
      <c r="A116" s="106" t="s">
        <v>47</v>
      </c>
      <c r="B116" s="107"/>
      <c r="C116" s="107"/>
      <c r="D116" s="107"/>
      <c r="E116" s="107"/>
      <c r="F116" s="107"/>
      <c r="G116" s="108"/>
      <c r="H116" s="61" t="s">
        <v>29</v>
      </c>
      <c r="I116" s="7" t="s">
        <v>19</v>
      </c>
      <c r="J116" s="7"/>
      <c r="K116" s="7"/>
      <c r="L116" s="7"/>
      <c r="M116" s="7"/>
      <c r="N116" s="7"/>
      <c r="O116" s="54"/>
      <c r="P116" s="57" t="s">
        <v>72</v>
      </c>
    </row>
    <row r="117" spans="1:16" ht="15">
      <c r="A117" s="16" t="s">
        <v>48</v>
      </c>
      <c r="B117" s="24">
        <f>C117+D117+E117+F117</f>
        <v>0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62"/>
      <c r="I117" s="7"/>
      <c r="J117" s="7"/>
      <c r="K117" s="7"/>
      <c r="L117" s="7"/>
      <c r="M117" s="7"/>
      <c r="N117" s="7"/>
      <c r="O117" s="7"/>
      <c r="P117" s="57"/>
    </row>
    <row r="118" spans="1:16" ht="15">
      <c r="A118" s="16" t="s">
        <v>7</v>
      </c>
      <c r="B118" s="24">
        <f>C118+D118+E118+F118</f>
        <v>0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63"/>
      <c r="I118" s="7"/>
      <c r="J118" s="7"/>
      <c r="K118" s="7"/>
      <c r="L118" s="7"/>
      <c r="M118" s="7"/>
      <c r="N118" s="7"/>
      <c r="O118" s="7"/>
      <c r="P118" s="57"/>
    </row>
    <row r="119" spans="1:16" ht="15">
      <c r="A119" s="16" t="s">
        <v>9</v>
      </c>
      <c r="B119" s="24">
        <f aca="true" t="shared" si="13" ref="B119:B124">C119+D119+E119+F119+G119</f>
        <v>2.7</v>
      </c>
      <c r="C119" s="24">
        <v>0.6</v>
      </c>
      <c r="D119" s="24">
        <v>0.6</v>
      </c>
      <c r="E119" s="24">
        <v>0.5</v>
      </c>
      <c r="F119" s="24">
        <v>0.5</v>
      </c>
      <c r="G119" s="24">
        <v>0.5</v>
      </c>
      <c r="H119" s="7"/>
      <c r="I119" s="7"/>
      <c r="J119" s="7"/>
      <c r="K119" s="7"/>
      <c r="L119" s="7"/>
      <c r="M119" s="7"/>
      <c r="N119" s="7"/>
      <c r="O119" s="7"/>
      <c r="P119" s="57"/>
    </row>
    <row r="120" spans="1:16" ht="15">
      <c r="A120" s="5" t="s">
        <v>10</v>
      </c>
      <c r="B120" s="24">
        <f t="shared" si="13"/>
        <v>2.7</v>
      </c>
      <c r="C120" s="24">
        <f>C117+C118+C119</f>
        <v>0.6</v>
      </c>
      <c r="D120" s="24">
        <f>D117+D118+D119</f>
        <v>0.6</v>
      </c>
      <c r="E120" s="24">
        <f>E117+E118+E119</f>
        <v>0.5</v>
      </c>
      <c r="F120" s="24">
        <f>F117+F118+F119</f>
        <v>0.5</v>
      </c>
      <c r="G120" s="24">
        <f>G117+G118+G119</f>
        <v>0.5</v>
      </c>
      <c r="H120" s="7"/>
      <c r="I120" s="7"/>
      <c r="J120" s="7"/>
      <c r="K120" s="7"/>
      <c r="L120" s="7"/>
      <c r="M120" s="7"/>
      <c r="N120" s="7"/>
      <c r="O120" s="7"/>
      <c r="P120" s="57"/>
    </row>
    <row r="121" spans="1:16" ht="15">
      <c r="A121" s="14" t="s">
        <v>43</v>
      </c>
      <c r="B121" s="24">
        <f t="shared" si="13"/>
        <v>2.7</v>
      </c>
      <c r="C121" s="25">
        <f>C120</f>
        <v>0.6</v>
      </c>
      <c r="D121" s="25">
        <f>D120</f>
        <v>0.6</v>
      </c>
      <c r="E121" s="25">
        <f>E120</f>
        <v>0.5</v>
      </c>
      <c r="F121" s="25">
        <f>F120</f>
        <v>0.5</v>
      </c>
      <c r="G121" s="25">
        <f>G120</f>
        <v>0.5</v>
      </c>
      <c r="H121" s="19"/>
      <c r="I121" s="10"/>
      <c r="J121" s="10"/>
      <c r="K121" s="10"/>
      <c r="L121" s="10"/>
      <c r="M121" s="10"/>
      <c r="N121" s="10"/>
      <c r="O121" s="10"/>
      <c r="P121" s="10"/>
    </row>
    <row r="122" spans="1:16" ht="15">
      <c r="A122" s="15" t="s">
        <v>48</v>
      </c>
      <c r="B122" s="24">
        <f t="shared" si="13"/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19"/>
      <c r="I122" s="10"/>
      <c r="J122" s="10"/>
      <c r="K122" s="10"/>
      <c r="L122" s="10"/>
      <c r="M122" s="10"/>
      <c r="N122" s="10"/>
      <c r="O122" s="10"/>
      <c r="P122" s="10"/>
    </row>
    <row r="123" spans="1:16" ht="15">
      <c r="A123" s="15" t="s">
        <v>8</v>
      </c>
      <c r="B123" s="24">
        <f t="shared" si="13"/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19"/>
      <c r="I123" s="10"/>
      <c r="J123" s="10"/>
      <c r="K123" s="10"/>
      <c r="L123" s="10"/>
      <c r="M123" s="10"/>
      <c r="N123" s="10"/>
      <c r="O123" s="10"/>
      <c r="P123" s="10"/>
    </row>
    <row r="124" spans="1:16" ht="15">
      <c r="A124" s="15" t="s">
        <v>23</v>
      </c>
      <c r="B124" s="24">
        <f t="shared" si="13"/>
        <v>2.7</v>
      </c>
      <c r="C124" s="25">
        <v>0.6</v>
      </c>
      <c r="D124" s="25">
        <v>0.6</v>
      </c>
      <c r="E124" s="25">
        <v>0.5</v>
      </c>
      <c r="F124" s="25">
        <v>0.5</v>
      </c>
      <c r="G124" s="25">
        <v>0.5</v>
      </c>
      <c r="H124" s="19"/>
      <c r="I124" s="10"/>
      <c r="J124" s="10"/>
      <c r="K124" s="10"/>
      <c r="L124" s="10"/>
      <c r="M124" s="10"/>
      <c r="N124" s="10"/>
      <c r="O124" s="10"/>
      <c r="P124" s="10"/>
    </row>
    <row r="125" spans="1:16" s="36" customFormat="1" ht="15">
      <c r="A125" s="14" t="s">
        <v>41</v>
      </c>
      <c r="B125" s="32">
        <f>B111+B121</f>
        <v>11819.2</v>
      </c>
      <c r="C125" s="32">
        <f aca="true" t="shared" si="14" ref="B125:F128">C111+C121</f>
        <v>2368.1</v>
      </c>
      <c r="D125" s="32">
        <f t="shared" si="14"/>
        <v>2597.5</v>
      </c>
      <c r="E125" s="32">
        <f t="shared" si="14"/>
        <v>2314.4999999999995</v>
      </c>
      <c r="F125" s="32">
        <f t="shared" si="14"/>
        <v>2252.3</v>
      </c>
      <c r="G125" s="32">
        <f>G111+G121</f>
        <v>2286.8</v>
      </c>
      <c r="H125" s="33"/>
      <c r="I125" s="34"/>
      <c r="J125" s="34"/>
      <c r="K125" s="34"/>
      <c r="L125" s="34"/>
      <c r="M125" s="34"/>
      <c r="N125" s="34"/>
      <c r="O125" s="34"/>
      <c r="P125" s="34"/>
    </row>
    <row r="126" spans="1:16" s="36" customFormat="1" ht="15">
      <c r="A126" s="15" t="s">
        <v>48</v>
      </c>
      <c r="B126" s="25">
        <f t="shared" si="14"/>
        <v>11816.5</v>
      </c>
      <c r="C126" s="25">
        <f t="shared" si="14"/>
        <v>2367.5</v>
      </c>
      <c r="D126" s="25">
        <f t="shared" si="14"/>
        <v>2596.9</v>
      </c>
      <c r="E126" s="25">
        <f t="shared" si="14"/>
        <v>2313.9999999999995</v>
      </c>
      <c r="F126" s="25">
        <f t="shared" si="14"/>
        <v>2251.8</v>
      </c>
      <c r="G126" s="25">
        <f>G112+G122</f>
        <v>2286.3</v>
      </c>
      <c r="H126" s="33"/>
      <c r="I126" s="34"/>
      <c r="J126" s="34"/>
      <c r="K126" s="34"/>
      <c r="L126" s="34"/>
      <c r="M126" s="34"/>
      <c r="N126" s="34"/>
      <c r="O126" s="34"/>
      <c r="P126" s="34"/>
    </row>
    <row r="127" spans="1:16" s="36" customFormat="1" ht="15">
      <c r="A127" s="15" t="s">
        <v>8</v>
      </c>
      <c r="B127" s="24">
        <f t="shared" si="14"/>
        <v>0</v>
      </c>
      <c r="C127" s="24">
        <f t="shared" si="14"/>
        <v>0</v>
      </c>
      <c r="D127" s="24">
        <f t="shared" si="14"/>
        <v>0</v>
      </c>
      <c r="E127" s="24">
        <f t="shared" si="14"/>
        <v>0</v>
      </c>
      <c r="F127" s="24">
        <f t="shared" si="14"/>
        <v>0</v>
      </c>
      <c r="G127" s="24">
        <f>G113+G123</f>
        <v>0</v>
      </c>
      <c r="H127" s="33"/>
      <c r="I127" s="34"/>
      <c r="J127" s="34"/>
      <c r="K127" s="34"/>
      <c r="L127" s="34"/>
      <c r="M127" s="34"/>
      <c r="N127" s="34"/>
      <c r="O127" s="34"/>
      <c r="P127" s="34"/>
    </row>
    <row r="128" spans="1:16" s="36" customFormat="1" ht="15">
      <c r="A128" s="15" t="s">
        <v>23</v>
      </c>
      <c r="B128" s="25">
        <f t="shared" si="14"/>
        <v>2.7</v>
      </c>
      <c r="C128" s="25">
        <f t="shared" si="14"/>
        <v>0.6</v>
      </c>
      <c r="D128" s="25">
        <f t="shared" si="14"/>
        <v>0.6</v>
      </c>
      <c r="E128" s="25">
        <f t="shared" si="14"/>
        <v>0.5</v>
      </c>
      <c r="F128" s="25">
        <f t="shared" si="14"/>
        <v>0.5</v>
      </c>
      <c r="G128" s="25">
        <f>G114+G124</f>
        <v>0.5</v>
      </c>
      <c r="H128" s="33"/>
      <c r="I128" s="34"/>
      <c r="J128" s="34"/>
      <c r="K128" s="34"/>
      <c r="L128" s="34"/>
      <c r="M128" s="34"/>
      <c r="N128" s="34"/>
      <c r="O128" s="34"/>
      <c r="P128" s="34"/>
    </row>
    <row r="129" spans="1:16" s="36" customFormat="1" ht="16.5" customHeight="1">
      <c r="A129" s="14" t="s">
        <v>44</v>
      </c>
      <c r="B129" s="37">
        <f aca="true" t="shared" si="15" ref="B129:G132">B83+B125</f>
        <v>12032.300000000001</v>
      </c>
      <c r="C129" s="37">
        <f t="shared" si="15"/>
        <v>2418.9</v>
      </c>
      <c r="D129" s="37">
        <f t="shared" si="15"/>
        <v>2624.8</v>
      </c>
      <c r="E129" s="37">
        <f t="shared" si="15"/>
        <v>2359.4999999999995</v>
      </c>
      <c r="F129" s="37">
        <f t="shared" si="15"/>
        <v>2297.3</v>
      </c>
      <c r="G129" s="37">
        <f t="shared" si="15"/>
        <v>2331.8</v>
      </c>
      <c r="H129" s="33"/>
      <c r="I129" s="34"/>
      <c r="J129" s="34"/>
      <c r="K129" s="34"/>
      <c r="L129" s="34"/>
      <c r="M129" s="34"/>
      <c r="N129" s="34"/>
      <c r="O129" s="34"/>
      <c r="P129" s="34"/>
    </row>
    <row r="130" spans="1:16" s="36" customFormat="1" ht="15">
      <c r="A130" s="14" t="s">
        <v>48</v>
      </c>
      <c r="B130" s="37">
        <f t="shared" si="15"/>
        <v>12029.6</v>
      </c>
      <c r="C130" s="37">
        <f t="shared" si="15"/>
        <v>2418.3</v>
      </c>
      <c r="D130" s="37">
        <f t="shared" si="15"/>
        <v>2624.2000000000003</v>
      </c>
      <c r="E130" s="37">
        <f t="shared" si="15"/>
        <v>2358.9999999999995</v>
      </c>
      <c r="F130" s="37">
        <f t="shared" si="15"/>
        <v>2296.8</v>
      </c>
      <c r="G130" s="37">
        <f t="shared" si="15"/>
        <v>2331.3</v>
      </c>
      <c r="H130" s="33"/>
      <c r="I130" s="34"/>
      <c r="J130" s="34"/>
      <c r="K130" s="34"/>
      <c r="L130" s="34"/>
      <c r="M130" s="34"/>
      <c r="N130" s="34"/>
      <c r="O130" s="34"/>
      <c r="P130" s="34"/>
    </row>
    <row r="131" spans="1:16" s="36" customFormat="1" ht="17.25" customHeight="1">
      <c r="A131" s="14" t="s">
        <v>8</v>
      </c>
      <c r="B131" s="37">
        <f t="shared" si="15"/>
        <v>0</v>
      </c>
      <c r="C131" s="37">
        <f t="shared" si="15"/>
        <v>0</v>
      </c>
      <c r="D131" s="37">
        <f t="shared" si="15"/>
        <v>0</v>
      </c>
      <c r="E131" s="37">
        <f t="shared" si="15"/>
        <v>0</v>
      </c>
      <c r="F131" s="37">
        <f t="shared" si="15"/>
        <v>0</v>
      </c>
      <c r="G131" s="37">
        <f t="shared" si="15"/>
        <v>0</v>
      </c>
      <c r="H131" s="33"/>
      <c r="I131" s="34"/>
      <c r="J131" s="34"/>
      <c r="K131" s="34"/>
      <c r="L131" s="34"/>
      <c r="M131" s="34"/>
      <c r="N131" s="34"/>
      <c r="O131" s="34"/>
      <c r="P131" s="34"/>
    </row>
    <row r="132" spans="1:16" s="36" customFormat="1" ht="15">
      <c r="A132" s="14" t="s">
        <v>23</v>
      </c>
      <c r="B132" s="32">
        <f t="shared" si="15"/>
        <v>2.7</v>
      </c>
      <c r="C132" s="32">
        <f t="shared" si="15"/>
        <v>0.6</v>
      </c>
      <c r="D132" s="32">
        <f t="shared" si="15"/>
        <v>0.6</v>
      </c>
      <c r="E132" s="32">
        <f t="shared" si="15"/>
        <v>0.5</v>
      </c>
      <c r="F132" s="32">
        <f t="shared" si="15"/>
        <v>0.5</v>
      </c>
      <c r="G132" s="32">
        <f t="shared" si="15"/>
        <v>0.5</v>
      </c>
      <c r="H132" s="33"/>
      <c r="I132" s="34"/>
      <c r="J132" s="34"/>
      <c r="K132" s="34"/>
      <c r="L132" s="34"/>
      <c r="M132" s="34"/>
      <c r="N132" s="34"/>
      <c r="O132" s="34"/>
      <c r="P132" s="34"/>
    </row>
    <row r="133" spans="1:16" ht="15">
      <c r="A133" s="17"/>
      <c r="B133" s="26"/>
      <c r="C133" s="26"/>
      <c r="D133" s="26"/>
      <c r="E133" s="26"/>
      <c r="F133" s="26"/>
      <c r="G133" s="26"/>
      <c r="H133" s="20"/>
      <c r="I133" s="17"/>
      <c r="J133" s="17"/>
      <c r="K133" s="17"/>
      <c r="L133" s="17"/>
      <c r="M133" s="17"/>
      <c r="N133" s="17"/>
      <c r="O133" s="17"/>
      <c r="P133" s="17"/>
    </row>
    <row r="134" spans="1:16" ht="15">
      <c r="A134" s="17"/>
      <c r="B134" s="26"/>
      <c r="C134" s="26"/>
      <c r="D134" s="26"/>
      <c r="E134" s="26"/>
      <c r="F134" s="26"/>
      <c r="G134" s="26"/>
      <c r="H134" s="20"/>
      <c r="I134" s="17"/>
      <c r="J134" s="17"/>
      <c r="K134" s="17"/>
      <c r="L134" s="17"/>
      <c r="M134" s="17"/>
      <c r="N134" s="17"/>
      <c r="O134" s="17"/>
      <c r="P134" s="17"/>
    </row>
    <row r="135" spans="1:16" ht="15">
      <c r="A135" s="17"/>
      <c r="B135" s="26"/>
      <c r="C135" s="26"/>
      <c r="D135" s="26"/>
      <c r="E135" s="26"/>
      <c r="F135" s="26"/>
      <c r="G135" s="26"/>
      <c r="H135" s="20"/>
      <c r="I135" s="17"/>
      <c r="J135" s="17"/>
      <c r="K135" s="17"/>
      <c r="L135" s="17"/>
      <c r="M135" s="17"/>
      <c r="N135" s="17"/>
      <c r="O135" s="17"/>
      <c r="P135" s="17"/>
    </row>
  </sheetData>
  <sheetProtection/>
  <mergeCells count="63">
    <mergeCell ref="A115:P115"/>
    <mergeCell ref="P116:P120"/>
    <mergeCell ref="P74:P78"/>
    <mergeCell ref="A87:P87"/>
    <mergeCell ref="A88:P88"/>
    <mergeCell ref="A89:P89"/>
    <mergeCell ref="A116:G116"/>
    <mergeCell ref="A90:P90"/>
    <mergeCell ref="A74:G74"/>
    <mergeCell ref="H116:H118"/>
    <mergeCell ref="P56:P59"/>
    <mergeCell ref="A60:P60"/>
    <mergeCell ref="P61:P65"/>
    <mergeCell ref="P66:P69"/>
    <mergeCell ref="A61:G61"/>
    <mergeCell ref="A66:G66"/>
    <mergeCell ref="A36:G36"/>
    <mergeCell ref="H41:H45"/>
    <mergeCell ref="P41:P45"/>
    <mergeCell ref="A50:P50"/>
    <mergeCell ref="P51:P54"/>
    <mergeCell ref="A41:G41"/>
    <mergeCell ref="A51:G51"/>
    <mergeCell ref="A15:P15"/>
    <mergeCell ref="P16:P20"/>
    <mergeCell ref="P21:P25"/>
    <mergeCell ref="H22:H25"/>
    <mergeCell ref="A91:G91"/>
    <mergeCell ref="H26:H29"/>
    <mergeCell ref="P26:P34"/>
    <mergeCell ref="A35:P35"/>
    <mergeCell ref="H36:H39"/>
    <mergeCell ref="P38:P39"/>
    <mergeCell ref="J1:P2"/>
    <mergeCell ref="A4:P4"/>
    <mergeCell ref="A5:P5"/>
    <mergeCell ref="A7:A9"/>
    <mergeCell ref="P7:P9"/>
    <mergeCell ref="B8:B9"/>
    <mergeCell ref="H8:H9"/>
    <mergeCell ref="I8:I9"/>
    <mergeCell ref="J8:J9"/>
    <mergeCell ref="K8:O8"/>
    <mergeCell ref="H7:O7"/>
    <mergeCell ref="C8:G8"/>
    <mergeCell ref="B7:G7"/>
    <mergeCell ref="A16:G16"/>
    <mergeCell ref="A21:G21"/>
    <mergeCell ref="A26:G26"/>
    <mergeCell ref="A11:P11"/>
    <mergeCell ref="A12:P12"/>
    <mergeCell ref="A13:P13"/>
    <mergeCell ref="A14:P14"/>
    <mergeCell ref="P91:P95"/>
    <mergeCell ref="A96:G96"/>
    <mergeCell ref="A101:G101"/>
    <mergeCell ref="A106:G106"/>
    <mergeCell ref="H51:H57"/>
    <mergeCell ref="H96:H99"/>
    <mergeCell ref="P96:P100"/>
    <mergeCell ref="P101:P105"/>
    <mergeCell ref="P106:P110"/>
    <mergeCell ref="H91:H93"/>
  </mergeCells>
  <printOptions/>
  <pageMargins left="0.5118110236220472" right="0.31496062992125984" top="0.52" bottom="0.42" header="0.17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Экономист</cp:lastModifiedBy>
  <cp:lastPrinted>2019-06-20T03:11:36Z</cp:lastPrinted>
  <dcterms:created xsi:type="dcterms:W3CDTF">2014-10-03T07:10:09Z</dcterms:created>
  <dcterms:modified xsi:type="dcterms:W3CDTF">2019-06-20T03:11:40Z</dcterms:modified>
  <cp:category/>
  <cp:version/>
  <cp:contentType/>
  <cp:contentStatus/>
</cp:coreProperties>
</file>