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<sst xmlns="http://schemas.openxmlformats.org/spreadsheetml/2006/main" count="41" uniqueCount="33">
  <si>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</si>
  <si>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</si>
  <si>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</si>
  <si>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</si>
  <si>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</si>
  <si>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</si>
  <si>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</si>
  <si>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</si>
  <si>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</si>
  <si>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</si>
  <si>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</si>
  <si>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</si>
  <si>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</si>
  <si>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</si>
  <si>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</si>
  <si>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</si>
  <si>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</si>
  <si>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</si>
  <si>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</si>
  <si>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</si>
  <si>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</si>
  <si>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</si>
  <si>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</si>
  <si>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</si>
  <si>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</si>
  <si>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</si>
  <si>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</si>
  <si>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</si>
  <si>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</si>
  <si>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</si>
  <si>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</si>
  <si>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18.01.2019г.</t>
  </si>
  <si>
    <t>На 17.01.2019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</si>
</sst>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U17" sqref="U17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22.741496598639454</v>
      </c>
      <c r="D9" s="97">
        <f>I9/N9</f>
        <v>26.06122448979592</v>
      </c>
      <c r="E9" s="100">
        <f>(D9-C9)</f>
        <v>3.3197278911564645</v>
      </c>
      <c r="F9" s="95"/>
      <c r="G9" s="16"/>
      <c r="H9" s="117">
        <v>3343</v>
      </c>
      <c r="I9" s="117">
        <v>3831</v>
      </c>
      <c r="J9" s="107">
        <f>(I9-H9)</f>
        <v>488</v>
      </c>
      <c r="K9" s="109">
        <v>3473</v>
      </c>
      <c r="L9" s="20">
        <f>(K9/I9)*100</f>
        <v>90.6551814147742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13.794326241134751</v>
      </c>
      <c r="E10" s="31">
        <f aca="true" t="shared" si="2" ref="E10:E42">(D10-C10)</f>
        <v>1.6825249988987263</v>
      </c>
      <c r="F10" s="10"/>
      <c r="G10" s="17"/>
      <c r="H10" s="104">
        <v>1950</v>
      </c>
      <c r="I10" s="104">
        <v>1945</v>
      </c>
      <c r="J10" s="104">
        <f>I10-H10</f>
        <v>-5</v>
      </c>
      <c r="K10" s="104">
        <v>1850</v>
      </c>
      <c r="L10" s="113">
        <f aca="true" t="shared" si="3" ref="L10:L41">(K10/I10)*100</f>
        <v>95.11568123393316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14.530181818181818</v>
      </c>
      <c r="D12" s="97">
        <f t="shared" si="1"/>
        <v>11.488792480115691</v>
      </c>
      <c r="E12" s="100">
        <f t="shared" si="2"/>
        <v>-3.0413893380661268</v>
      </c>
      <c r="F12" s="10"/>
      <c r="G12" s="17"/>
      <c r="H12" s="106">
        <v>19979</v>
      </c>
      <c r="I12" s="106">
        <v>15889</v>
      </c>
      <c r="J12" s="108">
        <f t="shared" si="4"/>
        <v>-4090</v>
      </c>
      <c r="K12" s="110">
        <v>14070</v>
      </c>
      <c r="L12" s="114">
        <f t="shared" si="3"/>
        <v>88.55182830889294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17.053824362606232</v>
      </c>
      <c r="D13" s="122">
        <f t="shared" si="1"/>
        <v>18.34975369458128</v>
      </c>
      <c r="E13" s="102">
        <f t="shared" si="2"/>
        <v>1.2959293319750493</v>
      </c>
      <c r="F13" s="123"/>
      <c r="G13" s="18"/>
      <c r="H13" s="129">
        <v>6020</v>
      </c>
      <c r="I13" s="129">
        <v>7450</v>
      </c>
      <c r="J13" s="127">
        <f t="shared" si="4"/>
        <v>1430</v>
      </c>
      <c r="K13" s="127">
        <v>7150</v>
      </c>
      <c r="L13" s="20">
        <f t="shared" si="3"/>
        <v>95.9731543624161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8.521978021978022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3102</v>
      </c>
      <c r="I14" s="140">
        <v>0</v>
      </c>
      <c r="J14" s="141">
        <f t="shared" si="4"/>
        <v>-3102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9.2</v>
      </c>
      <c r="E15" s="147" t="e">
        <f t="shared" si="2"/>
        <v>#DIV/0!</v>
      </c>
      <c r="F15" s="148"/>
      <c r="G15" s="148"/>
      <c r="H15" s="141">
        <v>0</v>
      </c>
      <c r="I15" s="140">
        <v>3358</v>
      </c>
      <c r="J15" s="141">
        <f t="shared" si="4"/>
        <v>3358</v>
      </c>
      <c r="K15" s="142">
        <v>3230</v>
      </c>
      <c r="L15" s="143">
        <f t="shared" si="3"/>
        <v>96.1882072662299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15.416666666666666</v>
      </c>
      <c r="D16" s="124">
        <f t="shared" si="1"/>
        <v>19.427083333333332</v>
      </c>
      <c r="E16" s="130">
        <f t="shared" si="2"/>
        <v>4.010416666666666</v>
      </c>
      <c r="F16" s="131"/>
      <c r="G16" s="132"/>
      <c r="H16" s="90">
        <v>7400</v>
      </c>
      <c r="I16" s="126">
        <v>9325</v>
      </c>
      <c r="J16" s="134">
        <f t="shared" si="4"/>
        <v>1925</v>
      </c>
      <c r="K16" s="111">
        <v>9110</v>
      </c>
      <c r="L16" s="135">
        <f t="shared" si="3"/>
        <v>97.69436997319035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20.039225181598063</v>
      </c>
      <c r="D17" s="99">
        <f t="shared" si="1"/>
        <v>22.20501539815222</v>
      </c>
      <c r="E17" s="130">
        <f t="shared" si="2"/>
        <v>2.165790216554157</v>
      </c>
      <c r="F17" s="131"/>
      <c r="G17" s="132"/>
      <c r="H17" s="118">
        <v>41381</v>
      </c>
      <c r="I17" s="118">
        <v>50472</v>
      </c>
      <c r="J17" s="2">
        <f t="shared" si="4"/>
        <v>9091</v>
      </c>
      <c r="K17" s="111">
        <v>49395</v>
      </c>
      <c r="L17" s="26">
        <f t="shared" si="3"/>
        <v>97.8661436043747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16.820020222446917</v>
      </c>
      <c r="D42" s="82">
        <f t="shared" si="1"/>
        <v>17.76130895091434</v>
      </c>
      <c r="E42" s="73">
        <f t="shared" si="2"/>
        <v>0.9412887284674234</v>
      </c>
      <c r="F42" s="72"/>
      <c r="G42" s="68"/>
      <c r="H42" s="74">
        <f>SUM(H9:H41)</f>
        <v>83175</v>
      </c>
      <c r="I42" s="89">
        <f>SUM(I9:I41)</f>
        <v>92270</v>
      </c>
      <c r="J42" s="74">
        <f t="shared" si="4"/>
        <v>9095</v>
      </c>
      <c r="K42" s="74">
        <f>SUM(K9:K41)</f>
        <v>88278</v>
      </c>
      <c r="L42" s="73">
        <f>(K42/I42)*100</f>
        <v>95.67356670640511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17.62</v>
      </c>
      <c r="E43" s="77"/>
      <c r="F43" s="78"/>
      <c r="G43" s="78"/>
      <c r="H43" s="79"/>
      <c r="I43" s="79">
        <v>91511</v>
      </c>
      <c r="J43" s="79"/>
      <c r="K43" s="79">
        <v>87623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2019-01-18T08:37:45Z</cp:lastPrinted>
  <dcterms:created xsi:type="dcterms:W3CDTF">2010-10-07T06:08:39Z</dcterms:created>
  <dcterms:modified xsi:type="dcterms:W3CDTF">2019-01-18T08:38:12Z</dcterms:modified>
  <cp:category/>
  <cp:version/>
  <cp:contentType/>
  <cp:contentStatus/>
</cp:coreProperties>
</file>