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5" windowWidth="15480" windowHeight="7875"/>
  </bookViews>
  <sheets>
    <sheet name="2020-2025" sheetId="2" r:id="rId1"/>
  </sheets>
  <definedNames>
    <definedName name="_xlnm.Print_Area" localSheetId="0">'2020-2025'!$A$1:$R$371</definedName>
  </definedNames>
  <calcPr calcId="145621"/>
</workbook>
</file>

<file path=xl/calcChain.xml><?xml version="1.0" encoding="utf-8"?>
<calcChain xmlns="http://schemas.openxmlformats.org/spreadsheetml/2006/main">
  <c r="D79" i="2" l="1"/>
  <c r="E79" i="2"/>
  <c r="F79" i="2"/>
  <c r="G79" i="2"/>
  <c r="H79" i="2"/>
  <c r="I79" i="2"/>
  <c r="D80" i="2"/>
  <c r="E80" i="2"/>
  <c r="F80" i="2"/>
  <c r="G80" i="2"/>
  <c r="H80" i="2"/>
  <c r="I80" i="2"/>
  <c r="D81" i="2"/>
  <c r="E81" i="2"/>
  <c r="F81" i="2"/>
  <c r="G81" i="2"/>
  <c r="H81" i="2"/>
  <c r="I81" i="2"/>
  <c r="I94" i="2"/>
  <c r="H94" i="2"/>
  <c r="G94" i="2"/>
  <c r="F94" i="2"/>
  <c r="E94" i="2"/>
  <c r="D94" i="2"/>
  <c r="C94" i="2" s="1"/>
  <c r="D289" i="2"/>
  <c r="E289" i="2"/>
  <c r="F289" i="2"/>
  <c r="G289" i="2"/>
  <c r="H289" i="2"/>
  <c r="I289" i="2"/>
  <c r="D290" i="2"/>
  <c r="E290" i="2"/>
  <c r="F290" i="2"/>
  <c r="G290" i="2"/>
  <c r="H290" i="2"/>
  <c r="I290" i="2"/>
  <c r="D291" i="2"/>
  <c r="E291" i="2"/>
  <c r="F291" i="2"/>
  <c r="G291" i="2"/>
  <c r="H291" i="2"/>
  <c r="I291" i="2"/>
  <c r="C302" i="2"/>
  <c r="C301" i="2"/>
  <c r="I300" i="2"/>
  <c r="H300" i="2"/>
  <c r="G300" i="2"/>
  <c r="F300" i="2"/>
  <c r="E300" i="2"/>
  <c r="E224" i="2"/>
  <c r="F224" i="2"/>
  <c r="G224" i="2"/>
  <c r="H224" i="2"/>
  <c r="I224" i="2"/>
  <c r="D224" i="2"/>
  <c r="D256" i="2"/>
  <c r="D223" i="2"/>
  <c r="E223" i="2"/>
  <c r="F223" i="2"/>
  <c r="G223" i="2"/>
  <c r="H223" i="2"/>
  <c r="I223" i="2"/>
  <c r="D225" i="2"/>
  <c r="E225" i="2"/>
  <c r="F225" i="2"/>
  <c r="G225" i="2"/>
  <c r="H225" i="2"/>
  <c r="I225" i="2"/>
  <c r="E256" i="2"/>
  <c r="F256" i="2"/>
  <c r="G256" i="2"/>
  <c r="H256" i="2"/>
  <c r="I256" i="2"/>
  <c r="C259" i="2"/>
  <c r="C258" i="2"/>
  <c r="C257" i="2"/>
  <c r="E340" i="2"/>
  <c r="F340" i="2"/>
  <c r="G340" i="2"/>
  <c r="H340" i="2"/>
  <c r="I340" i="2"/>
  <c r="D340" i="2"/>
  <c r="E336" i="2"/>
  <c r="F336" i="2"/>
  <c r="G336" i="2"/>
  <c r="H336" i="2"/>
  <c r="I336" i="2"/>
  <c r="D336" i="2"/>
  <c r="E19" i="2"/>
  <c r="F19" i="2"/>
  <c r="G19" i="2"/>
  <c r="H19" i="2"/>
  <c r="I19" i="2"/>
  <c r="D19" i="2"/>
  <c r="E20" i="2"/>
  <c r="F20" i="2"/>
  <c r="G20" i="2"/>
  <c r="H20" i="2"/>
  <c r="I20" i="2"/>
  <c r="D20" i="2"/>
  <c r="E40" i="2"/>
  <c r="F40" i="2"/>
  <c r="G40" i="2"/>
  <c r="H40" i="2"/>
  <c r="I40" i="2"/>
  <c r="D40" i="2"/>
  <c r="C43" i="2"/>
  <c r="C42" i="2"/>
  <c r="C41" i="2"/>
  <c r="E36" i="2"/>
  <c r="F36" i="2"/>
  <c r="G36" i="2"/>
  <c r="H36" i="2"/>
  <c r="I36" i="2"/>
  <c r="D36" i="2"/>
  <c r="C39" i="2"/>
  <c r="C38" i="2"/>
  <c r="C37" i="2"/>
  <c r="E32" i="2"/>
  <c r="F32" i="2"/>
  <c r="G32" i="2"/>
  <c r="H32" i="2"/>
  <c r="I32" i="2"/>
  <c r="D32" i="2"/>
  <c r="C35" i="2"/>
  <c r="C34" i="2"/>
  <c r="C33" i="2"/>
  <c r="D305" i="2"/>
  <c r="E305" i="2"/>
  <c r="F305" i="2"/>
  <c r="G305" i="2"/>
  <c r="H305" i="2"/>
  <c r="I305" i="2"/>
  <c r="D306" i="2"/>
  <c r="E306" i="2"/>
  <c r="F306" i="2"/>
  <c r="G306" i="2"/>
  <c r="H306" i="2"/>
  <c r="I306" i="2"/>
  <c r="D307" i="2"/>
  <c r="E307" i="2"/>
  <c r="F307" i="2"/>
  <c r="G307" i="2"/>
  <c r="H307" i="2"/>
  <c r="I307" i="2"/>
  <c r="D18" i="2"/>
  <c r="E18" i="2"/>
  <c r="F18" i="2"/>
  <c r="G18" i="2"/>
  <c r="H18" i="2"/>
  <c r="I18" i="2"/>
  <c r="C341" i="2"/>
  <c r="C337" i="2"/>
  <c r="C223" i="2" l="1"/>
  <c r="C225" i="2"/>
  <c r="C40" i="2"/>
  <c r="C36" i="2"/>
  <c r="C20" i="2"/>
  <c r="C224" i="2"/>
  <c r="C32" i="2"/>
  <c r="C335" i="2"/>
  <c r="C334" i="2"/>
  <c r="C333" i="2"/>
  <c r="I332" i="2"/>
  <c r="H332" i="2"/>
  <c r="G332" i="2"/>
  <c r="F332" i="2"/>
  <c r="E332" i="2"/>
  <c r="D332" i="2"/>
  <c r="C332" i="2" l="1"/>
  <c r="E233" i="2"/>
  <c r="F233" i="2"/>
  <c r="G233" i="2"/>
  <c r="H233" i="2"/>
  <c r="I233" i="2"/>
  <c r="D233" i="2"/>
  <c r="C239" i="2"/>
  <c r="C238" i="2"/>
  <c r="C237" i="2"/>
  <c r="E226" i="2"/>
  <c r="F226" i="2"/>
  <c r="G226" i="2"/>
  <c r="H226" i="2"/>
  <c r="I226" i="2"/>
  <c r="D226" i="2"/>
  <c r="C232" i="2"/>
  <c r="C231" i="2"/>
  <c r="C230" i="2"/>
  <c r="D61" i="2"/>
  <c r="E61" i="2"/>
  <c r="F61" i="2"/>
  <c r="G61" i="2"/>
  <c r="H61" i="2"/>
  <c r="I61" i="2"/>
  <c r="D62" i="2"/>
  <c r="E62" i="2"/>
  <c r="F62" i="2"/>
  <c r="G62" i="2"/>
  <c r="H62" i="2"/>
  <c r="I62" i="2"/>
  <c r="E60" i="2"/>
  <c r="F60" i="2"/>
  <c r="G60" i="2"/>
  <c r="H60" i="2"/>
  <c r="I60" i="2"/>
  <c r="D60" i="2"/>
  <c r="E63" i="2"/>
  <c r="F63" i="2"/>
  <c r="G63" i="2"/>
  <c r="H63" i="2"/>
  <c r="I63" i="2"/>
  <c r="D63" i="2"/>
  <c r="C69" i="2"/>
  <c r="C68" i="2"/>
  <c r="C67" i="2"/>
  <c r="D46" i="2"/>
  <c r="E46" i="2"/>
  <c r="F46" i="2"/>
  <c r="G46" i="2"/>
  <c r="H46" i="2"/>
  <c r="I46" i="2"/>
  <c r="D47" i="2"/>
  <c r="E47" i="2"/>
  <c r="F47" i="2"/>
  <c r="G47" i="2"/>
  <c r="H47" i="2"/>
  <c r="I47" i="2"/>
  <c r="E45" i="2"/>
  <c r="F45" i="2"/>
  <c r="G45" i="2"/>
  <c r="H45" i="2"/>
  <c r="I45" i="2"/>
  <c r="D45" i="2"/>
  <c r="E48" i="2"/>
  <c r="F48" i="2"/>
  <c r="G48" i="2"/>
  <c r="H48" i="2"/>
  <c r="I48" i="2"/>
  <c r="D48" i="2"/>
  <c r="C54" i="2"/>
  <c r="C53" i="2"/>
  <c r="C52" i="2"/>
  <c r="E21" i="2"/>
  <c r="F21" i="2"/>
  <c r="G21" i="2"/>
  <c r="H21" i="2"/>
  <c r="I21" i="2"/>
  <c r="D21" i="2"/>
  <c r="C27" i="2"/>
  <c r="C26" i="2"/>
  <c r="C25" i="2"/>
  <c r="C256" i="2" l="1"/>
  <c r="E244" i="2"/>
  <c r="F244" i="2"/>
  <c r="G244" i="2"/>
  <c r="H244" i="2"/>
  <c r="I244" i="2"/>
  <c r="D244" i="2"/>
  <c r="E240" i="2"/>
  <c r="F240" i="2"/>
  <c r="G240" i="2"/>
  <c r="H240" i="2"/>
  <c r="I240" i="2"/>
  <c r="D240" i="2"/>
  <c r="D196" i="2"/>
  <c r="E196" i="2"/>
  <c r="F196" i="2"/>
  <c r="G196" i="2"/>
  <c r="H196" i="2"/>
  <c r="I196" i="2"/>
  <c r="D197" i="2"/>
  <c r="E197" i="2"/>
  <c r="F197" i="2"/>
  <c r="G197" i="2"/>
  <c r="H197" i="2"/>
  <c r="I197" i="2"/>
  <c r="E195" i="2"/>
  <c r="F195" i="2"/>
  <c r="G195" i="2"/>
  <c r="H195" i="2"/>
  <c r="I195" i="2"/>
  <c r="D195" i="2"/>
  <c r="E198" i="2"/>
  <c r="F198" i="2"/>
  <c r="G198" i="2"/>
  <c r="H198" i="2"/>
  <c r="I198" i="2"/>
  <c r="D198" i="2"/>
  <c r="E126" i="2"/>
  <c r="F126" i="2"/>
  <c r="G126" i="2"/>
  <c r="H126" i="2"/>
  <c r="I126" i="2"/>
  <c r="D126" i="2"/>
  <c r="D124" i="2"/>
  <c r="E124" i="2"/>
  <c r="F124" i="2"/>
  <c r="G124" i="2"/>
  <c r="H124" i="2"/>
  <c r="I124" i="2"/>
  <c r="D125" i="2"/>
  <c r="E125" i="2"/>
  <c r="F125" i="2"/>
  <c r="G125" i="2"/>
  <c r="H125" i="2"/>
  <c r="I125" i="2"/>
  <c r="E123" i="2"/>
  <c r="F123" i="2"/>
  <c r="G123" i="2"/>
  <c r="H123" i="2"/>
  <c r="I123" i="2"/>
  <c r="D123" i="2"/>
  <c r="D203" i="2" l="1"/>
  <c r="E203" i="2"/>
  <c r="F203" i="2"/>
  <c r="G203" i="2"/>
  <c r="H203" i="2"/>
  <c r="I203" i="2"/>
  <c r="D204" i="2"/>
  <c r="E204" i="2"/>
  <c r="F204" i="2"/>
  <c r="G204" i="2"/>
  <c r="H204" i="2"/>
  <c r="I204" i="2"/>
  <c r="D205" i="2"/>
  <c r="E205" i="2"/>
  <c r="F205" i="2"/>
  <c r="G205" i="2"/>
  <c r="H205" i="2"/>
  <c r="I205" i="2"/>
  <c r="C217" i="2" l="1"/>
  <c r="C216" i="2"/>
  <c r="C215" i="2"/>
  <c r="I214" i="2"/>
  <c r="H214" i="2"/>
  <c r="H210" i="2" s="1"/>
  <c r="G214" i="2"/>
  <c r="F214" i="2"/>
  <c r="F210" i="2" s="1"/>
  <c r="E214" i="2"/>
  <c r="D214" i="2"/>
  <c r="D210" i="2" s="1"/>
  <c r="I213" i="2"/>
  <c r="I193" i="2" s="1"/>
  <c r="H213" i="2"/>
  <c r="H193" i="2" s="1"/>
  <c r="G213" i="2"/>
  <c r="G193" i="2" s="1"/>
  <c r="F213" i="2"/>
  <c r="F193" i="2" s="1"/>
  <c r="E213" i="2"/>
  <c r="E193" i="2" s="1"/>
  <c r="D213" i="2"/>
  <c r="D193" i="2" s="1"/>
  <c r="I212" i="2"/>
  <c r="I192" i="2" s="1"/>
  <c r="H212" i="2"/>
  <c r="H192" i="2" s="1"/>
  <c r="G212" i="2"/>
  <c r="G192" i="2" s="1"/>
  <c r="F212" i="2"/>
  <c r="F192" i="2" s="1"/>
  <c r="E212" i="2"/>
  <c r="D212" i="2"/>
  <c r="D192" i="2" s="1"/>
  <c r="I211" i="2"/>
  <c r="I191" i="2" s="1"/>
  <c r="H211" i="2"/>
  <c r="H191" i="2" s="1"/>
  <c r="G211" i="2"/>
  <c r="G191" i="2" s="1"/>
  <c r="F211" i="2"/>
  <c r="F191" i="2" s="1"/>
  <c r="E211" i="2"/>
  <c r="E191" i="2" s="1"/>
  <c r="D211" i="2"/>
  <c r="D191" i="2" s="1"/>
  <c r="I210" i="2"/>
  <c r="G210" i="2"/>
  <c r="E210" i="2"/>
  <c r="E192" i="2" l="1"/>
  <c r="C212" i="2"/>
  <c r="C210" i="2"/>
  <c r="C211" i="2"/>
  <c r="C213" i="2"/>
  <c r="C214" i="2"/>
  <c r="D349" i="2" l="1"/>
  <c r="E349" i="2"/>
  <c r="F349" i="2"/>
  <c r="G349" i="2"/>
  <c r="H349" i="2"/>
  <c r="I349" i="2"/>
  <c r="D350" i="2"/>
  <c r="E350" i="2"/>
  <c r="F350" i="2"/>
  <c r="G350" i="2"/>
  <c r="H350" i="2"/>
  <c r="I350" i="2"/>
  <c r="D351" i="2"/>
  <c r="E351" i="2"/>
  <c r="F351" i="2"/>
  <c r="G351" i="2"/>
  <c r="H351" i="2"/>
  <c r="I351" i="2"/>
  <c r="C363" i="2"/>
  <c r="C362" i="2"/>
  <c r="C361" i="2"/>
  <c r="I360" i="2"/>
  <c r="H360" i="2"/>
  <c r="G360" i="2"/>
  <c r="F360" i="2"/>
  <c r="E360" i="2"/>
  <c r="D360" i="2"/>
  <c r="C360" i="2" l="1"/>
  <c r="D261" i="2"/>
  <c r="E261" i="2"/>
  <c r="F261" i="2"/>
  <c r="G261" i="2"/>
  <c r="H261" i="2"/>
  <c r="I261" i="2"/>
  <c r="D262" i="2"/>
  <c r="E262" i="2"/>
  <c r="F262" i="2"/>
  <c r="G262" i="2"/>
  <c r="H262" i="2"/>
  <c r="I262" i="2"/>
  <c r="D263" i="2"/>
  <c r="E263" i="2"/>
  <c r="F263" i="2"/>
  <c r="G263" i="2"/>
  <c r="H263" i="2"/>
  <c r="I263" i="2"/>
  <c r="D365" i="2" l="1"/>
  <c r="D345" i="2" s="1"/>
  <c r="E365" i="2"/>
  <c r="E345" i="2" s="1"/>
  <c r="F365" i="2"/>
  <c r="F345" i="2" s="1"/>
  <c r="G365" i="2"/>
  <c r="G345" i="2" s="1"/>
  <c r="H365" i="2"/>
  <c r="H345" i="2" s="1"/>
  <c r="I365" i="2"/>
  <c r="I345" i="2" s="1"/>
  <c r="D366" i="2"/>
  <c r="D346" i="2" s="1"/>
  <c r="E366" i="2"/>
  <c r="E346" i="2" s="1"/>
  <c r="F366" i="2"/>
  <c r="F346" i="2" s="1"/>
  <c r="G366" i="2"/>
  <c r="G346" i="2" s="1"/>
  <c r="H366" i="2"/>
  <c r="H346" i="2" s="1"/>
  <c r="I366" i="2"/>
  <c r="I346" i="2" s="1"/>
  <c r="D367" i="2"/>
  <c r="D347" i="2" s="1"/>
  <c r="E367" i="2"/>
  <c r="E347" i="2" s="1"/>
  <c r="F367" i="2"/>
  <c r="F347" i="2" s="1"/>
  <c r="G367" i="2"/>
  <c r="G347" i="2" s="1"/>
  <c r="H367" i="2"/>
  <c r="H347" i="2" s="1"/>
  <c r="I367" i="2"/>
  <c r="I347" i="2" s="1"/>
  <c r="C371" i="2"/>
  <c r="C370" i="2"/>
  <c r="C369" i="2"/>
  <c r="I368" i="2"/>
  <c r="I364" i="2" s="1"/>
  <c r="H368" i="2"/>
  <c r="H364" i="2" s="1"/>
  <c r="G368" i="2"/>
  <c r="G364" i="2" s="1"/>
  <c r="F368" i="2"/>
  <c r="F364" i="2" s="1"/>
  <c r="E368" i="2"/>
  <c r="E364" i="2" s="1"/>
  <c r="D368" i="2"/>
  <c r="D364" i="2" s="1"/>
  <c r="C367" i="2"/>
  <c r="C366" i="2"/>
  <c r="C365" i="2"/>
  <c r="C364" i="2"/>
  <c r="E356" i="2"/>
  <c r="F356" i="2"/>
  <c r="G356" i="2"/>
  <c r="H356" i="2"/>
  <c r="I356" i="2"/>
  <c r="D356" i="2"/>
  <c r="D99" i="2"/>
  <c r="E99" i="2"/>
  <c r="F99" i="2"/>
  <c r="G99" i="2"/>
  <c r="H99" i="2"/>
  <c r="I99" i="2"/>
  <c r="D100" i="2"/>
  <c r="E100" i="2"/>
  <c r="F100" i="2"/>
  <c r="G100" i="2"/>
  <c r="H100" i="2"/>
  <c r="I100" i="2"/>
  <c r="D101" i="2"/>
  <c r="E101" i="2"/>
  <c r="F101" i="2"/>
  <c r="G101" i="2"/>
  <c r="H101" i="2"/>
  <c r="I101" i="2"/>
  <c r="E114" i="2"/>
  <c r="F114" i="2"/>
  <c r="G114" i="2"/>
  <c r="H114" i="2"/>
  <c r="I114" i="2"/>
  <c r="D114" i="2"/>
  <c r="E352" i="2"/>
  <c r="E348" i="2" s="1"/>
  <c r="E344" i="2" s="1"/>
  <c r="F352" i="2"/>
  <c r="F348" i="2" s="1"/>
  <c r="F344" i="2" s="1"/>
  <c r="G352" i="2"/>
  <c r="G348" i="2" s="1"/>
  <c r="G344" i="2" s="1"/>
  <c r="H352" i="2"/>
  <c r="H348" i="2" s="1"/>
  <c r="H344" i="2" s="1"/>
  <c r="I352" i="2"/>
  <c r="I348" i="2" s="1"/>
  <c r="I344" i="2" s="1"/>
  <c r="D352" i="2"/>
  <c r="D348" i="2" s="1"/>
  <c r="D344" i="2" s="1"/>
  <c r="E186" i="2"/>
  <c r="F186" i="2"/>
  <c r="G186" i="2"/>
  <c r="H186" i="2"/>
  <c r="I186" i="2"/>
  <c r="D186" i="2"/>
  <c r="E182" i="2"/>
  <c r="F182" i="2"/>
  <c r="G182" i="2"/>
  <c r="H182" i="2"/>
  <c r="I182" i="2"/>
  <c r="D182" i="2"/>
  <c r="E178" i="2"/>
  <c r="F178" i="2"/>
  <c r="G178" i="2"/>
  <c r="H178" i="2"/>
  <c r="I178" i="2"/>
  <c r="D178" i="2"/>
  <c r="D143" i="2"/>
  <c r="E143" i="2"/>
  <c r="F143" i="2"/>
  <c r="G143" i="2"/>
  <c r="H143" i="2"/>
  <c r="I143" i="2"/>
  <c r="D144" i="2"/>
  <c r="E144" i="2"/>
  <c r="F144" i="2"/>
  <c r="G144" i="2"/>
  <c r="H144" i="2"/>
  <c r="I144" i="2"/>
  <c r="D145" i="2"/>
  <c r="E145" i="2"/>
  <c r="F145" i="2"/>
  <c r="G145" i="2"/>
  <c r="H145" i="2"/>
  <c r="I145" i="2"/>
  <c r="E170" i="2"/>
  <c r="F170" i="2"/>
  <c r="G170" i="2"/>
  <c r="H170" i="2"/>
  <c r="I170" i="2"/>
  <c r="D170" i="2"/>
  <c r="E166" i="2"/>
  <c r="F166" i="2"/>
  <c r="G166" i="2"/>
  <c r="H166" i="2"/>
  <c r="I166" i="2"/>
  <c r="D166" i="2"/>
  <c r="E162" i="2"/>
  <c r="F162" i="2"/>
  <c r="G162" i="2"/>
  <c r="H162" i="2"/>
  <c r="I162" i="2"/>
  <c r="D162" i="2"/>
  <c r="E158" i="2"/>
  <c r="F158" i="2"/>
  <c r="G158" i="2"/>
  <c r="H158" i="2"/>
  <c r="I158" i="2"/>
  <c r="D158" i="2"/>
  <c r="E154" i="2"/>
  <c r="F154" i="2"/>
  <c r="G154" i="2"/>
  <c r="H154" i="2"/>
  <c r="I154" i="2"/>
  <c r="D154" i="2"/>
  <c r="E150" i="2"/>
  <c r="F150" i="2"/>
  <c r="G150" i="2"/>
  <c r="H150" i="2"/>
  <c r="I150" i="2"/>
  <c r="D150" i="2"/>
  <c r="E146" i="2"/>
  <c r="F146" i="2"/>
  <c r="F142" i="2" s="1"/>
  <c r="G146" i="2"/>
  <c r="G142" i="2" s="1"/>
  <c r="H146" i="2"/>
  <c r="I146" i="2"/>
  <c r="D146" i="2"/>
  <c r="D142" i="2" s="1"/>
  <c r="E110" i="2"/>
  <c r="F110" i="2"/>
  <c r="G110" i="2"/>
  <c r="H110" i="2"/>
  <c r="I110" i="2"/>
  <c r="D110" i="2"/>
  <c r="E106" i="2"/>
  <c r="F106" i="2"/>
  <c r="G106" i="2"/>
  <c r="H106" i="2"/>
  <c r="I106" i="2"/>
  <c r="D106" i="2"/>
  <c r="E102" i="2"/>
  <c r="E98" i="2" s="1"/>
  <c r="F102" i="2"/>
  <c r="F98" i="2" s="1"/>
  <c r="G102" i="2"/>
  <c r="G98" i="2" s="1"/>
  <c r="H102" i="2"/>
  <c r="H98" i="2" s="1"/>
  <c r="I102" i="2"/>
  <c r="I98" i="2" s="1"/>
  <c r="D102" i="2"/>
  <c r="D98" i="2" s="1"/>
  <c r="E328" i="2"/>
  <c r="F328" i="2"/>
  <c r="G328" i="2"/>
  <c r="H328" i="2"/>
  <c r="I328" i="2"/>
  <c r="D328" i="2"/>
  <c r="E324" i="2"/>
  <c r="F324" i="2"/>
  <c r="G324" i="2"/>
  <c r="H324" i="2"/>
  <c r="I324" i="2"/>
  <c r="D324" i="2"/>
  <c r="E320" i="2"/>
  <c r="F320" i="2"/>
  <c r="G320" i="2"/>
  <c r="H320" i="2"/>
  <c r="I320" i="2"/>
  <c r="D320" i="2"/>
  <c r="E316" i="2"/>
  <c r="F316" i="2"/>
  <c r="G316" i="2"/>
  <c r="H316" i="2"/>
  <c r="I316" i="2"/>
  <c r="D316" i="2"/>
  <c r="C309" i="2"/>
  <c r="C310" i="2"/>
  <c r="C311" i="2"/>
  <c r="C313" i="2"/>
  <c r="C314" i="2"/>
  <c r="C315" i="2"/>
  <c r="E312" i="2"/>
  <c r="F312" i="2"/>
  <c r="G312" i="2"/>
  <c r="H312" i="2"/>
  <c r="I312" i="2"/>
  <c r="D312" i="2"/>
  <c r="E308" i="2"/>
  <c r="E304" i="2" s="1"/>
  <c r="F308" i="2"/>
  <c r="F304" i="2" s="1"/>
  <c r="G308" i="2"/>
  <c r="G304" i="2" s="1"/>
  <c r="H308" i="2"/>
  <c r="H304" i="2" s="1"/>
  <c r="I308" i="2"/>
  <c r="I304" i="2" s="1"/>
  <c r="D308" i="2"/>
  <c r="D304" i="2" s="1"/>
  <c r="D285" i="2"/>
  <c r="E285" i="2"/>
  <c r="F285" i="2"/>
  <c r="G285" i="2"/>
  <c r="H285" i="2"/>
  <c r="I285" i="2"/>
  <c r="D286" i="2"/>
  <c r="G286" i="2"/>
  <c r="H286" i="2"/>
  <c r="I286" i="2"/>
  <c r="G287" i="2"/>
  <c r="E296" i="2"/>
  <c r="F296" i="2"/>
  <c r="G296" i="2"/>
  <c r="H296" i="2"/>
  <c r="I296" i="2"/>
  <c r="D296" i="2"/>
  <c r="E292" i="2"/>
  <c r="E288" i="2" s="1"/>
  <c r="F292" i="2"/>
  <c r="F288" i="2" s="1"/>
  <c r="G292" i="2"/>
  <c r="H292" i="2"/>
  <c r="H288" i="2" s="1"/>
  <c r="I292" i="2"/>
  <c r="D292" i="2"/>
  <c r="D288" i="2" s="1"/>
  <c r="I288" i="2" l="1"/>
  <c r="I284" i="2" s="1"/>
  <c r="G288" i="2"/>
  <c r="G284" i="2" s="1"/>
  <c r="I142" i="2"/>
  <c r="E142" i="2"/>
  <c r="E286" i="2"/>
  <c r="F284" i="2"/>
  <c r="D287" i="2"/>
  <c r="D284" i="2"/>
  <c r="H287" i="2"/>
  <c r="F287" i="2"/>
  <c r="I287" i="2"/>
  <c r="H284" i="2"/>
  <c r="H142" i="2"/>
  <c r="C351" i="2"/>
  <c r="C350" i="2"/>
  <c r="C349" i="2"/>
  <c r="C348" i="2"/>
  <c r="C368" i="2"/>
  <c r="C291" i="2"/>
  <c r="E287" i="2"/>
  <c r="C289" i="2"/>
  <c r="C290" i="2"/>
  <c r="C308" i="2"/>
  <c r="C312" i="2"/>
  <c r="E284" i="2"/>
  <c r="F286" i="2"/>
  <c r="C288" i="2"/>
  <c r="C262" i="2"/>
  <c r="C263" i="2"/>
  <c r="C261" i="2"/>
  <c r="E280" i="2"/>
  <c r="F280" i="2"/>
  <c r="G280" i="2"/>
  <c r="H280" i="2"/>
  <c r="I280" i="2"/>
  <c r="D280" i="2"/>
  <c r="E276" i="2"/>
  <c r="F276" i="2"/>
  <c r="G276" i="2"/>
  <c r="H276" i="2"/>
  <c r="I276" i="2"/>
  <c r="D276" i="2"/>
  <c r="E272" i="2"/>
  <c r="F272" i="2"/>
  <c r="G272" i="2"/>
  <c r="H272" i="2"/>
  <c r="I272" i="2"/>
  <c r="D272" i="2"/>
  <c r="E268" i="2"/>
  <c r="F268" i="2"/>
  <c r="G268" i="2"/>
  <c r="H268" i="2"/>
  <c r="I268" i="2"/>
  <c r="D268" i="2"/>
  <c r="E264" i="2"/>
  <c r="E260" i="2" s="1"/>
  <c r="F264" i="2"/>
  <c r="G264" i="2"/>
  <c r="H264" i="2"/>
  <c r="H260" i="2" s="1"/>
  <c r="I264" i="2"/>
  <c r="I260" i="2" s="1"/>
  <c r="D264" i="2"/>
  <c r="D260" i="2" s="1"/>
  <c r="F260" i="2" l="1"/>
  <c r="G260" i="2"/>
  <c r="E252" i="2"/>
  <c r="F252" i="2"/>
  <c r="G252" i="2"/>
  <c r="H252" i="2"/>
  <c r="I252" i="2"/>
  <c r="D252" i="2"/>
  <c r="E248" i="2"/>
  <c r="E222" i="2" s="1"/>
  <c r="F248" i="2"/>
  <c r="F222" i="2" s="1"/>
  <c r="G248" i="2"/>
  <c r="G222" i="2" s="1"/>
  <c r="H248" i="2"/>
  <c r="H222" i="2" s="1"/>
  <c r="I248" i="2"/>
  <c r="I222" i="2" s="1"/>
  <c r="D248" i="2"/>
  <c r="D222" i="2" s="1"/>
  <c r="D218" i="2" s="1"/>
  <c r="C245" i="2"/>
  <c r="C246" i="2"/>
  <c r="C247" i="2"/>
  <c r="E206" i="2"/>
  <c r="E202" i="2" s="1"/>
  <c r="F206" i="2"/>
  <c r="F202" i="2" s="1"/>
  <c r="G206" i="2"/>
  <c r="G202" i="2" s="1"/>
  <c r="H206" i="2"/>
  <c r="H202" i="2" s="1"/>
  <c r="I206" i="2"/>
  <c r="I202" i="2" s="1"/>
  <c r="D206" i="2"/>
  <c r="D202" i="2" s="1"/>
  <c r="C209" i="2"/>
  <c r="C208" i="2"/>
  <c r="C207" i="2"/>
  <c r="E194" i="2"/>
  <c r="F194" i="2"/>
  <c r="G194" i="2"/>
  <c r="H194" i="2"/>
  <c r="I194" i="2"/>
  <c r="D194" i="2"/>
  <c r="E130" i="2"/>
  <c r="F130" i="2"/>
  <c r="G130" i="2"/>
  <c r="H130" i="2"/>
  <c r="I130" i="2"/>
  <c r="D130" i="2"/>
  <c r="E138" i="2"/>
  <c r="F138" i="2"/>
  <c r="G138" i="2"/>
  <c r="H138" i="2"/>
  <c r="I138" i="2"/>
  <c r="D138" i="2"/>
  <c r="E134" i="2"/>
  <c r="F134" i="2"/>
  <c r="G134" i="2"/>
  <c r="H134" i="2"/>
  <c r="I134" i="2"/>
  <c r="D134" i="2"/>
  <c r="E122" i="2"/>
  <c r="F122" i="2"/>
  <c r="G122" i="2"/>
  <c r="H122" i="2"/>
  <c r="I122" i="2"/>
  <c r="D122" i="2"/>
  <c r="C91" i="2"/>
  <c r="C92" i="2"/>
  <c r="C93" i="2"/>
  <c r="E90" i="2"/>
  <c r="F90" i="2"/>
  <c r="G90" i="2"/>
  <c r="H90" i="2"/>
  <c r="I90" i="2"/>
  <c r="D90" i="2"/>
  <c r="I190" i="2" l="1"/>
  <c r="G190" i="2"/>
  <c r="C222" i="2"/>
  <c r="D190" i="2"/>
  <c r="H190" i="2"/>
  <c r="F190" i="2"/>
  <c r="C260" i="2"/>
  <c r="E190" i="2"/>
  <c r="F57" i="2"/>
  <c r="D57" i="2"/>
  <c r="F56" i="2"/>
  <c r="D56" i="2"/>
  <c r="I57" i="2"/>
  <c r="G57" i="2"/>
  <c r="E57" i="2"/>
  <c r="I56" i="2"/>
  <c r="G56" i="2"/>
  <c r="E56" i="2"/>
  <c r="H57" i="2"/>
  <c r="H56" i="2"/>
  <c r="I58" i="2"/>
  <c r="H58" i="2"/>
  <c r="G58" i="2"/>
  <c r="F58" i="2"/>
  <c r="E58" i="2"/>
  <c r="D58" i="2"/>
  <c r="C196" i="2"/>
  <c r="C124" i="2"/>
  <c r="C244" i="2"/>
  <c r="C123" i="2"/>
  <c r="C197" i="2"/>
  <c r="C195" i="2"/>
  <c r="C204" i="2"/>
  <c r="C206" i="2"/>
  <c r="C205" i="2"/>
  <c r="C203" i="2"/>
  <c r="C122" i="2"/>
  <c r="C125" i="2"/>
  <c r="C90" i="2"/>
  <c r="C81" i="2"/>
  <c r="C79" i="2"/>
  <c r="C80" i="2"/>
  <c r="E86" i="2"/>
  <c r="F86" i="2"/>
  <c r="G86" i="2"/>
  <c r="H86" i="2"/>
  <c r="I86" i="2"/>
  <c r="D86" i="2"/>
  <c r="C218" i="2" l="1"/>
  <c r="C194" i="2"/>
  <c r="C202" i="2"/>
  <c r="E82" i="2"/>
  <c r="E78" i="2" s="1"/>
  <c r="F82" i="2"/>
  <c r="F78" i="2" s="1"/>
  <c r="G82" i="2"/>
  <c r="G78" i="2" s="1"/>
  <c r="H82" i="2"/>
  <c r="H78" i="2" s="1"/>
  <c r="I82" i="2"/>
  <c r="I78" i="2" s="1"/>
  <c r="D82" i="2"/>
  <c r="D78" i="2" s="1"/>
  <c r="C61" i="2"/>
  <c r="C51" i="2"/>
  <c r="E74" i="2"/>
  <c r="F74" i="2"/>
  <c r="G74" i="2"/>
  <c r="H74" i="2"/>
  <c r="I74" i="2"/>
  <c r="D74" i="2"/>
  <c r="E70" i="2"/>
  <c r="F70" i="2"/>
  <c r="G70" i="2"/>
  <c r="H70" i="2"/>
  <c r="H59" i="2" s="1"/>
  <c r="H55" i="2" s="1"/>
  <c r="I70" i="2"/>
  <c r="D70" i="2"/>
  <c r="D59" i="2" s="1"/>
  <c r="E59" i="2"/>
  <c r="E55" i="2" s="1"/>
  <c r="F59" i="2"/>
  <c r="F55" i="2" s="1"/>
  <c r="I59" i="2" l="1"/>
  <c r="I55" i="2" s="1"/>
  <c r="D55" i="2"/>
  <c r="G59" i="2"/>
  <c r="G55" i="2" s="1"/>
  <c r="C78" i="2"/>
  <c r="C62" i="2"/>
  <c r="C60" i="2"/>
  <c r="E28" i="2"/>
  <c r="E17" i="2" s="1"/>
  <c r="F28" i="2"/>
  <c r="F17" i="2" s="1"/>
  <c r="G28" i="2"/>
  <c r="G17" i="2" s="1"/>
  <c r="H28" i="2"/>
  <c r="H17" i="2" s="1"/>
  <c r="I28" i="2"/>
  <c r="I17" i="2" s="1"/>
  <c r="D28" i="2"/>
  <c r="D17" i="2" s="1"/>
  <c r="E44" i="2"/>
  <c r="F44" i="2"/>
  <c r="G44" i="2"/>
  <c r="H44" i="2"/>
  <c r="I44" i="2"/>
  <c r="D44" i="2"/>
  <c r="E13" i="2"/>
  <c r="F13" i="2"/>
  <c r="G13" i="2"/>
  <c r="D13" i="2"/>
  <c r="I13" i="2" l="1"/>
  <c r="H13" i="2"/>
  <c r="C59" i="2"/>
  <c r="I16" i="2"/>
  <c r="G16" i="2"/>
  <c r="E16" i="2"/>
  <c r="I15" i="2"/>
  <c r="G15" i="2"/>
  <c r="E15" i="2"/>
  <c r="I14" i="2"/>
  <c r="G14" i="2"/>
  <c r="E14" i="2"/>
  <c r="H16" i="2"/>
  <c r="F16" i="2"/>
  <c r="D16" i="2"/>
  <c r="H15" i="2"/>
  <c r="F15" i="2"/>
  <c r="D15" i="2"/>
  <c r="H14" i="2"/>
  <c r="F14" i="2"/>
  <c r="D14" i="2"/>
  <c r="C299" i="2"/>
  <c r="C298" i="2"/>
  <c r="C297" i="2"/>
  <c r="C306" i="2"/>
  <c r="C15" i="2" l="1"/>
  <c r="C13" i="2"/>
  <c r="C307" i="2"/>
  <c r="C305" i="2"/>
  <c r="C14" i="2"/>
  <c r="C16" i="2"/>
  <c r="C296" i="2"/>
  <c r="C347" i="2" l="1"/>
  <c r="C346" i="2"/>
  <c r="C345" i="2"/>
  <c r="D175" i="2"/>
  <c r="D119" i="2" s="1"/>
  <c r="E175" i="2"/>
  <c r="E119" i="2" s="1"/>
  <c r="F175" i="2"/>
  <c r="F119" i="2" s="1"/>
  <c r="G175" i="2"/>
  <c r="G119" i="2" s="1"/>
  <c r="H175" i="2"/>
  <c r="H119" i="2" s="1"/>
  <c r="I175" i="2"/>
  <c r="I119" i="2" s="1"/>
  <c r="D176" i="2"/>
  <c r="D120" i="2" s="1"/>
  <c r="E176" i="2"/>
  <c r="E120" i="2" s="1"/>
  <c r="F176" i="2"/>
  <c r="F120" i="2" s="1"/>
  <c r="G176" i="2"/>
  <c r="G120" i="2" s="1"/>
  <c r="H176" i="2"/>
  <c r="H120" i="2" s="1"/>
  <c r="I176" i="2"/>
  <c r="I120" i="2" s="1"/>
  <c r="D177" i="2"/>
  <c r="D121" i="2" s="1"/>
  <c r="E177" i="2"/>
  <c r="E121" i="2" s="1"/>
  <c r="F177" i="2"/>
  <c r="F121" i="2" s="1"/>
  <c r="G177" i="2"/>
  <c r="G121" i="2" s="1"/>
  <c r="H177" i="2"/>
  <c r="H121" i="2" s="1"/>
  <c r="I177" i="2"/>
  <c r="I121" i="2" s="1"/>
  <c r="D220" i="2"/>
  <c r="D11" i="2" s="1"/>
  <c r="E220" i="2"/>
  <c r="E11" i="2" s="1"/>
  <c r="F220" i="2"/>
  <c r="F11" i="2" s="1"/>
  <c r="G220" i="2"/>
  <c r="G11" i="2" s="1"/>
  <c r="H220" i="2"/>
  <c r="H11" i="2" s="1"/>
  <c r="D221" i="2"/>
  <c r="E221" i="2"/>
  <c r="F221" i="2"/>
  <c r="G221" i="2"/>
  <c r="H221" i="2"/>
  <c r="I221" i="2"/>
  <c r="D219" i="2"/>
  <c r="E219" i="2"/>
  <c r="F219" i="2"/>
  <c r="H219" i="2"/>
  <c r="I219" i="2"/>
  <c r="D12" i="2" l="1"/>
  <c r="H10" i="2"/>
  <c r="F10" i="2"/>
  <c r="D10" i="2"/>
  <c r="I10" i="2"/>
  <c r="E10" i="2"/>
  <c r="H12" i="2"/>
  <c r="F12" i="2"/>
  <c r="I12" i="2"/>
  <c r="G12" i="2"/>
  <c r="E12" i="2"/>
  <c r="G219" i="2"/>
  <c r="G10" i="2" s="1"/>
  <c r="I220" i="2"/>
  <c r="I11" i="2" s="1"/>
  <c r="C11" i="2" s="1"/>
  <c r="C10" i="2" l="1"/>
  <c r="C12" i="2"/>
  <c r="C287" i="2"/>
  <c r="C285" i="2"/>
  <c r="C286" i="2"/>
  <c r="C193" i="2"/>
  <c r="C192" i="2"/>
  <c r="C191" i="2"/>
  <c r="C120" i="2"/>
  <c r="C119" i="2"/>
  <c r="C121" i="2"/>
  <c r="C57" i="2"/>
  <c r="C46" i="2"/>
  <c r="C82" i="2"/>
  <c r="C56" i="2" l="1"/>
  <c r="C58" i="2"/>
  <c r="C45" i="2"/>
  <c r="C47" i="2"/>
  <c r="C19" i="2" l="1"/>
  <c r="C18" i="2"/>
  <c r="C359" i="2"/>
  <c r="C358" i="2"/>
  <c r="C357" i="2"/>
  <c r="C189" i="2"/>
  <c r="C188" i="2"/>
  <c r="C187" i="2"/>
  <c r="C185" i="2"/>
  <c r="C184" i="2"/>
  <c r="C183" i="2"/>
  <c r="C181" i="2"/>
  <c r="C180" i="2"/>
  <c r="C179" i="2"/>
  <c r="C169" i="2"/>
  <c r="C168" i="2"/>
  <c r="C167" i="2"/>
  <c r="C165" i="2"/>
  <c r="C164" i="2"/>
  <c r="C163" i="2"/>
  <c r="C161" i="2"/>
  <c r="C160" i="2"/>
  <c r="C159" i="2"/>
  <c r="C157" i="2"/>
  <c r="C156" i="2"/>
  <c r="C155" i="2"/>
  <c r="C153" i="2"/>
  <c r="C152" i="2"/>
  <c r="C151" i="2"/>
  <c r="C149" i="2"/>
  <c r="C148" i="2"/>
  <c r="C147" i="2"/>
  <c r="C113" i="2"/>
  <c r="C112" i="2"/>
  <c r="C111" i="2"/>
  <c r="C109" i="2"/>
  <c r="C108" i="2"/>
  <c r="C107" i="2"/>
  <c r="C105" i="2"/>
  <c r="C104" i="2"/>
  <c r="C103" i="2"/>
  <c r="C117" i="2"/>
  <c r="C116" i="2"/>
  <c r="C115" i="2"/>
  <c r="C355" i="2"/>
  <c r="C354" i="2"/>
  <c r="C353" i="2"/>
  <c r="C141" i="2"/>
  <c r="C140" i="2"/>
  <c r="C139" i="2"/>
  <c r="C137" i="2"/>
  <c r="C136" i="2"/>
  <c r="C135" i="2"/>
  <c r="D174" i="2" l="1"/>
  <c r="D118" i="2" s="1"/>
  <c r="F174" i="2"/>
  <c r="F118" i="2" s="1"/>
  <c r="H174" i="2"/>
  <c r="H118" i="2" s="1"/>
  <c r="C175" i="2"/>
  <c r="C177" i="2"/>
  <c r="E174" i="2"/>
  <c r="E118" i="2" s="1"/>
  <c r="G174" i="2"/>
  <c r="G118" i="2" s="1"/>
  <c r="I174" i="2"/>
  <c r="I118" i="2" s="1"/>
  <c r="C176" i="2"/>
  <c r="C143" i="2"/>
  <c r="C145" i="2"/>
  <c r="C144" i="2"/>
  <c r="C100" i="2"/>
  <c r="C110" i="2"/>
  <c r="C99" i="2"/>
  <c r="C101" i="2"/>
  <c r="C186" i="2"/>
  <c r="C356" i="2"/>
  <c r="C166" i="2"/>
  <c r="C102" i="2"/>
  <c r="C162" i="2"/>
  <c r="C178" i="2"/>
  <c r="C154" i="2"/>
  <c r="C106" i="2"/>
  <c r="C182" i="2"/>
  <c r="C158" i="2"/>
  <c r="C134" i="2"/>
  <c r="C138" i="2"/>
  <c r="C146" i="2"/>
  <c r="C150" i="2"/>
  <c r="C114" i="2"/>
  <c r="C352" i="2"/>
  <c r="C331" i="2"/>
  <c r="C330" i="2"/>
  <c r="C329" i="2"/>
  <c r="C344" i="2" l="1"/>
  <c r="C98" i="2"/>
  <c r="C142" i="2"/>
  <c r="C174" i="2"/>
  <c r="C328" i="2"/>
  <c r="C327" i="2"/>
  <c r="C326" i="2"/>
  <c r="C325" i="2"/>
  <c r="C323" i="2"/>
  <c r="C322" i="2"/>
  <c r="C321" i="2"/>
  <c r="C319" i="2"/>
  <c r="C318" i="2"/>
  <c r="C317" i="2"/>
  <c r="C295" i="2"/>
  <c r="C294" i="2"/>
  <c r="C293" i="2"/>
  <c r="C283" i="2"/>
  <c r="C282" i="2"/>
  <c r="C281" i="2"/>
  <c r="C279" i="2"/>
  <c r="C278" i="2"/>
  <c r="C277" i="2"/>
  <c r="C275" i="2"/>
  <c r="C274" i="2"/>
  <c r="C273" i="2"/>
  <c r="C271" i="2"/>
  <c r="C270" i="2"/>
  <c r="C269" i="2"/>
  <c r="C267" i="2"/>
  <c r="C266" i="2"/>
  <c r="C265" i="2"/>
  <c r="C255" i="2"/>
  <c r="C254" i="2"/>
  <c r="C253" i="2"/>
  <c r="C251" i="2"/>
  <c r="C250" i="2"/>
  <c r="C249" i="2"/>
  <c r="C243" i="2"/>
  <c r="C242" i="2"/>
  <c r="C241" i="2"/>
  <c r="C236" i="2"/>
  <c r="C235" i="2"/>
  <c r="C234" i="2"/>
  <c r="C229" i="2"/>
  <c r="C228" i="2"/>
  <c r="C227" i="2"/>
  <c r="C190" i="2"/>
  <c r="C201" i="2"/>
  <c r="C200" i="2"/>
  <c r="C199" i="2"/>
  <c r="C173" i="2"/>
  <c r="C172" i="2"/>
  <c r="C171" i="2"/>
  <c r="C89" i="2"/>
  <c r="C88" i="2"/>
  <c r="C87" i="2"/>
  <c r="C85" i="2"/>
  <c r="C84" i="2"/>
  <c r="C83" i="2"/>
  <c r="C133" i="2"/>
  <c r="C132" i="2"/>
  <c r="C131" i="2"/>
  <c r="C129" i="2"/>
  <c r="C128" i="2"/>
  <c r="C127" i="2"/>
  <c r="C77" i="2"/>
  <c r="C76" i="2"/>
  <c r="C75" i="2"/>
  <c r="C73" i="2"/>
  <c r="C72" i="2"/>
  <c r="C71" i="2"/>
  <c r="C66" i="2"/>
  <c r="C65" i="2"/>
  <c r="C64" i="2"/>
  <c r="C50" i="2"/>
  <c r="C49" i="2"/>
  <c r="C219" i="2" l="1"/>
  <c r="C220" i="2"/>
  <c r="C276" i="2"/>
  <c r="C63" i="2"/>
  <c r="C264" i="2"/>
  <c r="C320" i="2"/>
  <c r="C226" i="2"/>
  <c r="C248" i="2"/>
  <c r="C316" i="2"/>
  <c r="C198" i="2"/>
  <c r="C272" i="2"/>
  <c r="C252" i="2"/>
  <c r="C292" i="2"/>
  <c r="C74" i="2"/>
  <c r="C233" i="2"/>
  <c r="C240" i="2"/>
  <c r="C268" i="2"/>
  <c r="C280" i="2"/>
  <c r="C324" i="2"/>
  <c r="C170" i="2"/>
  <c r="C86" i="2"/>
  <c r="C70" i="2"/>
  <c r="C126" i="2"/>
  <c r="C130" i="2"/>
  <c r="C48" i="2"/>
  <c r="C304" i="2" l="1"/>
  <c r="C221" i="2"/>
  <c r="H218" i="2"/>
  <c r="H9" i="2" s="1"/>
  <c r="F218" i="2"/>
  <c r="F9" i="2" s="1"/>
  <c r="C118" i="2"/>
  <c r="G218" i="2"/>
  <c r="G9" i="2" s="1"/>
  <c r="I218" i="2"/>
  <c r="I9" i="2" s="1"/>
  <c r="E218" i="2"/>
  <c r="E9" i="2" s="1"/>
  <c r="D9" i="2"/>
  <c r="C29" i="2"/>
  <c r="C30" i="2"/>
  <c r="C31" i="2"/>
  <c r="C23" i="2"/>
  <c r="C24" i="2"/>
  <c r="C22" i="2"/>
  <c r="C9" i="2" l="1"/>
  <c r="C284" i="2"/>
  <c r="C55" i="2"/>
  <c r="C44" i="2"/>
  <c r="C21" i="2" l="1"/>
  <c r="C28" i="2"/>
  <c r="C17" i="2" l="1"/>
</calcChain>
</file>

<file path=xl/sharedStrings.xml><?xml version="1.0" encoding="utf-8"?>
<sst xmlns="http://schemas.openxmlformats.org/spreadsheetml/2006/main" count="579" uniqueCount="177">
  <si>
    <t xml:space="preserve">в том числе по годам </t>
  </si>
  <si>
    <t>ед. изм.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</si>
  <si>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</si>
  <si>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</si>
  <si>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Федеральный бюджет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</si>
  <si>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</si>
  <si>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</si>
  <si>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</si>
  <si>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</si>
  <si>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</si>
  <si>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</si>
  <si>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</si>
  <si>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Краевой бюджет</t>
  </si>
  <si>
    <t>2020 год</t>
  </si>
  <si>
    <t>2021 год</t>
  </si>
  <si>
    <t>2022 год</t>
  </si>
  <si>
    <t>2023 год</t>
  </si>
  <si>
    <t>2024 год</t>
  </si>
  <si>
    <t>2025 год</t>
  </si>
  <si>
    <t>Подпрограмма 1 "Развитие системы дошкольного образования"</t>
  </si>
  <si>
    <t>Мероприятие 3.1.2. Реализация приоритетного регионального проекта "Доступное дополнительное образование для детей"</t>
  </si>
  <si>
    <t>Мероприятие 2.2.2.  Обеспечение бесплатным питанием обучающихся с ограниченными возможностями здоровья</t>
  </si>
  <si>
    <t>Подпрограмма 4 "Организация отдыха и оздоровления детей в каникулярное время"</t>
  </si>
  <si>
    <t xml:space="preserve">Мероприятие 4.1.1. Мероприятия по организации оздоровления и отдыха детей </t>
  </si>
  <si>
    <t>Подпрограмма 5 "Кадры системы образования"</t>
  </si>
  <si>
    <t>Мероприятие 5.1.5. Стимулирование педагогических работников по результатам обучения школьников</t>
  </si>
  <si>
    <t>Мероприятие 5.1.6. Приобретение (строительство) жилых помещений для педагогических работников муниципальных общеобразовательных учреждений</t>
  </si>
  <si>
    <t xml:space="preserve">Мероприятие 5.2.4. Стимулирование педагогов, обеспечивающих достижения школьников на краевом и федеральном уровнях, участников и победителей конкурсов краевого и федерального уровней </t>
  </si>
  <si>
    <t>Основное мероприятие 1.1. "Предоставление дошкольного образования в общеобразовательных организациях"</t>
  </si>
  <si>
    <t>Мероприятие 6.1.1. Строительство корпуса №2 на 675 учащихся МАОУ "СОШ № 121" в г. Верещагино по адресу: Пермский край, г. Верещагино, ул. Железнодорожная, 20</t>
  </si>
  <si>
    <t>Основное мероприятие 6.2. "Приведение образовательных организаций в нормативное состояние"</t>
  </si>
  <si>
    <t>Мероприятие 6.2.1. Ремонт и капитальный ремонт зданий и сооружений организаций образования</t>
  </si>
  <si>
    <t>Мероприятие 6.2.2. Усиление антитеррористической защищенности организаций образования</t>
  </si>
  <si>
    <t>%</t>
  </si>
  <si>
    <t>чел.</t>
  </si>
  <si>
    <t xml:space="preserve">Показатель 5.2.4. Количество педагогов, обеспечивших достижения школьников на краевом и федеральном уровнях, участников и победителей профессиональных конкурсов краевого и федерального уровней </t>
  </si>
  <si>
    <t>Показатель 6.1.1. Доля обучающихся во вторую смену в организациях общего образования</t>
  </si>
  <si>
    <t>Показатель 6.2.1. Доля образовательных организаций, в которых созданы безопасные условия для образовательного процесса</t>
  </si>
  <si>
    <t>ед.</t>
  </si>
  <si>
    <t>Мероприятие 5.2.1. Научная поддержка педагогических коллективов образовательных организаций</t>
  </si>
  <si>
    <t>Мероприятие 5.2.2. Повышение квалификации педагогов, осуществляющих подготовку обучающихся к государственной итоговой аттестации и олимпиадам</t>
  </si>
  <si>
    <t>Мероприятие 6.2.4. Капитальный ремонт спортзала (лит. Б) МБОУ "Верещагинская школа-интернат" по адресу: Пермский край, Верещагинский район, г. Верещагино, ул. Садовая, 6</t>
  </si>
  <si>
    <t>Показатель 6.2.4.  Количество отремонтированных спортивных залов</t>
  </si>
  <si>
    <t>Мероприятие 6.2.6. Капитальный ремонт 1-го этажа МБОУ "Нижне-Галинская ООШ" (литер В) для размещения помещений детского сада на 30 мест по адресу: Пермский край, Верещагинский район, д.Нижнее Галино, ул.Советская,9</t>
  </si>
  <si>
    <t>"Развитие системы образования"</t>
  </si>
  <si>
    <t>Муниципальная программа"Развитие системы образования"</t>
  </si>
  <si>
    <t>Местный бюджет</t>
  </si>
  <si>
    <t>Мероприятие 1.1.1. Предоставление дошкольного образования, присмотр и уход за детьми в организациях, реализующих программу дошкольного образования</t>
  </si>
  <si>
    <t>Показатель 1.1.1. Доля детей в возрасте от 3 до 7 лет, получающих услугу дошкольного образования, в общей численности детей, заявившихся на получение услуги дошкольного образования в текущем году</t>
  </si>
  <si>
    <t>Основное мероприятие 1.2. "Предоставление дошкольного образования на дому"</t>
  </si>
  <si>
    <t>Мероприятие 1.2.1. Компенсация части затрат родителям по воспитанию и обучению на дому детей-инвалидов дошкольного возраста, которые временно или постоянно не могут посещать образовательные организации</t>
  </si>
  <si>
    <t>Мероприятие 1.1.2. Компенсация части родительской платы за присмотр и уход за ребенком в организациях, реализующих программу дошкольного образования</t>
  </si>
  <si>
    <t xml:space="preserve">Показатель 1.1.2. Количество детей в организациях, реализующих программу дошкольного образования, которым предоставлется компенсация части родительсокй платы за присмотр и уход </t>
  </si>
  <si>
    <t>Подпрограмма 2 "Развитие системы начального, основного, среднего общего образования"</t>
  </si>
  <si>
    <t>Основное мероприятие 2.1. "Предоставление начального, основного, среднего общего образования в общеобразовательных организациях"</t>
  </si>
  <si>
    <t>Мероприятие 2.1.1. Предоставление начального, основного, среднего общего образования в общеобразовательных организациях</t>
  </si>
  <si>
    <t>Показатель 2.1.1. Численность обучающихся по программам начального, основного, среднего общего образования в общеобразовательных организациях</t>
  </si>
  <si>
    <t>Мероприятие 2.1.2. Предоставление общедоступного и бесплатного начального, основного,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 и муниципальных санаторных общеобразовательных учреждениях</t>
  </si>
  <si>
    <t>Показатель 2.1.2. Численность обучающихся по программам начального, основного, среднего общего образования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 и муниципальных санаторных общеобразовательных учреждениях</t>
  </si>
  <si>
    <t>Мероприятие 2.1.3. Выплата вознаграждения за выполнение функций классного руководителя педагогическим работникам общеобразовательных организаций</t>
  </si>
  <si>
    <t>Основное мероприятие 2.2. "Меры социальной поддержки обучающихся в общеобразовательных организациях"</t>
  </si>
  <si>
    <t>Мероприятие 2.2.1. Предоставление мер социальной поддержки учащимся из малоимущих семей и многодетных малоимущих семей</t>
  </si>
  <si>
    <t xml:space="preserve">Показатель 2.2.1. Численность обучающихся из малоимущих семей и многодетных малоимущих семей, которым предоставляются меры социальной поддержки </t>
  </si>
  <si>
    <t>Показатель 2.2.2. Численность обучающихся с ограниченными возможностями здоровья</t>
  </si>
  <si>
    <t xml:space="preserve">Мероприятие 2.2.3. Обеспечение питанием обучающихся 1-й ступени, ожидающих перевозку к месту жительства </t>
  </si>
  <si>
    <t xml:space="preserve">Показатель 2.2.3. Обеспечение питанием обучающихся 1-й ступени, ожидающих транспортное обеспечение </t>
  </si>
  <si>
    <t>Подпрограмма 3 "Развитие способностей и интересов обучающихся, воспитание детей в образовательных организациях"</t>
  </si>
  <si>
    <t>Основное мероприятие 3.1. "Предоставление дополнительного образования в общеобразовательных организациях и в организациях дополнительного образования"</t>
  </si>
  <si>
    <t>Мероприятие 3.1.1. Предоставление дополнительного образования в организациях, реализующих программы  дополнительного образования</t>
  </si>
  <si>
    <t>Показатель 3.1.1. Доля детей, охваченных программами дополнительного образования, в общей численности детей и молодежи 5-18 лет</t>
  </si>
  <si>
    <t xml:space="preserve">Мероприятие 3.1.3.  Приобретение оборудования для реализации  программ дополнительного образования детей по радиотехнике и робототехнике </t>
  </si>
  <si>
    <t>Показатель 3.1.3. Привлечение детей к радиотехническим и робототехническим  направлениям обучения</t>
  </si>
  <si>
    <t xml:space="preserve">Мероприятие 3.1.4.  Приобретение оборудования для реализации программ дополнительного образования детей  естественно-научного направления </t>
  </si>
  <si>
    <t>Показатель 3.1.4. Привлечение детей к проектно-исследовательской деятельности естественно-научной направленности</t>
  </si>
  <si>
    <t>Основное мероприятие 4.2. "Организация оздоровления и отдыха детей в загородных лагерях отдыха и оздоровления детей, и санаторно-оздоровительных детских лагерях"</t>
  </si>
  <si>
    <t xml:space="preserve">Мероприятие 4.2.1. Мероприятия по организации оздоровления и отдыха детей </t>
  </si>
  <si>
    <t>Основное мероприятие 5.1. "Оказание мер государственной поддержки работникам муниципальных образовательных организаций"</t>
  </si>
  <si>
    <t xml:space="preserve">Мероприятие 5.1.1. Предоставление мер социальной поддержки педагогическим работникам образовательных организаций </t>
  </si>
  <si>
    <t>Показатель 5.1.1. Количество получателей, которым предоставлены меры социальной поддержки (23 статья закона 308-ПК от 12.03.2014г.)</t>
  </si>
  <si>
    <t>Мероприятие 5.1.2. Предоставление дополнительных мер социальной поддержки отдельных категорий лиц, которым присуждены ученые степени кандидата и доктора наук, работающим в образовательных организациях</t>
  </si>
  <si>
    <t xml:space="preserve">Показатель 5.1.2. Количество получателей (кандидатов наук), которым предоставлены дополнительные меры социальной поддержки </t>
  </si>
  <si>
    <t>Показатель 5.1.5. Количество педагогических работников, обеспечивших высокие результаты обучения школьников</t>
  </si>
  <si>
    <t>Показатель 5.1.6. Количество педагогических работников, улучшивших жилищные условия в результате получения единовременной денежной выплаты</t>
  </si>
  <si>
    <t>Показатель 5.2.1. Количество педагогических коллективов, которым оказывается научная поддрежка</t>
  </si>
  <si>
    <t>Показатель 5.2.2. Количество педагогов, осуществляющих подготовку обучающихся к ГИА и олимпиадам, прошедших обучение по программам ДПО не менее 16 часов</t>
  </si>
  <si>
    <t xml:space="preserve">Мероприятие 5.2.3. Организация и проведение мероприятий с работниками образования </t>
  </si>
  <si>
    <t>Показатель 5.2.3. Количество работников образования принимаюшие участие в мероприятиях</t>
  </si>
  <si>
    <t>Мероприятие 5.2.5. Организация перехода педагогов на профессиональные стандарты</t>
  </si>
  <si>
    <t>Показатель 5.2.5. Доля педагогов, соответствующих требованиям профессиональных стандартов</t>
  </si>
  <si>
    <t>Подпрограмма 6 "Строительство (реконструкция) образовательных организаций и  приведение их в нормативное состояние"</t>
  </si>
  <si>
    <t>Основное мероприятие 6.1. "Строительство (реконструкция) образовательных организаций и их материально-техническое оснащение</t>
  </si>
  <si>
    <t>Показатель 6.1.2. Доля образовательных организаций, в которых созданы безопасные условия для образовательного процесса</t>
  </si>
  <si>
    <t>Мероприятие 6.1.2. Реконструкция здания станции юных натуралистов по адресу: г. Верещагино, ул. Крупская, 48</t>
  </si>
  <si>
    <t>Показатель 6.2.2. Доля образовательных организаций, в которых созданы условия отвечающие требованиям антитеррористической безопасности</t>
  </si>
  <si>
    <t>Мероприятие 6.2.3. Оборудование игровых и физкультурных площадок образовательных организаций, реализующих программу дошкольного образования</t>
  </si>
  <si>
    <t>Показатель 6.2.3. Количество игровых и физкультурных площадок образовательных организаций, реализующих программу дошкольного образования, оборудованных в соответствии с ФГОС</t>
  </si>
  <si>
    <t>Показатель 6.2.5. Количество дополнительно созданных мест дошкольного образования</t>
  </si>
  <si>
    <t>Показатель 6.2.6. Количество дополнительно созданных мест дошкольного образования</t>
  </si>
  <si>
    <t>Основное мероприятие 2.3. "Обеспечение инновационного характера содержания общего образования учащихся выпускных классов"</t>
  </si>
  <si>
    <t>Мероприятие 2.3.1. Привлечение преподавателей организаций высшего образования для подготовки выпускников к итоговой аттестации</t>
  </si>
  <si>
    <t>Показатель 2.3.1. Доля учащихся с 225 баллами и выше по результатам ЕГЭ, по отношению ко всем обучающимся, сдающим ЕГЭ</t>
  </si>
  <si>
    <t>Мероприятие 2.3.2. Организация межшкольных консультаций для выпускников 9,11 классов</t>
  </si>
  <si>
    <t>Показатель 2.3.2. Доля выпускников, участвующих в консультациях</t>
  </si>
  <si>
    <t xml:space="preserve">Мероприятие 2.3.3. Организация электронного (цифрового) обучения обучающихся </t>
  </si>
  <si>
    <t>Показатель 2.3.3. Количество обучающихся, участвующих в электронном обучении</t>
  </si>
  <si>
    <t>Основное мероприятие 3.2. "Создание условий для развития молодых талантов и детей с высокой мотивацией к обучению"</t>
  </si>
  <si>
    <t>Мероприятие 3.2.1. 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</si>
  <si>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Показатель 3.2.1. Удельный вес численности обучающихся по программам общего образования, участвующих в олимпиадах, конкусах и мероприятиях различного уровня, в общей численности обучающихся по программам общего образования</t>
  </si>
  <si>
    <t>Мероприятие 3.2.2. Участие обучающихся в межмуниципальных, межрегиональных, региональных и всероссийских мероприятиях</t>
  </si>
  <si>
    <t>Показатель 3.2.2. Удельный вес численности победителей и призеров в общей численности обучающихся, учавствовавших в межмуниципальных, межрегиональных, региональных и всероссийских мероприятиях</t>
  </si>
  <si>
    <t>Мероприятие 3.2.3. Торжественный прием главой Верещагинского городского округа одаренных выпускников</t>
  </si>
  <si>
    <t>Показатель 3.2.3. Количество обучающихся одаренных выпускников 9,11 классов</t>
  </si>
  <si>
    <t>Мероприятие 3.2.4. Новогодний прием главой Верещагинского городского округа одаренных детей</t>
  </si>
  <si>
    <t xml:space="preserve">Показатель 3.2.4. Количество одаренных детей </t>
  </si>
  <si>
    <t xml:space="preserve">Мероприятие 3.2.5. Организация базовой пилотной площадки по поддержке технического конструирования для детей дошкольного возраста </t>
  </si>
  <si>
    <t>Показатель 3.2.5. Доля детей дошкольного возраста занимающихся техническим конструированием</t>
  </si>
  <si>
    <t>Мероприятие 3.2.6. Проведение конкурса  "Юные дарования Верещагинского городского округа"</t>
  </si>
  <si>
    <t>Мероприятие 3.2.7. Единовременная премия обучающимся, награжденным знаком отличия Пермского края "Гордость Пермского края"</t>
  </si>
  <si>
    <t>Показатель 3.2.6. Количество детей, заявивишихся на участие в конкурсе</t>
  </si>
  <si>
    <t>Основное мероприятие 3.3. "Реализация стратегии воспитания детей в образовательных организациях"</t>
  </si>
  <si>
    <t>Мероприятие 3.3.1. Развитие российского движения школьников, Юнармии, Волонтерства</t>
  </si>
  <si>
    <t xml:space="preserve">Показатель 3.3.1. Доля обучающихся,  участвующих в движениях </t>
  </si>
  <si>
    <t>Мероприятие 3.3.2. Пропаганда ответственного родительства среди детей и молодежи</t>
  </si>
  <si>
    <t>Показатель 3.3.2. Доля обучающихся 15-18 лет, охваченных пропагандай ответственного родительства</t>
  </si>
  <si>
    <t>Мероприятие 3.3.3. Проведение мероприятий по обучению пожарной, санитарно-гигиенической, экологической, антитеррористической и другой безопасности  для обучающихся</t>
  </si>
  <si>
    <t>Показатель 3.3.3. Доля обучающихся, охваченных практическими занятиями по обучению безопасности</t>
  </si>
  <si>
    <t>Подпрограмма 7 "Эффективное управление системой образования"</t>
  </si>
  <si>
    <t>Показатель 2.3.4. Количество обучающихся на сети</t>
  </si>
  <si>
    <t>Показатель 1.2.1. Количество детей-инвалидов на дому</t>
  </si>
  <si>
    <t xml:space="preserve">Показатель 3.1.2. Доля детей получивших сертификаты на дополнительное образование, в общей численности детей и молодежи 5-18 лет </t>
  </si>
  <si>
    <t>Основное мероприятие 7.1. "Управление сетью образовательных организаций"</t>
  </si>
  <si>
    <t>Основное мероприятие 7.2. "Административное обеспечение деятельности образовательных организаций"</t>
  </si>
  <si>
    <t xml:space="preserve">Мероприятие 7.2.1. Возмещение расходов образовательных организаций по уплате административных штрафов за нарушение требований законодательства  </t>
  </si>
  <si>
    <t>Показатель 7.2.1. Отсутствие несвоевременно уплаченных административных штрафов</t>
  </si>
  <si>
    <t>Мероприятие 2.3.4.  Развитие сетевого взаимодействия среди школ</t>
  </si>
  <si>
    <t>Мероприятие 5.1.3. Предоставление мер социальной поддержки педагогическим работникам образовательных организаций,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</si>
  <si>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Мероприятие 5.1.4. Обеспечение работников муниципальных учреждений бюджетной сферы путевками на санаторно-курортное лечение и оздоровление</t>
  </si>
  <si>
    <t>Показатель 5.1.4. Количество работников муниципальных учреждений бюджетной сферы, обеспеченных путевками на санаторно-курортное лечение и оздоровление</t>
  </si>
  <si>
    <t>Основное мероприятие 5.2. "Повышение эффективности работы руководящих и педагогических кадров в системе образования"</t>
  </si>
  <si>
    <t xml:space="preserve">Мероприятие 4.3.1. Мероприятия по организации оздоровления и отдыха детей </t>
  </si>
  <si>
    <t>Администрация Верещагинского городского округа</t>
  </si>
  <si>
    <t xml:space="preserve">Администрация Верещагинского городского округа </t>
  </si>
  <si>
    <t>Показатель 2.1.3. Количество педагогов, получающих ежемесячное денежное вознаграждение за выполнение функций классного руководителя</t>
  </si>
  <si>
    <t>Показатель 3.2.7. Количество обучающихся награжденных знаком отличия "Гордость Пермского края"</t>
  </si>
  <si>
    <t xml:space="preserve">Показатель 4.1.1. Доля детей, охваченных всеми формами оздоровления, отдыха и занятости за счет средств консолидируемого бюджета и привлеченных средств от числа детей в возрасте от 7 до 17 лет (включительно) </t>
  </si>
  <si>
    <t xml:space="preserve">Показатель 4.2.1. Доля детей, охваченных всеми формами оздоровления, отдыха и занятости за счет средств консолидируемого бюджета и привлеченных средств от числа детей в возрасте от 7 до 17 лет (включительно) </t>
  </si>
  <si>
    <t>Основное мероприятие 4.3. "Администрирование полномочий по организации оздоровления и отдыха детей"</t>
  </si>
  <si>
    <t xml:space="preserve">Показатель 4.3.1. Доля детей, охваченных всеми формами оздоровления, отдыха и занятости за счет средств консолидируемого бюджета и привлеченных средств от числа детей в возрасте от 7 до 17 лет (включительно) </t>
  </si>
  <si>
    <t>Показатель 5.1.3. Количество педагогических работников, работающих и проживающих в сельской местности, которым предоставлены меры социальной поддержки по оплате жилого помещения и коммунальных услуг</t>
  </si>
  <si>
    <t>Мероприятие 7.1.1.  Мероприятия по оптимизации сети образовательных организаций</t>
  </si>
  <si>
    <t xml:space="preserve">Мероприятие 7.1.2. Мероприятия по подготовке образовательных организаций к началу нового учебного года </t>
  </si>
  <si>
    <t>Мероприятие 7.1.3. Сопровождение, поддержка и развитие программного обеспечения для организации комплексной работы системы образования</t>
  </si>
  <si>
    <t>Показатель 7.1.1. Количество организаций системы образования (юридических лиц)</t>
  </si>
  <si>
    <t>Показатель 7.1.2. Доля образовательных организаций, готовых к новому учебному году</t>
  </si>
  <si>
    <t>Показатель 7.1.3. Количество программных комплексов (информационных систем), приобретенных и установленных для организации комплексной работы системы образования</t>
  </si>
  <si>
    <t>Управление финансов администрации Верещагинского городского округа</t>
  </si>
  <si>
    <t>Основное мероприятие 4.1. "Организация оздоровления и отдыха детей в каникулярное время в формах отдыха, оздоровления и занятости, организуемых муниципальными учреждениями Верещагинского городского округа"</t>
  </si>
  <si>
    <t>Мероприятие 6.2.5. Капитальный ремонт 1-го этажа корпуса (литер "Б") МБОУ Ленинская СОШ для размещения помещений детского сада на 40 мест по адресу: Пермский край, Верещагинский район, п. Ленино, ул. Гагарина, 10</t>
  </si>
  <si>
    <t>Мероприятие 6.2.7. Техническое переоснащение систем теплоснабжения образовательных организаций (переход на газовое оборудование)</t>
  </si>
  <si>
    <t>Показатель 6.2.7. Количество образовательных организаций перешедших на газовое оборудование</t>
  </si>
  <si>
    <t>Мероприятие 1.1.3. Обеспечение семей, освобожденных или имеющих льготу по уплате родительской платы за присмотр и уход за детьми в возрасте от 3 до 7 лет, в организациях, реализующих программу дошкольного образования, наборами продуктов питания</t>
  </si>
  <si>
    <t>Мероприятие 1.1.4. Обеспечение малоимущих семей, имеющих детей в возрасте от 3 до 7 лет, наборами продуктов питания</t>
  </si>
  <si>
    <t>Мероприятие 1.1.5. 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</si>
  <si>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Показатель 1.1.4.  Доля детей в возрасте от 3 до 7 лет из малоимущих семей, обеспеченных наборами продуктов питания</t>
  </si>
  <si>
    <t>Мероприятие 6.2.8. Ремонт кровли здания интерната (Лит Б) СП Путинская школа МБОУ "ВОК" по адресу: Пермский край, Верещагинский городской округ, с. Путино, ул. Трактовая, д. 14</t>
  </si>
  <si>
    <t>Мероприятие 6.2.9. Ремонт кровли здания МБУ ДО "Верещагинская школа искусств" по адресу: Пермский край, г. Верещагино, ул. Ленина, 22</t>
  </si>
  <si>
    <t>Показатель 6.2.8.Доля образовательных организаций, в которых созданы безопасные условия для образовательного процесса</t>
  </si>
  <si>
    <t>Показатель 6.2.9.Доля образовательных организаций, в которых созданы безопасные условия для образовательного процесса</t>
  </si>
  <si>
    <t>Показатель 1.1.3. Доля детей в возрасте от 3 до 7 лет из семей, освобожденных или имеющих льготу по уплате родительской платы за присмотр и уход за детьми, обеспеченных наборами продуктов питания</t>
  </si>
  <si>
    <t>Показатель 1.1.5.  Доля образовательных организаций (структурных подразделений), реализующих программы дошкольного образования оснащенных современным интерактивным оборудованием</t>
  </si>
  <si>
    <t>Мероприятие 5.1.7. Предоставление единовременной выплаты работникам образовательных организаций, обеспечившим дистанционное обучение учащихся и работу дошкольных групп</t>
  </si>
  <si>
    <t>Показатель 5.1.7. Количество работников обеспечивших дистанционное обучение учащихся и работу дошкольных дежурных групп</t>
  </si>
  <si>
    <t>Показатель 6.1.3. Доля образовательных организаций, в которых созданы безопасные условия для образовательного процесса</t>
  </si>
  <si>
    <t>Мероприятие 6.1.3. Реконструкция здания начальной школы на 72 учащихся для размещения детского сада и пищеблока по адресу: Пермский край, Верещагинский городской округ, д. Бородули, ул. Центральная, 11</t>
  </si>
  <si>
    <t xml:space="preserve">Показатель 2.2.4. Обеспечение бесплатным горячим питанием обучающихся, получающих начальное общее образование </t>
  </si>
  <si>
    <t xml:space="preserve">Мероприятие 2.2.4Организация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</si>
  <si>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 xml:space="preserve">Приложение 2 к постановлению администрации Верещагинского городского округа  от 01.09.2020 № 254-01-01-1326                                                                                        Приложее 2 к постановлению администрации  Верещагинского городского округа от 30.01.2020 № 254-01-01-88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</si>
</sst>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Fill="1"/>
    <xf numFmtId="1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vertical="center" wrapText="1"/>
    </xf>
    <xf numFmtId="164" fontId="1" fillId="0" borderId="0" xfId="0" applyNumberFormat="1" applyFont="1" applyFill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" fillId="0" borderId="1" xfId="0" applyFont="1" applyFill="1" applyBorder="1" applyAlignment="1">
      <alignment wrapText="1"/>
    </xf>
    <xf numFmtId="1" fontId="1" fillId="0" borderId="4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164" fontId="1" fillId="0" borderId="6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1"/>
  <sheetViews>
    <sheetView tabSelected="1" view="pageBreakPreview" zoomScale="80" zoomScaleSheetLayoutView="80" workbookViewId="0">
      <selection activeCell="G7" sqref="G7"/>
    </sheetView>
  </sheetViews>
  <sheetFormatPr defaultRowHeight="15" x14ac:dyDescent="0.25"/>
  <cols>
    <col min="1" max="1" width="55.28515625" style="1" customWidth="1"/>
    <col min="2" max="2" width="25.140625" style="1" customWidth="1"/>
    <col min="3" max="3" width="14" style="7" customWidth="1"/>
    <col min="4" max="4" width="12" style="7" customWidth="1"/>
    <col min="5" max="5" width="11.42578125" style="7" customWidth="1"/>
    <col min="6" max="6" width="12.28515625" style="7" customWidth="1"/>
    <col min="7" max="9" width="12.140625" style="7" customWidth="1"/>
    <col min="10" max="10" width="28.7109375" style="8" customWidth="1"/>
    <col min="11" max="11" width="8.7109375" style="9" customWidth="1"/>
    <col min="12" max="12" width="14.85546875" style="9" customWidth="1"/>
    <col min="13" max="14" width="7.5703125" style="9" customWidth="1"/>
    <col min="15" max="15" width="7" style="9" customWidth="1"/>
    <col min="16" max="16" width="7.5703125" style="9" customWidth="1"/>
    <col min="17" max="18" width="7.85546875" style="9" customWidth="1"/>
    <col min="19" max="19" width="9.140625" style="1" hidden="1" customWidth="1"/>
    <col min="20" max="16384" width="9.140625" style="1"/>
  </cols>
  <sheetData>
    <row r="1" spans="1:22" ht="63.75" customHeight="1" x14ac:dyDescent="0.25">
      <c r="L1" s="42" t="s">
        <v>176</v>
      </c>
      <c r="M1" s="42"/>
      <c r="N1" s="42"/>
      <c r="O1" s="42"/>
      <c r="P1" s="42"/>
      <c r="Q1" s="42"/>
      <c r="R1" s="42"/>
    </row>
    <row r="2" spans="1:22" x14ac:dyDescent="0.25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22" x14ac:dyDescent="0.25">
      <c r="A3" s="44" t="s">
        <v>44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22" ht="15.75" customHeight="1" x14ac:dyDescent="0.25">
      <c r="A5" s="45" t="s">
        <v>7</v>
      </c>
      <c r="B5" s="28" t="s">
        <v>2</v>
      </c>
      <c r="C5" s="46" t="s">
        <v>5</v>
      </c>
      <c r="D5" s="47"/>
      <c r="E5" s="47"/>
      <c r="F5" s="47"/>
      <c r="G5" s="47"/>
      <c r="H5" s="47"/>
      <c r="I5" s="20"/>
      <c r="J5" s="48" t="s">
        <v>9</v>
      </c>
      <c r="K5" s="48"/>
      <c r="L5" s="48"/>
      <c r="M5" s="48"/>
      <c r="N5" s="48"/>
      <c r="O5" s="48"/>
      <c r="P5" s="48"/>
      <c r="Q5" s="48"/>
      <c r="R5" s="48"/>
      <c r="S5" s="48"/>
    </row>
    <row r="6" spans="1:22" x14ac:dyDescent="0.25">
      <c r="A6" s="45"/>
      <c r="B6" s="29"/>
      <c r="C6" s="49" t="s">
        <v>6</v>
      </c>
      <c r="D6" s="51" t="s">
        <v>0</v>
      </c>
      <c r="E6" s="52"/>
      <c r="F6" s="52"/>
      <c r="G6" s="52"/>
      <c r="H6" s="52"/>
      <c r="I6" s="21"/>
      <c r="J6" s="36" t="s">
        <v>8</v>
      </c>
      <c r="K6" s="41" t="s">
        <v>1</v>
      </c>
      <c r="L6" s="36" t="s">
        <v>10</v>
      </c>
      <c r="M6" s="41" t="s">
        <v>11</v>
      </c>
      <c r="N6" s="41"/>
      <c r="O6" s="41"/>
      <c r="P6" s="41"/>
      <c r="Q6" s="41"/>
      <c r="R6" s="41"/>
      <c r="S6" s="41"/>
      <c r="T6" s="10"/>
    </row>
    <row r="7" spans="1:22" ht="105" customHeight="1" x14ac:dyDescent="0.25">
      <c r="A7" s="45"/>
      <c r="B7" s="35"/>
      <c r="C7" s="50"/>
      <c r="D7" s="3" t="s">
        <v>13</v>
      </c>
      <c r="E7" s="3" t="s">
        <v>14</v>
      </c>
      <c r="F7" s="3" t="s">
        <v>15</v>
      </c>
      <c r="G7" s="3" t="s">
        <v>16</v>
      </c>
      <c r="H7" s="3" t="s">
        <v>17</v>
      </c>
      <c r="I7" s="3" t="s">
        <v>18</v>
      </c>
      <c r="J7" s="36"/>
      <c r="K7" s="41"/>
      <c r="L7" s="36"/>
      <c r="M7" s="18" t="s">
        <v>13</v>
      </c>
      <c r="N7" s="18" t="s">
        <v>14</v>
      </c>
      <c r="O7" s="18" t="s">
        <v>15</v>
      </c>
      <c r="P7" s="18" t="s">
        <v>16</v>
      </c>
      <c r="Q7" s="18" t="s">
        <v>17</v>
      </c>
      <c r="R7" s="18" t="s">
        <v>18</v>
      </c>
      <c r="S7" s="11"/>
      <c r="T7" s="5"/>
      <c r="U7" s="5"/>
      <c r="V7" s="5"/>
    </row>
    <row r="8" spans="1:22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5"/>
      <c r="T8" s="5"/>
      <c r="U8" s="5"/>
      <c r="V8" s="5"/>
    </row>
    <row r="9" spans="1:22" ht="32.25" customHeight="1" x14ac:dyDescent="0.25">
      <c r="A9" s="53" t="s">
        <v>45</v>
      </c>
      <c r="B9" s="54"/>
      <c r="C9" s="16">
        <f>D9+E9+F9+G9+H9+I9</f>
        <v>5020457.3999999994</v>
      </c>
      <c r="D9" s="13">
        <f t="shared" ref="D9:I12" si="0">D13+D55+D118+D190+D218+D284+D344</f>
        <v>1053497.4999999998</v>
      </c>
      <c r="E9" s="13">
        <f t="shared" si="0"/>
        <v>785294.89999999991</v>
      </c>
      <c r="F9" s="13">
        <f t="shared" si="0"/>
        <v>825949.49999999988</v>
      </c>
      <c r="G9" s="13">
        <f t="shared" si="0"/>
        <v>785238.49999999988</v>
      </c>
      <c r="H9" s="13">
        <f t="shared" si="0"/>
        <v>785238.49999999988</v>
      </c>
      <c r="I9" s="13">
        <f t="shared" si="0"/>
        <v>785238.49999999988</v>
      </c>
      <c r="J9" s="14"/>
      <c r="K9" s="18"/>
      <c r="L9" s="18"/>
      <c r="M9" s="18"/>
      <c r="N9" s="18"/>
      <c r="O9" s="18"/>
      <c r="P9" s="18"/>
      <c r="Q9" s="18"/>
      <c r="R9" s="18"/>
      <c r="S9" s="5"/>
      <c r="T9" s="5"/>
      <c r="U9" s="5"/>
      <c r="V9" s="5"/>
    </row>
    <row r="10" spans="1:22" x14ac:dyDescent="0.25">
      <c r="A10" s="55" t="s">
        <v>4</v>
      </c>
      <c r="B10" s="56"/>
      <c r="C10" s="16">
        <f t="shared" ref="C10:C12" si="1">D10+E10+F10+G10+H10+I10</f>
        <v>7953</v>
      </c>
      <c r="D10" s="13">
        <f t="shared" si="0"/>
        <v>7953</v>
      </c>
      <c r="E10" s="13">
        <f t="shared" si="0"/>
        <v>0</v>
      </c>
      <c r="F10" s="13">
        <f t="shared" si="0"/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14"/>
      <c r="K10" s="18"/>
      <c r="L10" s="18"/>
      <c r="M10" s="18"/>
      <c r="N10" s="18"/>
      <c r="O10" s="18"/>
      <c r="P10" s="18"/>
      <c r="Q10" s="18"/>
      <c r="R10" s="18"/>
      <c r="S10" s="5"/>
      <c r="T10" s="5"/>
      <c r="U10" s="5"/>
      <c r="V10" s="5"/>
    </row>
    <row r="11" spans="1:22" x14ac:dyDescent="0.25">
      <c r="A11" s="55" t="s">
        <v>12</v>
      </c>
      <c r="B11" s="56"/>
      <c r="C11" s="16">
        <f>D11+E11+F11+G11+H11+I11</f>
        <v>3806478.1</v>
      </c>
      <c r="D11" s="13">
        <f t="shared" si="0"/>
        <v>834654.79999999993</v>
      </c>
      <c r="E11" s="13">
        <f t="shared" si="0"/>
        <v>587628.9</v>
      </c>
      <c r="F11" s="13">
        <f t="shared" si="0"/>
        <v>621476.9</v>
      </c>
      <c r="G11" s="13">
        <f t="shared" si="0"/>
        <v>587572.5</v>
      </c>
      <c r="H11" s="13">
        <f t="shared" si="0"/>
        <v>587572.5</v>
      </c>
      <c r="I11" s="13">
        <f t="shared" si="0"/>
        <v>587572.5</v>
      </c>
      <c r="J11" s="14"/>
      <c r="K11" s="18"/>
      <c r="L11" s="18"/>
      <c r="M11" s="18"/>
      <c r="N11" s="18"/>
      <c r="O11" s="18"/>
      <c r="P11" s="18"/>
      <c r="Q11" s="18"/>
      <c r="R11" s="18"/>
      <c r="S11" s="5"/>
      <c r="T11" s="5"/>
      <c r="U11" s="5"/>
      <c r="V11" s="5"/>
    </row>
    <row r="12" spans="1:22" x14ac:dyDescent="0.25">
      <c r="A12" s="55" t="s">
        <v>46</v>
      </c>
      <c r="B12" s="56"/>
      <c r="C12" s="16">
        <f t="shared" si="1"/>
        <v>1206026.3</v>
      </c>
      <c r="D12" s="13">
        <f t="shared" si="0"/>
        <v>210889.7</v>
      </c>
      <c r="E12" s="13">
        <f t="shared" si="0"/>
        <v>197666</v>
      </c>
      <c r="F12" s="13">
        <f t="shared" si="0"/>
        <v>204472.6</v>
      </c>
      <c r="G12" s="13">
        <f t="shared" si="0"/>
        <v>197666</v>
      </c>
      <c r="H12" s="13">
        <f t="shared" si="0"/>
        <v>197666</v>
      </c>
      <c r="I12" s="13">
        <f t="shared" si="0"/>
        <v>197666</v>
      </c>
      <c r="J12" s="14"/>
      <c r="K12" s="18"/>
      <c r="L12" s="18"/>
      <c r="M12" s="18"/>
      <c r="N12" s="18"/>
      <c r="O12" s="18"/>
      <c r="P12" s="18"/>
      <c r="Q12" s="18"/>
      <c r="R12" s="18"/>
      <c r="S12" s="5"/>
      <c r="T12" s="5"/>
      <c r="U12" s="5"/>
      <c r="V12" s="5"/>
    </row>
    <row r="13" spans="1:22" ht="30.75" customHeight="1" x14ac:dyDescent="0.25">
      <c r="A13" s="57" t="s">
        <v>19</v>
      </c>
      <c r="B13" s="58"/>
      <c r="C13" s="3">
        <f>D13+E13+F13+G13+H13+I13</f>
        <v>1533238.3</v>
      </c>
      <c r="D13" s="3">
        <f t="shared" ref="D13:I16" si="2">D17+D44</f>
        <v>245652.59999999998</v>
      </c>
      <c r="E13" s="3">
        <f t="shared" si="2"/>
        <v>257382.5</v>
      </c>
      <c r="F13" s="3">
        <f t="shared" si="2"/>
        <v>257940.8</v>
      </c>
      <c r="G13" s="3">
        <f t="shared" si="2"/>
        <v>257420.79999999999</v>
      </c>
      <c r="H13" s="3">
        <f t="shared" si="2"/>
        <v>257420.79999999999</v>
      </c>
      <c r="I13" s="3">
        <f t="shared" si="2"/>
        <v>257420.79999999999</v>
      </c>
      <c r="J13" s="14"/>
      <c r="K13" s="18"/>
      <c r="L13" s="18"/>
      <c r="M13" s="18"/>
      <c r="N13" s="18"/>
      <c r="O13" s="18"/>
      <c r="P13" s="18"/>
      <c r="Q13" s="18"/>
      <c r="R13" s="18"/>
      <c r="S13" s="5"/>
      <c r="T13" s="5"/>
      <c r="U13" s="5"/>
      <c r="V13" s="5"/>
    </row>
    <row r="14" spans="1:22" ht="15.75" customHeight="1" x14ac:dyDescent="0.25">
      <c r="A14" s="59" t="s">
        <v>4</v>
      </c>
      <c r="B14" s="60"/>
      <c r="C14" s="3">
        <f t="shared" ref="C14:C16" si="3">D14+E14+F14+G14+H14+I14</f>
        <v>0</v>
      </c>
      <c r="D14" s="3">
        <f t="shared" si="2"/>
        <v>0</v>
      </c>
      <c r="E14" s="3">
        <f t="shared" si="2"/>
        <v>0</v>
      </c>
      <c r="F14" s="3">
        <f t="shared" si="2"/>
        <v>0</v>
      </c>
      <c r="G14" s="3">
        <f t="shared" si="2"/>
        <v>0</v>
      </c>
      <c r="H14" s="3">
        <f t="shared" si="2"/>
        <v>0</v>
      </c>
      <c r="I14" s="3">
        <f t="shared" si="2"/>
        <v>0</v>
      </c>
      <c r="J14" s="14"/>
      <c r="K14" s="18"/>
      <c r="L14" s="18"/>
      <c r="M14" s="18"/>
      <c r="N14" s="18"/>
      <c r="O14" s="18"/>
      <c r="P14" s="18"/>
      <c r="Q14" s="18"/>
      <c r="R14" s="18"/>
      <c r="S14" s="5"/>
      <c r="T14" s="5"/>
      <c r="U14" s="5"/>
      <c r="V14" s="5"/>
    </row>
    <row r="15" spans="1:22" ht="15.75" customHeight="1" x14ac:dyDescent="0.25">
      <c r="A15" s="59" t="s">
        <v>12</v>
      </c>
      <c r="B15" s="60"/>
      <c r="C15" s="3">
        <f>D15+E15+F15+G15+H15+I15</f>
        <v>1151057.1000000001</v>
      </c>
      <c r="D15" s="3">
        <f t="shared" si="2"/>
        <v>181912.4</v>
      </c>
      <c r="E15" s="3">
        <f t="shared" si="2"/>
        <v>193694.30000000002</v>
      </c>
      <c r="F15" s="3">
        <f t="shared" si="2"/>
        <v>194252.6</v>
      </c>
      <c r="G15" s="3">
        <f t="shared" si="2"/>
        <v>193732.6</v>
      </c>
      <c r="H15" s="3">
        <f t="shared" si="2"/>
        <v>193732.6</v>
      </c>
      <c r="I15" s="3">
        <f t="shared" si="2"/>
        <v>193732.6</v>
      </c>
      <c r="J15" s="14"/>
      <c r="K15" s="18"/>
      <c r="L15" s="18"/>
      <c r="M15" s="18"/>
      <c r="N15" s="18"/>
      <c r="O15" s="18"/>
      <c r="P15" s="18"/>
      <c r="Q15" s="18"/>
      <c r="R15" s="18"/>
      <c r="S15" s="5"/>
      <c r="T15" s="5"/>
      <c r="U15" s="5"/>
      <c r="V15" s="5"/>
    </row>
    <row r="16" spans="1:22" ht="15.75" customHeight="1" x14ac:dyDescent="0.25">
      <c r="A16" s="59" t="s">
        <v>46</v>
      </c>
      <c r="B16" s="60"/>
      <c r="C16" s="3">
        <f t="shared" si="3"/>
        <v>382181.2</v>
      </c>
      <c r="D16" s="3">
        <f t="shared" si="2"/>
        <v>63740.2</v>
      </c>
      <c r="E16" s="3">
        <f t="shared" si="2"/>
        <v>63688.2</v>
      </c>
      <c r="F16" s="3">
        <f t="shared" si="2"/>
        <v>63688.2</v>
      </c>
      <c r="G16" s="3">
        <f t="shared" si="2"/>
        <v>63688.2</v>
      </c>
      <c r="H16" s="3">
        <f t="shared" si="2"/>
        <v>63688.2</v>
      </c>
      <c r="I16" s="3">
        <f t="shared" si="2"/>
        <v>63688.2</v>
      </c>
      <c r="J16" s="14"/>
      <c r="K16" s="18"/>
      <c r="L16" s="18"/>
      <c r="M16" s="18"/>
      <c r="N16" s="18"/>
      <c r="O16" s="18"/>
      <c r="P16" s="18"/>
      <c r="Q16" s="18"/>
      <c r="R16" s="18"/>
      <c r="S16" s="5"/>
      <c r="T16" s="5"/>
      <c r="U16" s="5"/>
      <c r="V16" s="5"/>
    </row>
    <row r="17" spans="1:22" ht="39.75" customHeight="1" x14ac:dyDescent="0.25">
      <c r="A17" s="61" t="s">
        <v>28</v>
      </c>
      <c r="B17" s="62"/>
      <c r="C17" s="3">
        <f t="shared" ref="C17:C19" si="4">E17+F17+H17+D17+G17+I17</f>
        <v>1532851.3</v>
      </c>
      <c r="D17" s="3">
        <f>D21+D28+D32+D36+D40</f>
        <v>245588.09999999998</v>
      </c>
      <c r="E17" s="3">
        <f t="shared" ref="E17:I17" si="5">E21+E28+E32+E36+E40</f>
        <v>257318</v>
      </c>
      <c r="F17" s="3">
        <f t="shared" si="5"/>
        <v>257876.3</v>
      </c>
      <c r="G17" s="3">
        <f t="shared" si="5"/>
        <v>257356.3</v>
      </c>
      <c r="H17" s="3">
        <f t="shared" si="5"/>
        <v>257356.3</v>
      </c>
      <c r="I17" s="3">
        <f t="shared" si="5"/>
        <v>257356.3</v>
      </c>
      <c r="J17" s="14"/>
      <c r="K17" s="18"/>
      <c r="L17" s="18"/>
      <c r="M17" s="18"/>
      <c r="N17" s="18"/>
      <c r="O17" s="18"/>
      <c r="P17" s="18"/>
      <c r="Q17" s="18"/>
      <c r="R17" s="18"/>
      <c r="S17" s="5"/>
      <c r="T17" s="5"/>
      <c r="U17" s="5"/>
      <c r="V17" s="5"/>
    </row>
    <row r="18" spans="1:22" ht="15.75" customHeight="1" x14ac:dyDescent="0.25">
      <c r="A18" s="59" t="s">
        <v>4</v>
      </c>
      <c r="B18" s="60"/>
      <c r="C18" s="3">
        <f t="shared" si="4"/>
        <v>0</v>
      </c>
      <c r="D18" s="3">
        <f t="shared" ref="D18:I18" si="6">D22+D29+D33+D37+D41</f>
        <v>0</v>
      </c>
      <c r="E18" s="3">
        <f t="shared" si="6"/>
        <v>0</v>
      </c>
      <c r="F18" s="3">
        <f t="shared" si="6"/>
        <v>0</v>
      </c>
      <c r="G18" s="3">
        <f t="shared" si="6"/>
        <v>0</v>
      </c>
      <c r="H18" s="3">
        <f t="shared" si="6"/>
        <v>0</v>
      </c>
      <c r="I18" s="3">
        <f t="shared" si="6"/>
        <v>0</v>
      </c>
      <c r="J18" s="14"/>
      <c r="K18" s="18"/>
      <c r="L18" s="18"/>
      <c r="M18" s="18"/>
      <c r="N18" s="18"/>
      <c r="O18" s="18"/>
      <c r="P18" s="18"/>
      <c r="Q18" s="18"/>
      <c r="R18" s="18"/>
      <c r="S18" s="5"/>
      <c r="T18" s="5"/>
      <c r="U18" s="5"/>
      <c r="V18" s="5"/>
    </row>
    <row r="19" spans="1:22" ht="15.75" customHeight="1" x14ac:dyDescent="0.25">
      <c r="A19" s="59" t="s">
        <v>12</v>
      </c>
      <c r="B19" s="60"/>
      <c r="C19" s="3">
        <f t="shared" si="4"/>
        <v>1150670.1000000001</v>
      </c>
      <c r="D19" s="3">
        <f>D23+D30+D34+D38+D42+D26</f>
        <v>181847.9</v>
      </c>
      <c r="E19" s="3">
        <f t="shared" ref="E19:I19" si="7">E23+E30+E34+E38+E42+E26</f>
        <v>193629.80000000002</v>
      </c>
      <c r="F19" s="3">
        <f t="shared" si="7"/>
        <v>194188.1</v>
      </c>
      <c r="G19" s="3">
        <f t="shared" si="7"/>
        <v>193668.1</v>
      </c>
      <c r="H19" s="3">
        <f t="shared" si="7"/>
        <v>193668.1</v>
      </c>
      <c r="I19" s="3">
        <f t="shared" si="7"/>
        <v>193668.1</v>
      </c>
      <c r="J19" s="14"/>
      <c r="K19" s="18"/>
      <c r="L19" s="18"/>
      <c r="M19" s="18"/>
      <c r="N19" s="18"/>
      <c r="O19" s="18"/>
      <c r="P19" s="18"/>
      <c r="Q19" s="18"/>
      <c r="R19" s="18"/>
      <c r="S19" s="5"/>
      <c r="T19" s="5"/>
      <c r="U19" s="5"/>
      <c r="V19" s="5"/>
    </row>
    <row r="20" spans="1:22" ht="15.75" customHeight="1" x14ac:dyDescent="0.25">
      <c r="A20" s="59" t="s">
        <v>46</v>
      </c>
      <c r="B20" s="60"/>
      <c r="C20" s="3">
        <f>E20+F20+H20+D20+G20+I20</f>
        <v>382181.2</v>
      </c>
      <c r="D20" s="3">
        <f>D24+D31+D35+D39+D43</f>
        <v>63740.2</v>
      </c>
      <c r="E20" s="3">
        <f t="shared" ref="E20:I20" si="8">E24+E31+E35+E39+E43</f>
        <v>63688.2</v>
      </c>
      <c r="F20" s="3">
        <f t="shared" si="8"/>
        <v>63688.2</v>
      </c>
      <c r="G20" s="3">
        <f t="shared" si="8"/>
        <v>63688.2</v>
      </c>
      <c r="H20" s="3">
        <f t="shared" si="8"/>
        <v>63688.2</v>
      </c>
      <c r="I20" s="3">
        <f t="shared" si="8"/>
        <v>63688.2</v>
      </c>
      <c r="J20" s="14"/>
      <c r="K20" s="18"/>
      <c r="L20" s="18"/>
      <c r="M20" s="18"/>
      <c r="N20" s="18"/>
      <c r="O20" s="18"/>
      <c r="P20" s="18"/>
      <c r="Q20" s="18"/>
      <c r="R20" s="18"/>
      <c r="S20" s="5"/>
      <c r="T20" s="5"/>
      <c r="U20" s="5"/>
      <c r="V20" s="5"/>
    </row>
    <row r="21" spans="1:22" ht="88.5" customHeight="1" x14ac:dyDescent="0.25">
      <c r="A21" s="63" t="s">
        <v>47</v>
      </c>
      <c r="B21" s="64"/>
      <c r="C21" s="3">
        <f>E21+F21+H21+D21+G21+I21</f>
        <v>1474637.8</v>
      </c>
      <c r="D21" s="15">
        <f>D22+D23+D24+D25+D26+D27</f>
        <v>233635.3</v>
      </c>
      <c r="E21" s="15">
        <f t="shared" ref="E21:I21" si="9">E22+E23+E24+E25+E26+E27</f>
        <v>248200.5</v>
      </c>
      <c r="F21" s="15">
        <f t="shared" si="9"/>
        <v>248200.5</v>
      </c>
      <c r="G21" s="15">
        <f t="shared" si="9"/>
        <v>248200.5</v>
      </c>
      <c r="H21" s="15">
        <f t="shared" si="9"/>
        <v>248200.5</v>
      </c>
      <c r="I21" s="15">
        <f t="shared" si="9"/>
        <v>248200.5</v>
      </c>
      <c r="J21" s="30" t="s">
        <v>48</v>
      </c>
      <c r="K21" s="28" t="s">
        <v>33</v>
      </c>
      <c r="L21" s="28">
        <v>100</v>
      </c>
      <c r="M21" s="28">
        <v>100</v>
      </c>
      <c r="N21" s="28">
        <v>100</v>
      </c>
      <c r="O21" s="28">
        <v>100</v>
      </c>
      <c r="P21" s="28">
        <v>100</v>
      </c>
      <c r="Q21" s="28">
        <v>100</v>
      </c>
      <c r="R21" s="28">
        <v>100</v>
      </c>
      <c r="S21" s="5"/>
      <c r="T21" s="5"/>
      <c r="U21" s="5"/>
      <c r="V21" s="5"/>
    </row>
    <row r="22" spans="1:22" ht="17.25" customHeight="1" x14ac:dyDescent="0.25">
      <c r="A22" s="6" t="s">
        <v>4</v>
      </c>
      <c r="B22" s="36" t="s">
        <v>140</v>
      </c>
      <c r="C22" s="3">
        <f>E22+F22+H22+D22+G22+I22</f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31"/>
      <c r="K22" s="29"/>
      <c r="L22" s="29"/>
      <c r="M22" s="29"/>
      <c r="N22" s="29"/>
      <c r="O22" s="29"/>
      <c r="P22" s="29"/>
      <c r="Q22" s="29"/>
      <c r="R22" s="29"/>
      <c r="S22" s="5"/>
      <c r="T22" s="5"/>
      <c r="U22" s="5"/>
      <c r="V22" s="5"/>
    </row>
    <row r="23" spans="1:22" ht="15" customHeight="1" x14ac:dyDescent="0.25">
      <c r="A23" s="6" t="s">
        <v>12</v>
      </c>
      <c r="B23" s="36"/>
      <c r="C23" s="3">
        <f t="shared" ref="C23:C47" si="10">E23+F23+H23+D23+G23+I23</f>
        <v>1055715.4000000001</v>
      </c>
      <c r="D23" s="4">
        <v>163814.9</v>
      </c>
      <c r="E23" s="4">
        <v>178380.1</v>
      </c>
      <c r="F23" s="4">
        <v>178380.1</v>
      </c>
      <c r="G23" s="4">
        <v>178380.1</v>
      </c>
      <c r="H23" s="4">
        <v>178380.1</v>
      </c>
      <c r="I23" s="4">
        <v>178380.1</v>
      </c>
      <c r="J23" s="31"/>
      <c r="K23" s="29"/>
      <c r="L23" s="29"/>
      <c r="M23" s="29"/>
      <c r="N23" s="29"/>
      <c r="O23" s="29"/>
      <c r="P23" s="29"/>
      <c r="Q23" s="29"/>
      <c r="R23" s="29"/>
      <c r="S23" s="5"/>
      <c r="T23" s="5"/>
      <c r="U23" s="5"/>
      <c r="V23" s="5"/>
    </row>
    <row r="24" spans="1:22" ht="16.5" customHeight="1" x14ac:dyDescent="0.25">
      <c r="A24" s="6" t="s">
        <v>46</v>
      </c>
      <c r="B24" s="36"/>
      <c r="C24" s="3">
        <f t="shared" si="10"/>
        <v>382129.2</v>
      </c>
      <c r="D24" s="4">
        <v>63688.2</v>
      </c>
      <c r="E24" s="4">
        <v>63688.2</v>
      </c>
      <c r="F24" s="4">
        <v>63688.2</v>
      </c>
      <c r="G24" s="4">
        <v>63688.2</v>
      </c>
      <c r="H24" s="4">
        <v>63688.2</v>
      </c>
      <c r="I24" s="4">
        <v>63688.2</v>
      </c>
      <c r="J24" s="31"/>
      <c r="K24" s="29"/>
      <c r="L24" s="29"/>
      <c r="M24" s="29"/>
      <c r="N24" s="29"/>
      <c r="O24" s="29"/>
      <c r="P24" s="29"/>
      <c r="Q24" s="29"/>
      <c r="R24" s="29"/>
      <c r="S24" s="5"/>
      <c r="T24" s="5"/>
      <c r="U24" s="5"/>
      <c r="V24" s="5"/>
    </row>
    <row r="25" spans="1:22" ht="24.75" customHeight="1" x14ac:dyDescent="0.25">
      <c r="A25" s="6" t="s">
        <v>4</v>
      </c>
      <c r="B25" s="36" t="s">
        <v>155</v>
      </c>
      <c r="C25" s="3">
        <f>E25+F25+H25+D25+G25+I25</f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31"/>
      <c r="K25" s="29"/>
      <c r="L25" s="29"/>
      <c r="M25" s="29"/>
      <c r="N25" s="29"/>
      <c r="O25" s="29"/>
      <c r="P25" s="29"/>
      <c r="Q25" s="29"/>
      <c r="R25" s="29"/>
      <c r="S25" s="5"/>
      <c r="T25" s="5"/>
      <c r="U25" s="5"/>
      <c r="V25" s="5"/>
    </row>
    <row r="26" spans="1:22" ht="24.75" customHeight="1" x14ac:dyDescent="0.25">
      <c r="A26" s="6" t="s">
        <v>12</v>
      </c>
      <c r="B26" s="36"/>
      <c r="C26" s="3">
        <f t="shared" ref="C26:C27" si="11">E26+F26+H26+D26+G26+I26</f>
        <v>36793.199999999997</v>
      </c>
      <c r="D26" s="4">
        <v>6132.2</v>
      </c>
      <c r="E26" s="4">
        <v>6132.2</v>
      </c>
      <c r="F26" s="4">
        <v>6132.2</v>
      </c>
      <c r="G26" s="4">
        <v>6132.2</v>
      </c>
      <c r="H26" s="4">
        <v>6132.2</v>
      </c>
      <c r="I26" s="4">
        <v>6132.2</v>
      </c>
      <c r="J26" s="31"/>
      <c r="K26" s="29"/>
      <c r="L26" s="29"/>
      <c r="M26" s="29"/>
      <c r="N26" s="29"/>
      <c r="O26" s="29"/>
      <c r="P26" s="29"/>
      <c r="Q26" s="29"/>
      <c r="R26" s="29"/>
      <c r="S26" s="5"/>
      <c r="T26" s="5"/>
      <c r="U26" s="5"/>
      <c r="V26" s="5"/>
    </row>
    <row r="27" spans="1:22" ht="22.5" customHeight="1" x14ac:dyDescent="0.25">
      <c r="A27" s="6" t="s">
        <v>46</v>
      </c>
      <c r="B27" s="36"/>
      <c r="C27" s="3">
        <f t="shared" si="11"/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37"/>
      <c r="K27" s="35"/>
      <c r="L27" s="35"/>
      <c r="M27" s="35"/>
      <c r="N27" s="35"/>
      <c r="O27" s="35"/>
      <c r="P27" s="35"/>
      <c r="Q27" s="35"/>
      <c r="R27" s="35"/>
      <c r="S27" s="5"/>
      <c r="T27" s="5"/>
      <c r="U27" s="5"/>
      <c r="V27" s="5"/>
    </row>
    <row r="28" spans="1:22" ht="89.25" customHeight="1" x14ac:dyDescent="0.25">
      <c r="A28" s="19" t="s">
        <v>51</v>
      </c>
      <c r="B28" s="28" t="s">
        <v>141</v>
      </c>
      <c r="C28" s="3">
        <f t="shared" ref="C28:C43" si="12">E28+F28+H28+D28+G28+I28</f>
        <v>54839.5</v>
      </c>
      <c r="D28" s="3">
        <f>D29+D30+D31</f>
        <v>9618.7999999999993</v>
      </c>
      <c r="E28" s="3">
        <f t="shared" ref="E28:I28" si="13">E29+E30+E31</f>
        <v>8597.5</v>
      </c>
      <c r="F28" s="3">
        <f t="shared" si="13"/>
        <v>9155.7999999999993</v>
      </c>
      <c r="G28" s="3">
        <f t="shared" si="13"/>
        <v>9155.7999999999993</v>
      </c>
      <c r="H28" s="3">
        <f t="shared" si="13"/>
        <v>9155.7999999999993</v>
      </c>
      <c r="I28" s="3">
        <f t="shared" si="13"/>
        <v>9155.7999999999993</v>
      </c>
      <c r="J28" s="30" t="s">
        <v>52</v>
      </c>
      <c r="K28" s="28" t="s">
        <v>34</v>
      </c>
      <c r="L28" s="28">
        <v>2619</v>
      </c>
      <c r="M28" s="28">
        <v>2610</v>
      </c>
      <c r="N28" s="28">
        <v>2605</v>
      </c>
      <c r="O28" s="28">
        <v>2600</v>
      </c>
      <c r="P28" s="28">
        <v>2600</v>
      </c>
      <c r="Q28" s="28">
        <v>2600</v>
      </c>
      <c r="R28" s="28">
        <v>2600</v>
      </c>
    </row>
    <row r="29" spans="1:22" x14ac:dyDescent="0.25">
      <c r="A29" s="6" t="s">
        <v>4</v>
      </c>
      <c r="B29" s="29"/>
      <c r="C29" s="3">
        <f t="shared" si="12"/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31"/>
      <c r="K29" s="29"/>
      <c r="L29" s="29"/>
      <c r="M29" s="29"/>
      <c r="N29" s="29"/>
      <c r="O29" s="29"/>
      <c r="P29" s="29"/>
      <c r="Q29" s="29"/>
      <c r="R29" s="29"/>
    </row>
    <row r="30" spans="1:22" x14ac:dyDescent="0.25">
      <c r="A30" s="6" t="s">
        <v>12</v>
      </c>
      <c r="B30" s="29"/>
      <c r="C30" s="3">
        <f t="shared" si="12"/>
        <v>54839.5</v>
      </c>
      <c r="D30" s="3">
        <v>9618.7999999999993</v>
      </c>
      <c r="E30" s="3">
        <v>8597.5</v>
      </c>
      <c r="F30" s="3">
        <v>9155.7999999999993</v>
      </c>
      <c r="G30" s="3">
        <v>9155.7999999999993</v>
      </c>
      <c r="H30" s="3">
        <v>9155.7999999999993</v>
      </c>
      <c r="I30" s="3">
        <v>9155.7999999999993</v>
      </c>
      <c r="J30" s="31"/>
      <c r="K30" s="29"/>
      <c r="L30" s="29"/>
      <c r="M30" s="29"/>
      <c r="N30" s="29"/>
      <c r="O30" s="29"/>
      <c r="P30" s="29"/>
      <c r="Q30" s="29"/>
      <c r="R30" s="29"/>
    </row>
    <row r="31" spans="1:22" x14ac:dyDescent="0.25">
      <c r="A31" s="6" t="s">
        <v>46</v>
      </c>
      <c r="B31" s="35"/>
      <c r="C31" s="3">
        <f t="shared" si="12"/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31"/>
      <c r="K31" s="29"/>
      <c r="L31" s="29"/>
      <c r="M31" s="29"/>
      <c r="N31" s="29"/>
      <c r="O31" s="29"/>
      <c r="P31" s="29"/>
      <c r="Q31" s="29"/>
      <c r="R31" s="29"/>
    </row>
    <row r="32" spans="1:22" ht="93" customHeight="1" x14ac:dyDescent="0.25">
      <c r="A32" s="24" t="s">
        <v>160</v>
      </c>
      <c r="B32" s="28" t="s">
        <v>141</v>
      </c>
      <c r="C32" s="3">
        <f t="shared" si="12"/>
        <v>52</v>
      </c>
      <c r="D32" s="3">
        <f>D33+D34+D35</f>
        <v>52</v>
      </c>
      <c r="E32" s="3">
        <f t="shared" ref="E32:I32" si="14">E33+E34+E35</f>
        <v>0</v>
      </c>
      <c r="F32" s="3">
        <f t="shared" si="14"/>
        <v>0</v>
      </c>
      <c r="G32" s="3">
        <f t="shared" si="14"/>
        <v>0</v>
      </c>
      <c r="H32" s="3">
        <f t="shared" si="14"/>
        <v>0</v>
      </c>
      <c r="I32" s="3">
        <f t="shared" si="14"/>
        <v>0</v>
      </c>
      <c r="J32" s="30" t="s">
        <v>168</v>
      </c>
      <c r="K32" s="28" t="s">
        <v>33</v>
      </c>
      <c r="L32" s="28">
        <v>0</v>
      </c>
      <c r="M32" s="28">
        <v>100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5"/>
      <c r="T32" s="5"/>
      <c r="U32" s="5"/>
      <c r="V32" s="5"/>
    </row>
    <row r="33" spans="1:22" ht="15.75" customHeight="1" x14ac:dyDescent="0.25">
      <c r="A33" s="17" t="s">
        <v>4</v>
      </c>
      <c r="B33" s="29"/>
      <c r="C33" s="3">
        <f t="shared" si="12"/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31"/>
      <c r="K33" s="29"/>
      <c r="L33" s="29"/>
      <c r="M33" s="29"/>
      <c r="N33" s="29"/>
      <c r="O33" s="29"/>
      <c r="P33" s="29"/>
      <c r="Q33" s="29"/>
      <c r="R33" s="29"/>
      <c r="S33" s="5"/>
      <c r="T33" s="5"/>
      <c r="U33" s="5"/>
      <c r="V33" s="5"/>
    </row>
    <row r="34" spans="1:22" ht="15.75" customHeight="1" x14ac:dyDescent="0.25">
      <c r="A34" s="6" t="s">
        <v>12</v>
      </c>
      <c r="B34" s="29"/>
      <c r="C34" s="3">
        <f t="shared" si="12"/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  <c r="I34" s="4">
        <v>0</v>
      </c>
      <c r="J34" s="31"/>
      <c r="K34" s="29"/>
      <c r="L34" s="29"/>
      <c r="M34" s="29"/>
      <c r="N34" s="29"/>
      <c r="O34" s="29"/>
      <c r="P34" s="29"/>
      <c r="Q34" s="29"/>
      <c r="R34" s="29"/>
      <c r="S34" s="5"/>
      <c r="T34" s="5"/>
      <c r="U34" s="5"/>
      <c r="V34" s="5"/>
    </row>
    <row r="35" spans="1:22" ht="15.75" customHeight="1" x14ac:dyDescent="0.25">
      <c r="A35" s="6" t="s">
        <v>46</v>
      </c>
      <c r="B35" s="35"/>
      <c r="C35" s="3">
        <f t="shared" si="12"/>
        <v>52</v>
      </c>
      <c r="D35" s="3">
        <v>52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31"/>
      <c r="K35" s="35"/>
      <c r="L35" s="35"/>
      <c r="M35" s="35"/>
      <c r="N35" s="35"/>
      <c r="O35" s="35"/>
      <c r="P35" s="35"/>
      <c r="Q35" s="35"/>
      <c r="R35" s="35"/>
      <c r="S35" s="5"/>
      <c r="T35" s="5"/>
      <c r="U35" s="5"/>
      <c r="V35" s="5"/>
    </row>
    <row r="36" spans="1:22" ht="79.5" customHeight="1" x14ac:dyDescent="0.25">
      <c r="A36" s="23" t="s">
        <v>161</v>
      </c>
      <c r="B36" s="28" t="s">
        <v>141</v>
      </c>
      <c r="C36" s="3">
        <f t="shared" si="12"/>
        <v>1762</v>
      </c>
      <c r="D36" s="3">
        <f>D37+D38+D39</f>
        <v>1762</v>
      </c>
      <c r="E36" s="3">
        <f t="shared" ref="E36:I36" si="15">E37+E38+E39</f>
        <v>0</v>
      </c>
      <c r="F36" s="3">
        <f t="shared" si="15"/>
        <v>0</v>
      </c>
      <c r="G36" s="3">
        <f t="shared" si="15"/>
        <v>0</v>
      </c>
      <c r="H36" s="3">
        <f t="shared" si="15"/>
        <v>0</v>
      </c>
      <c r="I36" s="3">
        <f t="shared" si="15"/>
        <v>0</v>
      </c>
      <c r="J36" s="30" t="s">
        <v>163</v>
      </c>
      <c r="K36" s="28" t="s">
        <v>33</v>
      </c>
      <c r="L36" s="28">
        <v>0</v>
      </c>
      <c r="M36" s="28">
        <v>100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</row>
    <row r="37" spans="1:22" ht="15" customHeight="1" x14ac:dyDescent="0.25">
      <c r="A37" s="17" t="s">
        <v>4</v>
      </c>
      <c r="B37" s="29"/>
      <c r="C37" s="3">
        <f t="shared" si="12"/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31"/>
      <c r="K37" s="29"/>
      <c r="L37" s="29"/>
      <c r="M37" s="29"/>
      <c r="N37" s="29"/>
      <c r="O37" s="29"/>
      <c r="P37" s="29"/>
      <c r="Q37" s="29"/>
      <c r="R37" s="29"/>
    </row>
    <row r="38" spans="1:22" x14ac:dyDescent="0.25">
      <c r="A38" s="6" t="s">
        <v>12</v>
      </c>
      <c r="B38" s="29"/>
      <c r="C38" s="3">
        <f t="shared" si="12"/>
        <v>1762</v>
      </c>
      <c r="D38" s="3">
        <v>1762</v>
      </c>
      <c r="E38" s="3">
        <v>0</v>
      </c>
      <c r="F38" s="4">
        <v>0</v>
      </c>
      <c r="G38" s="4">
        <v>0</v>
      </c>
      <c r="H38" s="4">
        <v>0</v>
      </c>
      <c r="I38" s="4">
        <v>0</v>
      </c>
      <c r="J38" s="31"/>
      <c r="K38" s="29"/>
      <c r="L38" s="29"/>
      <c r="M38" s="29"/>
      <c r="N38" s="29"/>
      <c r="O38" s="29"/>
      <c r="P38" s="29"/>
      <c r="Q38" s="29"/>
      <c r="R38" s="29"/>
    </row>
    <row r="39" spans="1:22" ht="15" customHeight="1" x14ac:dyDescent="0.25">
      <c r="A39" s="6" t="s">
        <v>46</v>
      </c>
      <c r="B39" s="35"/>
      <c r="C39" s="3">
        <f t="shared" si="12"/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31"/>
      <c r="K39" s="35"/>
      <c r="L39" s="35"/>
      <c r="M39" s="35"/>
      <c r="N39" s="35"/>
      <c r="O39" s="35"/>
      <c r="P39" s="35"/>
      <c r="Q39" s="35"/>
      <c r="R39" s="35"/>
    </row>
    <row r="40" spans="1:22" ht="93.75" customHeight="1" x14ac:dyDescent="0.25">
      <c r="A40" s="23" t="s">
        <v>162</v>
      </c>
      <c r="B40" s="28" t="s">
        <v>141</v>
      </c>
      <c r="C40" s="3">
        <f t="shared" si="12"/>
        <v>1560</v>
      </c>
      <c r="D40" s="3">
        <f>D41+D42+D43</f>
        <v>520</v>
      </c>
      <c r="E40" s="3">
        <f t="shared" ref="E40:I40" si="16">E41+E42+E43</f>
        <v>520</v>
      </c>
      <c r="F40" s="3">
        <f t="shared" si="16"/>
        <v>520</v>
      </c>
      <c r="G40" s="3">
        <f t="shared" si="16"/>
        <v>0</v>
      </c>
      <c r="H40" s="3">
        <f t="shared" si="16"/>
        <v>0</v>
      </c>
      <c r="I40" s="3">
        <f t="shared" si="16"/>
        <v>0</v>
      </c>
      <c r="J40" s="30" t="s">
        <v>169</v>
      </c>
      <c r="K40" s="28" t="s">
        <v>33</v>
      </c>
      <c r="L40" s="28">
        <v>0</v>
      </c>
      <c r="M40" s="28">
        <v>18.2</v>
      </c>
      <c r="N40" s="28">
        <v>36.4</v>
      </c>
      <c r="O40" s="28">
        <v>54.6</v>
      </c>
      <c r="P40" s="28">
        <v>54.6</v>
      </c>
      <c r="Q40" s="28">
        <v>54.6</v>
      </c>
      <c r="R40" s="28">
        <v>54.6</v>
      </c>
      <c r="S40" s="5"/>
      <c r="T40" s="5"/>
      <c r="U40" s="5"/>
      <c r="V40" s="5"/>
    </row>
    <row r="41" spans="1:22" ht="18.75" customHeight="1" x14ac:dyDescent="0.25">
      <c r="A41" s="17" t="s">
        <v>4</v>
      </c>
      <c r="B41" s="29"/>
      <c r="C41" s="3">
        <f t="shared" si="12"/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31"/>
      <c r="K41" s="29"/>
      <c r="L41" s="29"/>
      <c r="M41" s="29"/>
      <c r="N41" s="29"/>
      <c r="O41" s="29"/>
      <c r="P41" s="29"/>
      <c r="Q41" s="29"/>
      <c r="R41" s="29"/>
      <c r="S41" s="5"/>
      <c r="T41" s="5"/>
      <c r="U41" s="5"/>
      <c r="V41" s="5"/>
    </row>
    <row r="42" spans="1:22" ht="20.25" customHeight="1" x14ac:dyDescent="0.25">
      <c r="A42" s="6" t="s">
        <v>12</v>
      </c>
      <c r="B42" s="29"/>
      <c r="C42" s="3">
        <f t="shared" si="12"/>
        <v>1560</v>
      </c>
      <c r="D42" s="3">
        <v>520</v>
      </c>
      <c r="E42" s="3">
        <v>520</v>
      </c>
      <c r="F42" s="4">
        <v>520</v>
      </c>
      <c r="G42" s="4">
        <v>0</v>
      </c>
      <c r="H42" s="4">
        <v>0</v>
      </c>
      <c r="I42" s="4">
        <v>0</v>
      </c>
      <c r="J42" s="31"/>
      <c r="K42" s="29"/>
      <c r="L42" s="29"/>
      <c r="M42" s="29"/>
      <c r="N42" s="29"/>
      <c r="O42" s="29"/>
      <c r="P42" s="29"/>
      <c r="Q42" s="29"/>
      <c r="R42" s="29"/>
      <c r="S42" s="5"/>
      <c r="T42" s="5"/>
      <c r="U42" s="5"/>
      <c r="V42" s="5"/>
    </row>
    <row r="43" spans="1:22" ht="18" customHeight="1" x14ac:dyDescent="0.25">
      <c r="A43" s="6" t="s">
        <v>46</v>
      </c>
      <c r="B43" s="35"/>
      <c r="C43" s="3">
        <f t="shared" si="12"/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31"/>
      <c r="K43" s="35"/>
      <c r="L43" s="35"/>
      <c r="M43" s="35"/>
      <c r="N43" s="35"/>
      <c r="O43" s="35"/>
      <c r="P43" s="35"/>
      <c r="Q43" s="35"/>
      <c r="R43" s="35"/>
      <c r="S43" s="5"/>
      <c r="T43" s="5"/>
      <c r="U43" s="5"/>
      <c r="V43" s="5"/>
    </row>
    <row r="44" spans="1:22" ht="15.75" customHeight="1" x14ac:dyDescent="0.25">
      <c r="A44" s="61" t="s">
        <v>49</v>
      </c>
      <c r="B44" s="62"/>
      <c r="C44" s="3">
        <f t="shared" si="10"/>
        <v>387</v>
      </c>
      <c r="D44" s="3">
        <f>D48</f>
        <v>64.5</v>
      </c>
      <c r="E44" s="3">
        <f t="shared" ref="E44:I44" si="17">E48</f>
        <v>64.5</v>
      </c>
      <c r="F44" s="3">
        <f t="shared" si="17"/>
        <v>64.5</v>
      </c>
      <c r="G44" s="3">
        <f t="shared" si="17"/>
        <v>64.5</v>
      </c>
      <c r="H44" s="3">
        <f t="shared" si="17"/>
        <v>64.5</v>
      </c>
      <c r="I44" s="3">
        <f t="shared" si="17"/>
        <v>64.5</v>
      </c>
      <c r="J44" s="14"/>
      <c r="K44" s="18"/>
      <c r="L44" s="18"/>
      <c r="M44" s="18"/>
      <c r="N44" s="18"/>
      <c r="O44" s="18"/>
      <c r="P44" s="18"/>
      <c r="Q44" s="18"/>
      <c r="R44" s="18"/>
      <c r="S44" s="5"/>
      <c r="T44" s="5"/>
      <c r="U44" s="5"/>
      <c r="V44" s="5"/>
    </row>
    <row r="45" spans="1:22" ht="15.75" customHeight="1" x14ac:dyDescent="0.25">
      <c r="A45" s="59" t="s">
        <v>4</v>
      </c>
      <c r="B45" s="60"/>
      <c r="C45" s="3">
        <f t="shared" si="10"/>
        <v>0</v>
      </c>
      <c r="D45" s="3">
        <f>D49+D52</f>
        <v>0</v>
      </c>
      <c r="E45" s="3">
        <f t="shared" ref="E45:I45" si="18">E49+E52</f>
        <v>0</v>
      </c>
      <c r="F45" s="3">
        <f t="shared" si="18"/>
        <v>0</v>
      </c>
      <c r="G45" s="3">
        <f t="shared" si="18"/>
        <v>0</v>
      </c>
      <c r="H45" s="3">
        <f t="shared" si="18"/>
        <v>0</v>
      </c>
      <c r="I45" s="3">
        <f t="shared" si="18"/>
        <v>0</v>
      </c>
      <c r="J45" s="14"/>
      <c r="K45" s="18"/>
      <c r="L45" s="18"/>
      <c r="M45" s="18"/>
      <c r="N45" s="18"/>
      <c r="O45" s="18"/>
      <c r="P45" s="18"/>
      <c r="Q45" s="18"/>
      <c r="R45" s="18"/>
      <c r="S45" s="5"/>
      <c r="T45" s="5"/>
      <c r="U45" s="5"/>
      <c r="V45" s="5"/>
    </row>
    <row r="46" spans="1:22" ht="15.75" customHeight="1" x14ac:dyDescent="0.25">
      <c r="A46" s="59" t="s">
        <v>12</v>
      </c>
      <c r="B46" s="60"/>
      <c r="C46" s="3">
        <f t="shared" si="10"/>
        <v>387</v>
      </c>
      <c r="D46" s="3">
        <f t="shared" ref="D46:I46" si="19">D50+D53</f>
        <v>64.5</v>
      </c>
      <c r="E46" s="3">
        <f t="shared" si="19"/>
        <v>64.5</v>
      </c>
      <c r="F46" s="3">
        <f t="shared" si="19"/>
        <v>64.5</v>
      </c>
      <c r="G46" s="3">
        <f t="shared" si="19"/>
        <v>64.5</v>
      </c>
      <c r="H46" s="3">
        <f t="shared" si="19"/>
        <v>64.5</v>
      </c>
      <c r="I46" s="3">
        <f t="shared" si="19"/>
        <v>64.5</v>
      </c>
      <c r="J46" s="14"/>
      <c r="K46" s="18"/>
      <c r="L46" s="18"/>
      <c r="M46" s="18"/>
      <c r="N46" s="18"/>
      <c r="O46" s="18"/>
      <c r="P46" s="18"/>
      <c r="Q46" s="18"/>
      <c r="R46" s="18"/>
      <c r="S46" s="5"/>
      <c r="T46" s="5"/>
      <c r="U46" s="5"/>
      <c r="V46" s="5"/>
    </row>
    <row r="47" spans="1:22" ht="38.25" customHeight="1" x14ac:dyDescent="0.25">
      <c r="A47" s="59" t="s">
        <v>46</v>
      </c>
      <c r="B47" s="60"/>
      <c r="C47" s="3">
        <f t="shared" si="10"/>
        <v>0</v>
      </c>
      <c r="D47" s="3">
        <f t="shared" ref="D47:I47" si="20">D51+D54</f>
        <v>0</v>
      </c>
      <c r="E47" s="3">
        <f t="shared" si="20"/>
        <v>0</v>
      </c>
      <c r="F47" s="3">
        <f t="shared" si="20"/>
        <v>0</v>
      </c>
      <c r="G47" s="3">
        <f t="shared" si="20"/>
        <v>0</v>
      </c>
      <c r="H47" s="3">
        <f t="shared" si="20"/>
        <v>0</v>
      </c>
      <c r="I47" s="3">
        <f t="shared" si="20"/>
        <v>0</v>
      </c>
      <c r="J47" s="14"/>
      <c r="K47" s="18"/>
      <c r="L47" s="18"/>
      <c r="M47" s="18"/>
      <c r="N47" s="18"/>
      <c r="O47" s="18"/>
      <c r="P47" s="18"/>
      <c r="Q47" s="18"/>
      <c r="R47" s="18"/>
      <c r="S47" s="5"/>
      <c r="T47" s="5"/>
      <c r="U47" s="5"/>
      <c r="V47" s="5"/>
    </row>
    <row r="48" spans="1:22" ht="49.5" customHeight="1" x14ac:dyDescent="0.25">
      <c r="A48" s="40" t="s">
        <v>50</v>
      </c>
      <c r="B48" s="40"/>
      <c r="C48" s="3">
        <f t="shared" ref="C48:C50" si="21">E48+F48+H48+D48+G48+I48</f>
        <v>387</v>
      </c>
      <c r="D48" s="3">
        <f>D49+D50+D51+D52+D53+D54</f>
        <v>64.5</v>
      </c>
      <c r="E48" s="3">
        <f t="shared" ref="E48:I48" si="22">E49+E50+E51+E52+E53+E54</f>
        <v>64.5</v>
      </c>
      <c r="F48" s="3">
        <f t="shared" si="22"/>
        <v>64.5</v>
      </c>
      <c r="G48" s="3">
        <f t="shared" si="22"/>
        <v>64.5</v>
      </c>
      <c r="H48" s="3">
        <f t="shared" si="22"/>
        <v>64.5</v>
      </c>
      <c r="I48" s="3">
        <f t="shared" si="22"/>
        <v>64.5</v>
      </c>
      <c r="J48" s="30" t="s">
        <v>128</v>
      </c>
      <c r="K48" s="28" t="s">
        <v>34</v>
      </c>
      <c r="L48" s="28">
        <v>3</v>
      </c>
      <c r="M48" s="28">
        <v>3</v>
      </c>
      <c r="N48" s="28">
        <v>3</v>
      </c>
      <c r="O48" s="28">
        <v>3</v>
      </c>
      <c r="P48" s="28">
        <v>3</v>
      </c>
      <c r="Q48" s="28">
        <v>3</v>
      </c>
      <c r="R48" s="28">
        <v>3</v>
      </c>
      <c r="S48" s="5"/>
      <c r="T48" s="5"/>
      <c r="U48" s="5"/>
      <c r="V48" s="5"/>
    </row>
    <row r="49" spans="1:22" ht="15.75" customHeight="1" x14ac:dyDescent="0.25">
      <c r="A49" s="17" t="s">
        <v>4</v>
      </c>
      <c r="B49" s="29" t="s">
        <v>141</v>
      </c>
      <c r="C49" s="3">
        <f t="shared" si="21"/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31"/>
      <c r="K49" s="29"/>
      <c r="L49" s="29"/>
      <c r="M49" s="29"/>
      <c r="N49" s="29"/>
      <c r="O49" s="29"/>
      <c r="P49" s="29"/>
      <c r="Q49" s="29"/>
      <c r="R49" s="29"/>
      <c r="S49" s="5"/>
      <c r="T49" s="5"/>
      <c r="U49" s="5"/>
      <c r="V49" s="5"/>
    </row>
    <row r="50" spans="1:22" ht="15.75" customHeight="1" x14ac:dyDescent="0.25">
      <c r="A50" s="6" t="s">
        <v>12</v>
      </c>
      <c r="B50" s="29"/>
      <c r="C50" s="3">
        <f t="shared" si="21"/>
        <v>381</v>
      </c>
      <c r="D50" s="3">
        <v>63.5</v>
      </c>
      <c r="E50" s="3">
        <v>63.5</v>
      </c>
      <c r="F50" s="4">
        <v>63.5</v>
      </c>
      <c r="G50" s="4">
        <v>63.5</v>
      </c>
      <c r="H50" s="4">
        <v>63.5</v>
      </c>
      <c r="I50" s="4">
        <v>63.5</v>
      </c>
      <c r="J50" s="31"/>
      <c r="K50" s="29"/>
      <c r="L50" s="29"/>
      <c r="M50" s="29"/>
      <c r="N50" s="29"/>
      <c r="O50" s="29"/>
      <c r="P50" s="29"/>
      <c r="Q50" s="29"/>
      <c r="R50" s="29"/>
      <c r="S50" s="5"/>
      <c r="T50" s="5"/>
      <c r="U50" s="5"/>
      <c r="V50" s="5"/>
    </row>
    <row r="51" spans="1:22" ht="69" customHeight="1" x14ac:dyDescent="0.25">
      <c r="A51" s="6" t="s">
        <v>46</v>
      </c>
      <c r="B51" s="35"/>
      <c r="C51" s="3">
        <f>E51+F51+H51+D51+G51+I51</f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31"/>
      <c r="K51" s="29"/>
      <c r="L51" s="29"/>
      <c r="M51" s="29"/>
      <c r="N51" s="29"/>
      <c r="O51" s="29"/>
      <c r="P51" s="29"/>
      <c r="Q51" s="29"/>
      <c r="R51" s="29"/>
      <c r="S51" s="5"/>
      <c r="T51" s="5"/>
      <c r="U51" s="5"/>
      <c r="V51" s="5"/>
    </row>
    <row r="52" spans="1:22" ht="17.25" customHeight="1" x14ac:dyDescent="0.25">
      <c r="A52" s="6" t="s">
        <v>4</v>
      </c>
      <c r="B52" s="36" t="s">
        <v>155</v>
      </c>
      <c r="C52" s="3">
        <f>E52+F52+H52+D52+G52+I52</f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31"/>
      <c r="K52" s="29"/>
      <c r="L52" s="29"/>
      <c r="M52" s="29"/>
      <c r="N52" s="29"/>
      <c r="O52" s="29"/>
      <c r="P52" s="29"/>
      <c r="Q52" s="29"/>
      <c r="R52" s="29"/>
      <c r="S52" s="5"/>
      <c r="T52" s="5"/>
      <c r="U52" s="5"/>
      <c r="V52" s="5"/>
    </row>
    <row r="53" spans="1:22" ht="15" customHeight="1" x14ac:dyDescent="0.25">
      <c r="A53" s="6" t="s">
        <v>12</v>
      </c>
      <c r="B53" s="36"/>
      <c r="C53" s="3">
        <f t="shared" ref="C53:C54" si="23">E53+F53+H53+D53+G53+I53</f>
        <v>6</v>
      </c>
      <c r="D53" s="4">
        <v>1</v>
      </c>
      <c r="E53" s="4">
        <v>1</v>
      </c>
      <c r="F53" s="4">
        <v>1</v>
      </c>
      <c r="G53" s="4">
        <v>1</v>
      </c>
      <c r="H53" s="4">
        <v>1</v>
      </c>
      <c r="I53" s="4">
        <v>1</v>
      </c>
      <c r="J53" s="31"/>
      <c r="K53" s="29"/>
      <c r="L53" s="29"/>
      <c r="M53" s="29"/>
      <c r="N53" s="29"/>
      <c r="O53" s="29"/>
      <c r="P53" s="29"/>
      <c r="Q53" s="29"/>
      <c r="R53" s="29"/>
      <c r="S53" s="5"/>
      <c r="T53" s="5"/>
      <c r="U53" s="5"/>
      <c r="V53" s="5"/>
    </row>
    <row r="54" spans="1:22" ht="16.5" customHeight="1" x14ac:dyDescent="0.25">
      <c r="A54" s="6" t="s">
        <v>46</v>
      </c>
      <c r="B54" s="36"/>
      <c r="C54" s="3">
        <f t="shared" si="23"/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37"/>
      <c r="K54" s="35"/>
      <c r="L54" s="35"/>
      <c r="M54" s="35"/>
      <c r="N54" s="35"/>
      <c r="O54" s="35"/>
      <c r="P54" s="35"/>
      <c r="Q54" s="35"/>
      <c r="R54" s="35"/>
      <c r="S54" s="5"/>
      <c r="T54" s="5"/>
      <c r="U54" s="5"/>
      <c r="V54" s="5"/>
    </row>
    <row r="55" spans="1:22" ht="31.5" customHeight="1" x14ac:dyDescent="0.25">
      <c r="A55" s="57" t="s">
        <v>53</v>
      </c>
      <c r="B55" s="58"/>
      <c r="C55" s="3">
        <f t="shared" ref="C55:C62" si="24">E55+F55+H55+D55+G55+I55</f>
        <v>2570426.6999999997</v>
      </c>
      <c r="D55" s="3">
        <f t="shared" ref="D55:I58" si="25">D59+D78+D98</f>
        <v>420101.19999999995</v>
      </c>
      <c r="E55" s="3">
        <f t="shared" si="25"/>
        <v>430065.1</v>
      </c>
      <c r="F55" s="3">
        <f t="shared" si="25"/>
        <v>430065.1</v>
      </c>
      <c r="G55" s="3">
        <f t="shared" si="25"/>
        <v>430065.1</v>
      </c>
      <c r="H55" s="3">
        <f t="shared" si="25"/>
        <v>430065.1</v>
      </c>
      <c r="I55" s="3">
        <f t="shared" si="25"/>
        <v>430065.1</v>
      </c>
      <c r="J55" s="14"/>
      <c r="K55" s="18"/>
      <c r="L55" s="18"/>
      <c r="M55" s="18"/>
      <c r="N55" s="18"/>
      <c r="O55" s="18"/>
      <c r="P55" s="18"/>
      <c r="Q55" s="18"/>
      <c r="R55" s="18"/>
      <c r="S55" s="5"/>
      <c r="T55" s="5"/>
      <c r="U55" s="5"/>
      <c r="V55" s="5"/>
    </row>
    <row r="56" spans="1:22" ht="24.75" customHeight="1" x14ac:dyDescent="0.25">
      <c r="A56" s="59" t="s">
        <v>4</v>
      </c>
      <c r="B56" s="60"/>
      <c r="C56" s="3">
        <f t="shared" si="24"/>
        <v>7953</v>
      </c>
      <c r="D56" s="3">
        <f t="shared" si="25"/>
        <v>7953</v>
      </c>
      <c r="E56" s="3">
        <f t="shared" si="25"/>
        <v>0</v>
      </c>
      <c r="F56" s="3">
        <f t="shared" si="25"/>
        <v>0</v>
      </c>
      <c r="G56" s="3">
        <f t="shared" si="25"/>
        <v>0</v>
      </c>
      <c r="H56" s="3">
        <f t="shared" si="25"/>
        <v>0</v>
      </c>
      <c r="I56" s="3">
        <f t="shared" si="25"/>
        <v>0</v>
      </c>
      <c r="J56" s="14"/>
      <c r="K56" s="18"/>
      <c r="L56" s="18"/>
      <c r="M56" s="18"/>
      <c r="N56" s="18"/>
      <c r="O56" s="18"/>
      <c r="P56" s="18"/>
      <c r="Q56" s="18"/>
      <c r="R56" s="18"/>
      <c r="S56" s="5"/>
      <c r="T56" s="5"/>
      <c r="U56" s="5"/>
      <c r="V56" s="5"/>
    </row>
    <row r="57" spans="1:22" ht="24.75" customHeight="1" x14ac:dyDescent="0.25">
      <c r="A57" s="59" t="s">
        <v>12</v>
      </c>
      <c r="B57" s="60"/>
      <c r="C57" s="3">
        <f t="shared" si="24"/>
        <v>2180102.3000000003</v>
      </c>
      <c r="D57" s="3">
        <f t="shared" si="25"/>
        <v>348032.8</v>
      </c>
      <c r="E57" s="3">
        <f t="shared" si="25"/>
        <v>366413.9</v>
      </c>
      <c r="F57" s="3">
        <f t="shared" si="25"/>
        <v>366413.9</v>
      </c>
      <c r="G57" s="3">
        <f t="shared" si="25"/>
        <v>366413.9</v>
      </c>
      <c r="H57" s="3">
        <f t="shared" si="25"/>
        <v>366413.9</v>
      </c>
      <c r="I57" s="3">
        <f t="shared" si="25"/>
        <v>366413.9</v>
      </c>
      <c r="J57" s="14"/>
      <c r="K57" s="18"/>
      <c r="L57" s="18"/>
      <c r="M57" s="18"/>
      <c r="N57" s="18"/>
      <c r="O57" s="18"/>
      <c r="P57" s="18"/>
      <c r="Q57" s="18"/>
      <c r="R57" s="18"/>
      <c r="S57" s="5"/>
      <c r="T57" s="5"/>
      <c r="U57" s="5"/>
      <c r="V57" s="5"/>
    </row>
    <row r="58" spans="1:22" ht="28.5" customHeight="1" x14ac:dyDescent="0.25">
      <c r="A58" s="59" t="s">
        <v>46</v>
      </c>
      <c r="B58" s="60"/>
      <c r="C58" s="3">
        <f t="shared" si="24"/>
        <v>382371.39999999997</v>
      </c>
      <c r="D58" s="3">
        <f t="shared" si="25"/>
        <v>64115.4</v>
      </c>
      <c r="E58" s="3">
        <f t="shared" si="25"/>
        <v>63651.199999999997</v>
      </c>
      <c r="F58" s="3">
        <f t="shared" si="25"/>
        <v>63651.199999999997</v>
      </c>
      <c r="G58" s="3">
        <f t="shared" si="25"/>
        <v>63651.199999999997</v>
      </c>
      <c r="H58" s="3">
        <f t="shared" si="25"/>
        <v>63651.199999999997</v>
      </c>
      <c r="I58" s="3">
        <f t="shared" si="25"/>
        <v>63651.199999999997</v>
      </c>
      <c r="J58" s="14"/>
      <c r="K58" s="18"/>
      <c r="L58" s="18"/>
      <c r="M58" s="18"/>
      <c r="N58" s="18"/>
      <c r="O58" s="18"/>
      <c r="P58" s="18"/>
      <c r="Q58" s="18"/>
      <c r="R58" s="18"/>
      <c r="S58" s="5"/>
      <c r="T58" s="5"/>
      <c r="U58" s="5"/>
      <c r="V58" s="5"/>
    </row>
    <row r="59" spans="1:22" ht="35.25" customHeight="1" x14ac:dyDescent="0.25">
      <c r="A59" s="61" t="s">
        <v>54</v>
      </c>
      <c r="B59" s="62"/>
      <c r="C59" s="3">
        <f>E59+F59+H59+D59+G59+I59</f>
        <v>2287099.5</v>
      </c>
      <c r="D59" s="3">
        <f>D63+D70+D74</f>
        <v>360802.49999999994</v>
      </c>
      <c r="E59" s="3">
        <f t="shared" ref="E59:I59" si="26">E63+E70+E74</f>
        <v>385259.39999999997</v>
      </c>
      <c r="F59" s="3">
        <f t="shared" si="26"/>
        <v>385259.39999999997</v>
      </c>
      <c r="G59" s="3">
        <f t="shared" si="26"/>
        <v>385259.39999999997</v>
      </c>
      <c r="H59" s="3">
        <f t="shared" si="26"/>
        <v>385259.39999999997</v>
      </c>
      <c r="I59" s="3">
        <f t="shared" si="26"/>
        <v>385259.39999999997</v>
      </c>
      <c r="J59" s="14"/>
      <c r="K59" s="18"/>
      <c r="L59" s="18"/>
      <c r="M59" s="18"/>
      <c r="N59" s="18"/>
      <c r="O59" s="18"/>
      <c r="P59" s="18"/>
      <c r="Q59" s="18"/>
      <c r="R59" s="18"/>
      <c r="S59" s="5"/>
      <c r="T59" s="5"/>
      <c r="U59" s="5"/>
      <c r="V59" s="5"/>
    </row>
    <row r="60" spans="1:22" ht="15" customHeight="1" x14ac:dyDescent="0.25">
      <c r="A60" s="59" t="s">
        <v>4</v>
      </c>
      <c r="B60" s="60"/>
      <c r="C60" s="3">
        <f t="shared" si="24"/>
        <v>0</v>
      </c>
      <c r="D60" s="3">
        <f>D64+D71+D75+D67</f>
        <v>0</v>
      </c>
      <c r="E60" s="3">
        <f t="shared" ref="E60:I60" si="27">E64+E71+E75+E67</f>
        <v>0</v>
      </c>
      <c r="F60" s="3">
        <f t="shared" si="27"/>
        <v>0</v>
      </c>
      <c r="G60" s="3">
        <f t="shared" si="27"/>
        <v>0</v>
      </c>
      <c r="H60" s="3">
        <f t="shared" si="27"/>
        <v>0</v>
      </c>
      <c r="I60" s="3">
        <f t="shared" si="27"/>
        <v>0</v>
      </c>
      <c r="J60" s="14"/>
      <c r="K60" s="18"/>
      <c r="L60" s="18"/>
      <c r="M60" s="18"/>
      <c r="N60" s="18"/>
      <c r="O60" s="18"/>
      <c r="P60" s="18"/>
      <c r="Q60" s="18"/>
      <c r="R60" s="18"/>
      <c r="S60" s="5"/>
      <c r="T60" s="5"/>
      <c r="U60" s="5"/>
      <c r="V60" s="5"/>
    </row>
    <row r="61" spans="1:22" ht="16.5" customHeight="1" x14ac:dyDescent="0.25">
      <c r="A61" s="59" t="s">
        <v>12</v>
      </c>
      <c r="B61" s="60"/>
      <c r="C61" s="3">
        <f t="shared" si="24"/>
        <v>1924783.5</v>
      </c>
      <c r="D61" s="3">
        <f t="shared" ref="D61:I61" si="28">D65+D72+D76+D68</f>
        <v>300416.5</v>
      </c>
      <c r="E61" s="3">
        <f t="shared" si="28"/>
        <v>324873.40000000002</v>
      </c>
      <c r="F61" s="3">
        <f t="shared" si="28"/>
        <v>324873.40000000002</v>
      </c>
      <c r="G61" s="3">
        <f t="shared" si="28"/>
        <v>324873.40000000002</v>
      </c>
      <c r="H61" s="3">
        <f t="shared" si="28"/>
        <v>324873.40000000002</v>
      </c>
      <c r="I61" s="3">
        <f t="shared" si="28"/>
        <v>324873.40000000002</v>
      </c>
      <c r="J61" s="14"/>
      <c r="K61" s="18"/>
      <c r="L61" s="18"/>
      <c r="M61" s="18"/>
      <c r="N61" s="18"/>
      <c r="O61" s="18"/>
      <c r="P61" s="18"/>
      <c r="Q61" s="18"/>
      <c r="R61" s="18"/>
      <c r="S61" s="5"/>
      <c r="T61" s="5"/>
      <c r="U61" s="5"/>
      <c r="V61" s="5"/>
    </row>
    <row r="62" spans="1:22" ht="30.75" customHeight="1" x14ac:dyDescent="0.25">
      <c r="A62" s="59" t="s">
        <v>46</v>
      </c>
      <c r="B62" s="60"/>
      <c r="C62" s="3">
        <f t="shared" si="24"/>
        <v>362316</v>
      </c>
      <c r="D62" s="3">
        <f t="shared" ref="D62:I62" si="29">D66+D73+D77+D69</f>
        <v>60386</v>
      </c>
      <c r="E62" s="3">
        <f t="shared" si="29"/>
        <v>60386</v>
      </c>
      <c r="F62" s="3">
        <f t="shared" si="29"/>
        <v>60386</v>
      </c>
      <c r="G62" s="3">
        <f t="shared" si="29"/>
        <v>60386</v>
      </c>
      <c r="H62" s="3">
        <f t="shared" si="29"/>
        <v>60386</v>
      </c>
      <c r="I62" s="3">
        <f t="shared" si="29"/>
        <v>60386</v>
      </c>
      <c r="J62" s="14"/>
      <c r="K62" s="18"/>
      <c r="L62" s="18"/>
      <c r="M62" s="18"/>
      <c r="N62" s="18"/>
      <c r="O62" s="18"/>
      <c r="P62" s="18"/>
      <c r="Q62" s="18"/>
      <c r="R62" s="18"/>
      <c r="S62" s="5"/>
      <c r="T62" s="5"/>
      <c r="U62" s="5"/>
      <c r="V62" s="5"/>
    </row>
    <row r="63" spans="1:22" ht="36" customHeight="1" x14ac:dyDescent="0.25">
      <c r="A63" s="40" t="s">
        <v>55</v>
      </c>
      <c r="B63" s="40"/>
      <c r="C63" s="3">
        <f>E63+F63+H63+D63+G63+I63</f>
        <v>2121497.6999999997</v>
      </c>
      <c r="D63" s="15">
        <f>D64+D65+D66+D67+D68+D69</f>
        <v>333202.19999999995</v>
      </c>
      <c r="E63" s="15">
        <f t="shared" ref="E63:I63" si="30">E64+E65+E66+E67+E68+E69</f>
        <v>357659.1</v>
      </c>
      <c r="F63" s="15">
        <f t="shared" si="30"/>
        <v>357659.1</v>
      </c>
      <c r="G63" s="15">
        <f t="shared" si="30"/>
        <v>357659.1</v>
      </c>
      <c r="H63" s="15">
        <f t="shared" si="30"/>
        <v>357659.1</v>
      </c>
      <c r="I63" s="15">
        <f t="shared" si="30"/>
        <v>357659.1</v>
      </c>
      <c r="J63" s="30" t="s">
        <v>56</v>
      </c>
      <c r="K63" s="28" t="s">
        <v>34</v>
      </c>
      <c r="L63" s="28">
        <v>5528</v>
      </c>
      <c r="M63" s="28">
        <v>5580</v>
      </c>
      <c r="N63" s="28">
        <v>5620</v>
      </c>
      <c r="O63" s="28">
        <v>5650</v>
      </c>
      <c r="P63" s="28">
        <v>5670</v>
      </c>
      <c r="Q63" s="28">
        <v>5690</v>
      </c>
      <c r="R63" s="28">
        <v>5700</v>
      </c>
      <c r="S63" s="5"/>
      <c r="T63" s="5"/>
      <c r="U63" s="5"/>
      <c r="V63" s="5"/>
    </row>
    <row r="64" spans="1:22" ht="15" customHeight="1" x14ac:dyDescent="0.25">
      <c r="A64" s="6" t="s">
        <v>4</v>
      </c>
      <c r="B64" s="36" t="s">
        <v>140</v>
      </c>
      <c r="C64" s="3">
        <f>E64+F64+H64+D64+G64+I64</f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31"/>
      <c r="K64" s="29"/>
      <c r="L64" s="29"/>
      <c r="M64" s="29"/>
      <c r="N64" s="29"/>
      <c r="O64" s="29"/>
      <c r="P64" s="29"/>
      <c r="Q64" s="29"/>
      <c r="R64" s="29"/>
      <c r="S64" s="5"/>
      <c r="T64" s="5"/>
      <c r="U64" s="5"/>
      <c r="V64" s="5"/>
    </row>
    <row r="65" spans="1:22" ht="16.5" customHeight="1" x14ac:dyDescent="0.25">
      <c r="A65" s="6" t="s">
        <v>12</v>
      </c>
      <c r="B65" s="36"/>
      <c r="C65" s="3">
        <f t="shared" ref="C65:C66" si="31">E65+F65+H65+D65+G65+I65</f>
        <v>1713693.3</v>
      </c>
      <c r="D65" s="4">
        <v>265234.8</v>
      </c>
      <c r="E65" s="4">
        <v>289691.7</v>
      </c>
      <c r="F65" s="4">
        <v>289691.7</v>
      </c>
      <c r="G65" s="4">
        <v>289691.7</v>
      </c>
      <c r="H65" s="4">
        <v>289691.7</v>
      </c>
      <c r="I65" s="4">
        <v>289691.7</v>
      </c>
      <c r="J65" s="31"/>
      <c r="K65" s="29"/>
      <c r="L65" s="29"/>
      <c r="M65" s="29"/>
      <c r="N65" s="29"/>
      <c r="O65" s="29"/>
      <c r="P65" s="29"/>
      <c r="Q65" s="29"/>
      <c r="R65" s="29"/>
      <c r="S65" s="5"/>
      <c r="T65" s="5"/>
      <c r="U65" s="5"/>
      <c r="V65" s="5"/>
    </row>
    <row r="66" spans="1:22" ht="16.5" customHeight="1" x14ac:dyDescent="0.25">
      <c r="A66" s="6" t="s">
        <v>46</v>
      </c>
      <c r="B66" s="36"/>
      <c r="C66" s="3">
        <f t="shared" si="31"/>
        <v>353554.8</v>
      </c>
      <c r="D66" s="4">
        <v>58925.8</v>
      </c>
      <c r="E66" s="4">
        <v>58925.8</v>
      </c>
      <c r="F66" s="4">
        <v>58925.8</v>
      </c>
      <c r="G66" s="4">
        <v>58925.8</v>
      </c>
      <c r="H66" s="4">
        <v>58925.8</v>
      </c>
      <c r="I66" s="4">
        <v>58925.8</v>
      </c>
      <c r="J66" s="31"/>
      <c r="K66" s="29"/>
      <c r="L66" s="29"/>
      <c r="M66" s="29"/>
      <c r="N66" s="29"/>
      <c r="O66" s="29"/>
      <c r="P66" s="29"/>
      <c r="Q66" s="29"/>
      <c r="R66" s="29"/>
      <c r="S66" s="5"/>
      <c r="T66" s="5"/>
      <c r="U66" s="5"/>
      <c r="V66" s="5"/>
    </row>
    <row r="67" spans="1:22" ht="15.75" customHeight="1" x14ac:dyDescent="0.25">
      <c r="A67" s="6" t="s">
        <v>4</v>
      </c>
      <c r="B67" s="36" t="s">
        <v>155</v>
      </c>
      <c r="C67" s="3">
        <f>E67+F67+H67+D67+G67+I67</f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31"/>
      <c r="K67" s="29"/>
      <c r="L67" s="29"/>
      <c r="M67" s="29"/>
      <c r="N67" s="29"/>
      <c r="O67" s="29"/>
      <c r="P67" s="29"/>
      <c r="Q67" s="29"/>
      <c r="R67" s="29"/>
      <c r="S67" s="5"/>
      <c r="T67" s="5"/>
      <c r="U67" s="5"/>
      <c r="V67" s="5"/>
    </row>
    <row r="68" spans="1:22" ht="15.75" customHeight="1" x14ac:dyDescent="0.25">
      <c r="A68" s="6" t="s">
        <v>12</v>
      </c>
      <c r="B68" s="36"/>
      <c r="C68" s="3">
        <f t="shared" ref="C68:C69" si="32">E68+F68+H68+D68+G68+I68</f>
        <v>54249.599999999999</v>
      </c>
      <c r="D68" s="4">
        <v>9041.6</v>
      </c>
      <c r="E68" s="4">
        <v>9041.6</v>
      </c>
      <c r="F68" s="4">
        <v>9041.6</v>
      </c>
      <c r="G68" s="4">
        <v>9041.6</v>
      </c>
      <c r="H68" s="4">
        <v>9041.6</v>
      </c>
      <c r="I68" s="4">
        <v>9041.6</v>
      </c>
      <c r="J68" s="31"/>
      <c r="K68" s="29"/>
      <c r="L68" s="29"/>
      <c r="M68" s="29"/>
      <c r="N68" s="29"/>
      <c r="O68" s="29"/>
      <c r="P68" s="29"/>
      <c r="Q68" s="29"/>
      <c r="R68" s="29"/>
      <c r="S68" s="5"/>
      <c r="T68" s="5"/>
      <c r="U68" s="5"/>
      <c r="V68" s="5"/>
    </row>
    <row r="69" spans="1:22" ht="15.75" customHeight="1" x14ac:dyDescent="0.25">
      <c r="A69" s="6" t="s">
        <v>46</v>
      </c>
      <c r="B69" s="36"/>
      <c r="C69" s="3">
        <f t="shared" si="32"/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37"/>
      <c r="K69" s="35"/>
      <c r="L69" s="35"/>
      <c r="M69" s="35"/>
      <c r="N69" s="35"/>
      <c r="O69" s="35"/>
      <c r="P69" s="35"/>
      <c r="Q69" s="35"/>
      <c r="R69" s="35"/>
      <c r="S69" s="5"/>
      <c r="T69" s="5"/>
      <c r="U69" s="5"/>
      <c r="V69" s="5"/>
    </row>
    <row r="70" spans="1:22" ht="140.25" customHeight="1" x14ac:dyDescent="0.25">
      <c r="A70" s="19" t="s">
        <v>57</v>
      </c>
      <c r="B70" s="28" t="s">
        <v>141</v>
      </c>
      <c r="C70" s="3">
        <f>E70+F70+H70+D70+G70+I70</f>
        <v>116817.60000000002</v>
      </c>
      <c r="D70" s="15">
        <f>D71+D72+D73</f>
        <v>19469.600000000002</v>
      </c>
      <c r="E70" s="15">
        <f t="shared" ref="E70:I70" si="33">E71+E72+E73</f>
        <v>19469.600000000002</v>
      </c>
      <c r="F70" s="15">
        <f t="shared" si="33"/>
        <v>19469.600000000002</v>
      </c>
      <c r="G70" s="15">
        <f t="shared" si="33"/>
        <v>19469.600000000002</v>
      </c>
      <c r="H70" s="15">
        <f t="shared" si="33"/>
        <v>19469.600000000002</v>
      </c>
      <c r="I70" s="15">
        <f t="shared" si="33"/>
        <v>19469.600000000002</v>
      </c>
      <c r="J70" s="30" t="s">
        <v>58</v>
      </c>
      <c r="K70" s="28" t="s">
        <v>34</v>
      </c>
      <c r="L70" s="28">
        <v>404</v>
      </c>
      <c r="M70" s="28">
        <v>420</v>
      </c>
      <c r="N70" s="28">
        <v>430</v>
      </c>
      <c r="O70" s="28">
        <v>435</v>
      </c>
      <c r="P70" s="28">
        <v>435</v>
      </c>
      <c r="Q70" s="28">
        <v>435</v>
      </c>
      <c r="R70" s="28">
        <v>435</v>
      </c>
      <c r="S70" s="5"/>
      <c r="T70" s="5"/>
      <c r="U70" s="5"/>
      <c r="V70" s="5"/>
    </row>
    <row r="71" spans="1:22" ht="17.25" customHeight="1" x14ac:dyDescent="0.25">
      <c r="A71" s="6" t="s">
        <v>4</v>
      </c>
      <c r="B71" s="29"/>
      <c r="C71" s="3">
        <f>E71+F71+H71+D71+G71+I71</f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31"/>
      <c r="K71" s="29"/>
      <c r="L71" s="29"/>
      <c r="M71" s="29"/>
      <c r="N71" s="29"/>
      <c r="O71" s="29"/>
      <c r="P71" s="29"/>
      <c r="Q71" s="29"/>
      <c r="R71" s="29"/>
      <c r="S71" s="5"/>
      <c r="T71" s="5"/>
      <c r="U71" s="5"/>
      <c r="V71" s="5"/>
    </row>
    <row r="72" spans="1:22" ht="15" customHeight="1" x14ac:dyDescent="0.25">
      <c r="A72" s="6" t="s">
        <v>12</v>
      </c>
      <c r="B72" s="29"/>
      <c r="C72" s="3">
        <f t="shared" ref="C72:C73" si="34">E72+F72+H72+D72+G72+I72</f>
        <v>108056.4</v>
      </c>
      <c r="D72" s="4">
        <v>18009.400000000001</v>
      </c>
      <c r="E72" s="4">
        <v>18009.400000000001</v>
      </c>
      <c r="F72" s="4">
        <v>18009.400000000001</v>
      </c>
      <c r="G72" s="4">
        <v>18009.400000000001</v>
      </c>
      <c r="H72" s="4">
        <v>18009.400000000001</v>
      </c>
      <c r="I72" s="4">
        <v>18009.400000000001</v>
      </c>
      <c r="J72" s="31"/>
      <c r="K72" s="29"/>
      <c r="L72" s="29"/>
      <c r="M72" s="29"/>
      <c r="N72" s="29"/>
      <c r="O72" s="29"/>
      <c r="P72" s="29"/>
      <c r="Q72" s="29"/>
      <c r="R72" s="29"/>
      <c r="S72" s="5"/>
      <c r="T72" s="5"/>
      <c r="U72" s="5"/>
      <c r="V72" s="5"/>
    </row>
    <row r="73" spans="1:22" ht="72.75" customHeight="1" x14ac:dyDescent="0.25">
      <c r="A73" s="6" t="s">
        <v>46</v>
      </c>
      <c r="B73" s="29"/>
      <c r="C73" s="3">
        <f t="shared" si="34"/>
        <v>8761.2000000000007</v>
      </c>
      <c r="D73" s="4">
        <v>1460.2</v>
      </c>
      <c r="E73" s="4">
        <v>1460.2</v>
      </c>
      <c r="F73" s="4">
        <v>1460.2</v>
      </c>
      <c r="G73" s="4">
        <v>1460.2</v>
      </c>
      <c r="H73" s="4">
        <v>1460.2</v>
      </c>
      <c r="I73" s="4">
        <v>1460.2</v>
      </c>
      <c r="J73" s="31"/>
      <c r="K73" s="29"/>
      <c r="L73" s="29"/>
      <c r="M73" s="29"/>
      <c r="N73" s="29"/>
      <c r="O73" s="29"/>
      <c r="P73" s="29"/>
      <c r="Q73" s="29"/>
      <c r="R73" s="29"/>
      <c r="S73" s="5"/>
      <c r="T73" s="5"/>
      <c r="U73" s="5"/>
      <c r="V73" s="5"/>
    </row>
    <row r="74" spans="1:22" ht="62.25" customHeight="1" x14ac:dyDescent="0.25">
      <c r="A74" s="19" t="s">
        <v>59</v>
      </c>
      <c r="B74" s="28" t="s">
        <v>140</v>
      </c>
      <c r="C74" s="3">
        <f>E74+F74+H74+D74+G74+I74</f>
        <v>48784.2</v>
      </c>
      <c r="D74" s="15">
        <f>D75+D76+D77</f>
        <v>8130.7</v>
      </c>
      <c r="E74" s="15">
        <f t="shared" ref="E74:I74" si="35">E75+E76+E77</f>
        <v>8130.7</v>
      </c>
      <c r="F74" s="15">
        <f t="shared" si="35"/>
        <v>8130.7</v>
      </c>
      <c r="G74" s="15">
        <f t="shared" si="35"/>
        <v>8130.7</v>
      </c>
      <c r="H74" s="15">
        <f t="shared" si="35"/>
        <v>8130.7</v>
      </c>
      <c r="I74" s="15">
        <f t="shared" si="35"/>
        <v>8130.7</v>
      </c>
      <c r="J74" s="30" t="s">
        <v>142</v>
      </c>
      <c r="K74" s="28" t="s">
        <v>34</v>
      </c>
      <c r="L74" s="28">
        <v>267</v>
      </c>
      <c r="M74" s="28">
        <v>268</v>
      </c>
      <c r="N74" s="28">
        <v>268</v>
      </c>
      <c r="O74" s="28">
        <v>269</v>
      </c>
      <c r="P74" s="28">
        <v>269</v>
      </c>
      <c r="Q74" s="28">
        <v>270</v>
      </c>
      <c r="R74" s="28">
        <v>270</v>
      </c>
      <c r="S74" s="5"/>
      <c r="T74" s="5"/>
      <c r="U74" s="5"/>
      <c r="V74" s="5"/>
    </row>
    <row r="75" spans="1:22" ht="17.25" customHeight="1" x14ac:dyDescent="0.25">
      <c r="A75" s="6" t="s">
        <v>4</v>
      </c>
      <c r="B75" s="29"/>
      <c r="C75" s="3">
        <f>E75+F75+H75+D75+G75+I75</f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31"/>
      <c r="K75" s="29"/>
      <c r="L75" s="29"/>
      <c r="M75" s="29"/>
      <c r="N75" s="29"/>
      <c r="O75" s="29"/>
      <c r="P75" s="29"/>
      <c r="Q75" s="29"/>
      <c r="R75" s="29"/>
      <c r="S75" s="5"/>
      <c r="T75" s="5"/>
      <c r="U75" s="5"/>
      <c r="V75" s="5"/>
    </row>
    <row r="76" spans="1:22" ht="15" customHeight="1" x14ac:dyDescent="0.25">
      <c r="A76" s="6" t="s">
        <v>12</v>
      </c>
      <c r="B76" s="29"/>
      <c r="C76" s="3">
        <f t="shared" ref="C76:C81" si="36">E76+F76+H76+D76+G76+I76</f>
        <v>48784.2</v>
      </c>
      <c r="D76" s="4">
        <v>8130.7</v>
      </c>
      <c r="E76" s="4">
        <v>8130.7</v>
      </c>
      <c r="F76" s="4">
        <v>8130.7</v>
      </c>
      <c r="G76" s="4">
        <v>8130.7</v>
      </c>
      <c r="H76" s="4">
        <v>8130.7</v>
      </c>
      <c r="I76" s="4">
        <v>8130.7</v>
      </c>
      <c r="J76" s="31"/>
      <c r="K76" s="29"/>
      <c r="L76" s="29"/>
      <c r="M76" s="29"/>
      <c r="N76" s="29"/>
      <c r="O76" s="29"/>
      <c r="P76" s="29"/>
      <c r="Q76" s="29"/>
      <c r="R76" s="29"/>
      <c r="S76" s="5"/>
      <c r="T76" s="5"/>
      <c r="U76" s="5"/>
      <c r="V76" s="5"/>
    </row>
    <row r="77" spans="1:22" ht="16.5" customHeight="1" x14ac:dyDescent="0.25">
      <c r="A77" s="6" t="s">
        <v>46</v>
      </c>
      <c r="B77" s="29"/>
      <c r="C77" s="3">
        <f t="shared" si="36"/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31"/>
      <c r="K77" s="29"/>
      <c r="L77" s="29"/>
      <c r="M77" s="29"/>
      <c r="N77" s="29"/>
      <c r="O77" s="29"/>
      <c r="P77" s="29"/>
      <c r="Q77" s="29"/>
      <c r="R77" s="29"/>
      <c r="S77" s="5"/>
      <c r="T77" s="5"/>
      <c r="U77" s="5"/>
      <c r="V77" s="5"/>
    </row>
    <row r="78" spans="1:22" ht="34.5" customHeight="1" x14ac:dyDescent="0.25">
      <c r="A78" s="61" t="s">
        <v>60</v>
      </c>
      <c r="B78" s="62"/>
      <c r="C78" s="3">
        <f t="shared" si="36"/>
        <v>282977.2</v>
      </c>
      <c r="D78" s="3">
        <f>D82+D86+D90+D94</f>
        <v>58948.7</v>
      </c>
      <c r="E78" s="3">
        <f t="shared" ref="E78:I78" si="37">E82+E86+E90+E94</f>
        <v>44805.7</v>
      </c>
      <c r="F78" s="3">
        <f t="shared" si="37"/>
        <v>44805.7</v>
      </c>
      <c r="G78" s="3">
        <f t="shared" si="37"/>
        <v>44805.7</v>
      </c>
      <c r="H78" s="3">
        <f t="shared" si="37"/>
        <v>44805.7</v>
      </c>
      <c r="I78" s="3">
        <f t="shared" si="37"/>
        <v>44805.7</v>
      </c>
      <c r="J78" s="14"/>
      <c r="K78" s="18"/>
      <c r="L78" s="18"/>
      <c r="M78" s="18"/>
      <c r="N78" s="18"/>
      <c r="O78" s="18"/>
      <c r="P78" s="18"/>
      <c r="Q78" s="18"/>
      <c r="R78" s="18"/>
      <c r="S78" s="5"/>
      <c r="T78" s="5"/>
      <c r="U78" s="5"/>
      <c r="V78" s="5"/>
    </row>
    <row r="79" spans="1:22" ht="17.25" customHeight="1" x14ac:dyDescent="0.25">
      <c r="A79" s="59" t="s">
        <v>4</v>
      </c>
      <c r="B79" s="60"/>
      <c r="C79" s="3">
        <f t="shared" si="36"/>
        <v>7953</v>
      </c>
      <c r="D79" s="3">
        <f t="shared" ref="D79:I79" si="38">D83+D87+D91+D95</f>
        <v>7953</v>
      </c>
      <c r="E79" s="3">
        <f t="shared" si="38"/>
        <v>0</v>
      </c>
      <c r="F79" s="3">
        <f t="shared" si="38"/>
        <v>0</v>
      </c>
      <c r="G79" s="3">
        <f t="shared" si="38"/>
        <v>0</v>
      </c>
      <c r="H79" s="3">
        <f t="shared" si="38"/>
        <v>0</v>
      </c>
      <c r="I79" s="3">
        <f t="shared" si="38"/>
        <v>0</v>
      </c>
      <c r="J79" s="14"/>
      <c r="K79" s="18"/>
      <c r="L79" s="18"/>
      <c r="M79" s="18"/>
      <c r="N79" s="18"/>
      <c r="O79" s="18"/>
      <c r="P79" s="18"/>
      <c r="Q79" s="18"/>
      <c r="R79" s="18"/>
      <c r="S79" s="5"/>
      <c r="T79" s="5"/>
      <c r="U79" s="5"/>
      <c r="V79" s="5"/>
    </row>
    <row r="80" spans="1:22" ht="15" customHeight="1" x14ac:dyDescent="0.25">
      <c r="A80" s="59" t="s">
        <v>12</v>
      </c>
      <c r="B80" s="60"/>
      <c r="C80" s="3">
        <f t="shared" si="36"/>
        <v>255318.8</v>
      </c>
      <c r="D80" s="3">
        <f t="shared" ref="D80:I80" si="39">D84+D88+D92+D96</f>
        <v>47616.3</v>
      </c>
      <c r="E80" s="3">
        <f t="shared" si="39"/>
        <v>41540.5</v>
      </c>
      <c r="F80" s="3">
        <f t="shared" si="39"/>
        <v>41540.5</v>
      </c>
      <c r="G80" s="3">
        <f t="shared" si="39"/>
        <v>41540.5</v>
      </c>
      <c r="H80" s="3">
        <f t="shared" si="39"/>
        <v>41540.5</v>
      </c>
      <c r="I80" s="3">
        <f t="shared" si="39"/>
        <v>41540.5</v>
      </c>
      <c r="J80" s="14"/>
      <c r="K80" s="18"/>
      <c r="L80" s="18"/>
      <c r="M80" s="18"/>
      <c r="N80" s="18"/>
      <c r="O80" s="18"/>
      <c r="P80" s="18"/>
      <c r="Q80" s="18"/>
      <c r="R80" s="18"/>
      <c r="S80" s="5"/>
      <c r="T80" s="5"/>
      <c r="U80" s="5"/>
      <c r="V80" s="5"/>
    </row>
    <row r="81" spans="1:22" ht="16.5" customHeight="1" x14ac:dyDescent="0.25">
      <c r="A81" s="59" t="s">
        <v>46</v>
      </c>
      <c r="B81" s="60"/>
      <c r="C81" s="3">
        <f t="shared" si="36"/>
        <v>19705.399999999998</v>
      </c>
      <c r="D81" s="3">
        <f t="shared" ref="D81:I81" si="40">D85+D89+D93+D97</f>
        <v>3379.3999999999996</v>
      </c>
      <c r="E81" s="3">
        <f t="shared" si="40"/>
        <v>3265.2</v>
      </c>
      <c r="F81" s="3">
        <f t="shared" si="40"/>
        <v>3265.2</v>
      </c>
      <c r="G81" s="3">
        <f t="shared" si="40"/>
        <v>3265.2</v>
      </c>
      <c r="H81" s="3">
        <f t="shared" si="40"/>
        <v>3265.2</v>
      </c>
      <c r="I81" s="3">
        <f t="shared" si="40"/>
        <v>3265.2</v>
      </c>
      <c r="J81" s="14"/>
      <c r="K81" s="18"/>
      <c r="L81" s="18"/>
      <c r="M81" s="18"/>
      <c r="N81" s="18"/>
      <c r="O81" s="18"/>
      <c r="P81" s="18"/>
      <c r="Q81" s="18"/>
      <c r="R81" s="18"/>
      <c r="S81" s="5"/>
      <c r="T81" s="5"/>
      <c r="U81" s="5"/>
      <c r="V81" s="5"/>
    </row>
    <row r="82" spans="1:22" ht="48.75" customHeight="1" x14ac:dyDescent="0.25">
      <c r="A82" s="19" t="s">
        <v>61</v>
      </c>
      <c r="B82" s="28" t="s">
        <v>141</v>
      </c>
      <c r="C82" s="3">
        <f>E82+F82+H82+D82+G82+I82</f>
        <v>249243</v>
      </c>
      <c r="D82" s="15">
        <f>D83+D84+D85</f>
        <v>41540.5</v>
      </c>
      <c r="E82" s="15">
        <f t="shared" ref="E82:I82" si="41">E83+E84+E85</f>
        <v>41540.5</v>
      </c>
      <c r="F82" s="15">
        <f t="shared" si="41"/>
        <v>41540.5</v>
      </c>
      <c r="G82" s="15">
        <f t="shared" si="41"/>
        <v>41540.5</v>
      </c>
      <c r="H82" s="15">
        <f t="shared" si="41"/>
        <v>41540.5</v>
      </c>
      <c r="I82" s="15">
        <f t="shared" si="41"/>
        <v>41540.5</v>
      </c>
      <c r="J82" s="30" t="s">
        <v>62</v>
      </c>
      <c r="K82" s="28" t="s">
        <v>34</v>
      </c>
      <c r="L82" s="28">
        <v>2810</v>
      </c>
      <c r="M82" s="28">
        <v>2830</v>
      </c>
      <c r="N82" s="28">
        <v>2850</v>
      </c>
      <c r="O82" s="28">
        <v>2870</v>
      </c>
      <c r="P82" s="28">
        <v>2890</v>
      </c>
      <c r="Q82" s="28">
        <v>2910</v>
      </c>
      <c r="R82" s="28">
        <v>2930</v>
      </c>
      <c r="S82" s="5"/>
      <c r="T82" s="5"/>
      <c r="U82" s="5"/>
      <c r="V82" s="5"/>
    </row>
    <row r="83" spans="1:22" ht="15.75" customHeight="1" x14ac:dyDescent="0.25">
      <c r="A83" s="6" t="s">
        <v>4</v>
      </c>
      <c r="B83" s="29"/>
      <c r="C83" s="3">
        <f>E83+F83+H83+D83+G83+I83</f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31"/>
      <c r="K83" s="29"/>
      <c r="L83" s="29"/>
      <c r="M83" s="29"/>
      <c r="N83" s="29"/>
      <c r="O83" s="29"/>
      <c r="P83" s="29"/>
      <c r="Q83" s="29"/>
      <c r="R83" s="29"/>
      <c r="S83" s="5"/>
      <c r="T83" s="5"/>
      <c r="U83" s="5"/>
      <c r="V83" s="5"/>
    </row>
    <row r="84" spans="1:22" ht="15.75" customHeight="1" x14ac:dyDescent="0.25">
      <c r="A84" s="6" t="s">
        <v>12</v>
      </c>
      <c r="B84" s="29"/>
      <c r="C84" s="3">
        <f t="shared" ref="C84:C85" si="42">E84+F84+H84+D84+G84+I84</f>
        <v>249243</v>
      </c>
      <c r="D84" s="4">
        <v>41540.5</v>
      </c>
      <c r="E84" s="4">
        <v>41540.5</v>
      </c>
      <c r="F84" s="4">
        <v>41540.5</v>
      </c>
      <c r="G84" s="4">
        <v>41540.5</v>
      </c>
      <c r="H84" s="4">
        <v>41540.5</v>
      </c>
      <c r="I84" s="4">
        <v>41540.5</v>
      </c>
      <c r="J84" s="31"/>
      <c r="K84" s="29"/>
      <c r="L84" s="29"/>
      <c r="M84" s="29"/>
      <c r="N84" s="29"/>
      <c r="O84" s="29"/>
      <c r="P84" s="29"/>
      <c r="Q84" s="29"/>
      <c r="R84" s="29"/>
      <c r="S84" s="5"/>
      <c r="T84" s="5"/>
      <c r="U84" s="5"/>
      <c r="V84" s="5"/>
    </row>
    <row r="85" spans="1:22" ht="15.75" customHeight="1" x14ac:dyDescent="0.25">
      <c r="A85" s="6" t="s">
        <v>46</v>
      </c>
      <c r="B85" s="29"/>
      <c r="C85" s="3">
        <f t="shared" si="42"/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31"/>
      <c r="K85" s="29"/>
      <c r="L85" s="29"/>
      <c r="M85" s="29"/>
      <c r="N85" s="29"/>
      <c r="O85" s="29"/>
      <c r="P85" s="29"/>
      <c r="Q85" s="29"/>
      <c r="R85" s="29"/>
      <c r="S85" s="5"/>
      <c r="T85" s="5"/>
      <c r="U85" s="5"/>
      <c r="V85" s="5"/>
    </row>
    <row r="86" spans="1:22" ht="43.5" customHeight="1" x14ac:dyDescent="0.25">
      <c r="A86" s="19" t="s">
        <v>21</v>
      </c>
      <c r="B86" s="28" t="s">
        <v>141</v>
      </c>
      <c r="C86" s="3">
        <f>E86+F86+H86+D86+G86+I86</f>
        <v>19591.2</v>
      </c>
      <c r="D86" s="15">
        <f>D87+D88+D89</f>
        <v>3265.2</v>
      </c>
      <c r="E86" s="15">
        <f t="shared" ref="E86:I86" si="43">E87+E88+E89</f>
        <v>3265.2</v>
      </c>
      <c r="F86" s="15">
        <f t="shared" si="43"/>
        <v>3265.2</v>
      </c>
      <c r="G86" s="15">
        <f t="shared" si="43"/>
        <v>3265.2</v>
      </c>
      <c r="H86" s="15">
        <f t="shared" si="43"/>
        <v>3265.2</v>
      </c>
      <c r="I86" s="15">
        <f t="shared" si="43"/>
        <v>3265.2</v>
      </c>
      <c r="J86" s="30" t="s">
        <v>63</v>
      </c>
      <c r="K86" s="28" t="s">
        <v>34</v>
      </c>
      <c r="L86" s="32">
        <v>322</v>
      </c>
      <c r="M86" s="32">
        <v>340</v>
      </c>
      <c r="N86" s="32">
        <v>350</v>
      </c>
      <c r="O86" s="32">
        <v>360</v>
      </c>
      <c r="P86" s="32">
        <v>370</v>
      </c>
      <c r="Q86" s="32">
        <v>380</v>
      </c>
      <c r="R86" s="28">
        <v>390</v>
      </c>
      <c r="S86" s="5"/>
      <c r="T86" s="5"/>
      <c r="U86" s="5"/>
      <c r="V86" s="5"/>
    </row>
    <row r="87" spans="1:22" ht="17.25" customHeight="1" x14ac:dyDescent="0.25">
      <c r="A87" s="6" t="s">
        <v>4</v>
      </c>
      <c r="B87" s="29"/>
      <c r="C87" s="3">
        <f>E87+F87+H87+D87+G87+I87</f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31"/>
      <c r="K87" s="29"/>
      <c r="L87" s="33"/>
      <c r="M87" s="33"/>
      <c r="N87" s="33"/>
      <c r="O87" s="33"/>
      <c r="P87" s="33"/>
      <c r="Q87" s="33"/>
      <c r="R87" s="29"/>
      <c r="S87" s="5"/>
      <c r="T87" s="5"/>
      <c r="U87" s="5"/>
      <c r="V87" s="5"/>
    </row>
    <row r="88" spans="1:22" ht="15" customHeight="1" x14ac:dyDescent="0.25">
      <c r="A88" s="6" t="s">
        <v>12</v>
      </c>
      <c r="B88" s="29"/>
      <c r="C88" s="3">
        <f t="shared" ref="C88:C125" si="44">E88+F88+H88+D88+G88+I88</f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31"/>
      <c r="K88" s="29"/>
      <c r="L88" s="33"/>
      <c r="M88" s="33"/>
      <c r="N88" s="33"/>
      <c r="O88" s="33"/>
      <c r="P88" s="33"/>
      <c r="Q88" s="33"/>
      <c r="R88" s="29"/>
      <c r="S88" s="5"/>
      <c r="T88" s="5"/>
      <c r="U88" s="5"/>
      <c r="V88" s="5"/>
    </row>
    <row r="89" spans="1:22" ht="16.5" customHeight="1" x14ac:dyDescent="0.25">
      <c r="A89" s="6" t="s">
        <v>46</v>
      </c>
      <c r="B89" s="29"/>
      <c r="C89" s="3">
        <f t="shared" si="44"/>
        <v>19591.2</v>
      </c>
      <c r="D89" s="4">
        <v>3265.2</v>
      </c>
      <c r="E89" s="4">
        <v>3265.2</v>
      </c>
      <c r="F89" s="4">
        <v>3265.2</v>
      </c>
      <c r="G89" s="4">
        <v>3265.2</v>
      </c>
      <c r="H89" s="4">
        <v>3265.2</v>
      </c>
      <c r="I89" s="4">
        <v>3265.2</v>
      </c>
      <c r="J89" s="31"/>
      <c r="K89" s="29"/>
      <c r="L89" s="33"/>
      <c r="M89" s="33"/>
      <c r="N89" s="33"/>
      <c r="O89" s="33"/>
      <c r="P89" s="33"/>
      <c r="Q89" s="33"/>
      <c r="R89" s="29"/>
      <c r="S89" s="5"/>
      <c r="T89" s="5"/>
      <c r="U89" s="5"/>
      <c r="V89" s="5"/>
    </row>
    <row r="90" spans="1:22" ht="39.75" customHeight="1" x14ac:dyDescent="0.25">
      <c r="A90" s="19" t="s">
        <v>64</v>
      </c>
      <c r="B90" s="28" t="s">
        <v>140</v>
      </c>
      <c r="C90" s="3">
        <f t="shared" si="44"/>
        <v>114.2</v>
      </c>
      <c r="D90" s="15">
        <f>D91+D92+D93</f>
        <v>114.2</v>
      </c>
      <c r="E90" s="15">
        <f t="shared" ref="E90:I90" si="45">E91+E92+E93</f>
        <v>0</v>
      </c>
      <c r="F90" s="15">
        <f t="shared" si="45"/>
        <v>0</v>
      </c>
      <c r="G90" s="15">
        <f t="shared" si="45"/>
        <v>0</v>
      </c>
      <c r="H90" s="15">
        <f t="shared" si="45"/>
        <v>0</v>
      </c>
      <c r="I90" s="15">
        <f t="shared" si="45"/>
        <v>0</v>
      </c>
      <c r="J90" s="30" t="s">
        <v>65</v>
      </c>
      <c r="K90" s="28" t="s">
        <v>33</v>
      </c>
      <c r="L90" s="28">
        <v>100</v>
      </c>
      <c r="M90" s="28">
        <v>100</v>
      </c>
      <c r="N90" s="28">
        <v>100</v>
      </c>
      <c r="O90" s="28">
        <v>100</v>
      </c>
      <c r="P90" s="28">
        <v>100</v>
      </c>
      <c r="Q90" s="28">
        <v>100</v>
      </c>
      <c r="R90" s="28">
        <v>100</v>
      </c>
      <c r="S90" s="5"/>
      <c r="T90" s="5"/>
      <c r="U90" s="5"/>
      <c r="V90" s="5"/>
    </row>
    <row r="91" spans="1:22" ht="17.25" customHeight="1" x14ac:dyDescent="0.25">
      <c r="A91" s="6" t="s">
        <v>4</v>
      </c>
      <c r="B91" s="29"/>
      <c r="C91" s="3">
        <f t="shared" si="44"/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31"/>
      <c r="K91" s="29"/>
      <c r="L91" s="29"/>
      <c r="M91" s="29"/>
      <c r="N91" s="29"/>
      <c r="O91" s="29"/>
      <c r="P91" s="29"/>
      <c r="Q91" s="29"/>
      <c r="R91" s="29"/>
      <c r="S91" s="5"/>
      <c r="T91" s="5"/>
      <c r="U91" s="5"/>
      <c r="V91" s="5"/>
    </row>
    <row r="92" spans="1:22" ht="15" customHeight="1" x14ac:dyDescent="0.25">
      <c r="A92" s="6" t="s">
        <v>12</v>
      </c>
      <c r="B92" s="29"/>
      <c r="C92" s="3">
        <f t="shared" si="44"/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31"/>
      <c r="K92" s="29"/>
      <c r="L92" s="29"/>
      <c r="M92" s="29"/>
      <c r="N92" s="29"/>
      <c r="O92" s="29"/>
      <c r="P92" s="29"/>
      <c r="Q92" s="29"/>
      <c r="R92" s="29"/>
      <c r="S92" s="5"/>
      <c r="T92" s="5"/>
      <c r="U92" s="5"/>
      <c r="V92" s="5"/>
    </row>
    <row r="93" spans="1:22" ht="16.5" customHeight="1" x14ac:dyDescent="0.25">
      <c r="A93" s="6" t="s">
        <v>46</v>
      </c>
      <c r="B93" s="29"/>
      <c r="C93" s="3">
        <f t="shared" si="44"/>
        <v>114.2</v>
      </c>
      <c r="D93" s="4">
        <v>114.2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31"/>
      <c r="K93" s="29"/>
      <c r="L93" s="29"/>
      <c r="M93" s="29"/>
      <c r="N93" s="29"/>
      <c r="O93" s="29"/>
      <c r="P93" s="29"/>
      <c r="Q93" s="29"/>
      <c r="R93" s="29"/>
      <c r="S93" s="5"/>
      <c r="T93" s="5"/>
      <c r="U93" s="5"/>
      <c r="V93" s="5"/>
    </row>
    <row r="94" spans="1:22" ht="60.75" customHeight="1" x14ac:dyDescent="0.25">
      <c r="A94" s="27" t="s">
        <v>175</v>
      </c>
      <c r="B94" s="28" t="s">
        <v>140</v>
      </c>
      <c r="C94" s="3">
        <f t="shared" ref="C94" si="46">E94+F94+H94+D94+G94+I94</f>
        <v>14028.8</v>
      </c>
      <c r="D94" s="15">
        <f>D95+D96+D97</f>
        <v>14028.8</v>
      </c>
      <c r="E94" s="15">
        <f t="shared" ref="E94:I94" si="47">E95+E96+E97</f>
        <v>0</v>
      </c>
      <c r="F94" s="15">
        <f t="shared" si="47"/>
        <v>0</v>
      </c>
      <c r="G94" s="15">
        <f t="shared" si="47"/>
        <v>0</v>
      </c>
      <c r="H94" s="15">
        <f t="shared" si="47"/>
        <v>0</v>
      </c>
      <c r="I94" s="15">
        <f t="shared" si="47"/>
        <v>0</v>
      </c>
      <c r="J94" s="30" t="s">
        <v>174</v>
      </c>
      <c r="K94" s="28" t="s">
        <v>33</v>
      </c>
      <c r="L94" s="28">
        <v>100</v>
      </c>
      <c r="M94" s="28">
        <v>100</v>
      </c>
      <c r="N94" s="28">
        <v>100</v>
      </c>
      <c r="O94" s="28">
        <v>100</v>
      </c>
      <c r="P94" s="28">
        <v>100</v>
      </c>
      <c r="Q94" s="28">
        <v>100</v>
      </c>
      <c r="R94" s="28">
        <v>100</v>
      </c>
      <c r="S94" s="5"/>
      <c r="T94" s="5"/>
      <c r="U94" s="5"/>
      <c r="V94" s="5"/>
    </row>
    <row r="95" spans="1:22" ht="17.25" customHeight="1" x14ac:dyDescent="0.25">
      <c r="A95" s="6" t="s">
        <v>4</v>
      </c>
      <c r="B95" s="29"/>
      <c r="C95" s="3">
        <v>7953</v>
      </c>
      <c r="D95" s="3">
        <v>7953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31"/>
      <c r="K95" s="29"/>
      <c r="L95" s="29"/>
      <c r="M95" s="29"/>
      <c r="N95" s="29"/>
      <c r="O95" s="29"/>
      <c r="P95" s="29"/>
      <c r="Q95" s="29"/>
      <c r="R95" s="29"/>
      <c r="S95" s="5"/>
      <c r="T95" s="5"/>
      <c r="U95" s="5"/>
      <c r="V95" s="5"/>
    </row>
    <row r="96" spans="1:22" ht="15" customHeight="1" x14ac:dyDescent="0.25">
      <c r="A96" s="6" t="s">
        <v>12</v>
      </c>
      <c r="B96" s="29"/>
      <c r="C96" s="3">
        <v>6075.8</v>
      </c>
      <c r="D96" s="3">
        <v>6075.8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31"/>
      <c r="K96" s="29"/>
      <c r="L96" s="29"/>
      <c r="M96" s="29"/>
      <c r="N96" s="29"/>
      <c r="O96" s="29"/>
      <c r="P96" s="29"/>
      <c r="Q96" s="29"/>
      <c r="R96" s="29"/>
      <c r="S96" s="5"/>
      <c r="T96" s="5"/>
      <c r="U96" s="5"/>
      <c r="V96" s="5"/>
    </row>
    <row r="97" spans="1:22" ht="16.5" customHeight="1" x14ac:dyDescent="0.25">
      <c r="A97" s="6" t="s">
        <v>46</v>
      </c>
      <c r="B97" s="29"/>
      <c r="C97" s="3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31"/>
      <c r="K97" s="29"/>
      <c r="L97" s="29"/>
      <c r="M97" s="29"/>
      <c r="N97" s="29"/>
      <c r="O97" s="29"/>
      <c r="P97" s="29"/>
      <c r="Q97" s="29"/>
      <c r="R97" s="29"/>
      <c r="S97" s="5"/>
      <c r="T97" s="5"/>
      <c r="U97" s="5"/>
      <c r="V97" s="5"/>
    </row>
    <row r="98" spans="1:22" ht="45.75" customHeight="1" x14ac:dyDescent="0.25">
      <c r="A98" s="61" t="s">
        <v>98</v>
      </c>
      <c r="B98" s="62"/>
      <c r="C98" s="3">
        <f t="shared" ref="C98:C101" si="48">C102+C106+C110</f>
        <v>350</v>
      </c>
      <c r="D98" s="3">
        <f>D102+D106+D110+D114</f>
        <v>350</v>
      </c>
      <c r="E98" s="3">
        <f t="shared" ref="E98:I98" si="49">E102+E106+E110+E114</f>
        <v>0</v>
      </c>
      <c r="F98" s="3">
        <f t="shared" si="49"/>
        <v>0</v>
      </c>
      <c r="G98" s="3">
        <f t="shared" si="49"/>
        <v>0</v>
      </c>
      <c r="H98" s="3">
        <f t="shared" si="49"/>
        <v>0</v>
      </c>
      <c r="I98" s="3">
        <f t="shared" si="49"/>
        <v>0</v>
      </c>
      <c r="J98" s="14"/>
      <c r="K98" s="18"/>
      <c r="L98" s="18"/>
      <c r="M98" s="18"/>
      <c r="N98" s="18"/>
      <c r="O98" s="18"/>
      <c r="P98" s="18"/>
      <c r="Q98" s="18"/>
      <c r="R98" s="18"/>
      <c r="S98" s="5"/>
      <c r="T98" s="5"/>
      <c r="U98" s="5"/>
      <c r="V98" s="5"/>
    </row>
    <row r="99" spans="1:22" ht="17.25" customHeight="1" x14ac:dyDescent="0.25">
      <c r="A99" s="59" t="s">
        <v>4</v>
      </c>
      <c r="B99" s="60"/>
      <c r="C99" s="3">
        <f t="shared" si="48"/>
        <v>0</v>
      </c>
      <c r="D99" s="3">
        <f t="shared" ref="D99:I99" si="50">D103+D107+D111+D115</f>
        <v>0</v>
      </c>
      <c r="E99" s="3">
        <f t="shared" si="50"/>
        <v>0</v>
      </c>
      <c r="F99" s="3">
        <f t="shared" si="50"/>
        <v>0</v>
      </c>
      <c r="G99" s="3">
        <f t="shared" si="50"/>
        <v>0</v>
      </c>
      <c r="H99" s="3">
        <f t="shared" si="50"/>
        <v>0</v>
      </c>
      <c r="I99" s="3">
        <f t="shared" si="50"/>
        <v>0</v>
      </c>
      <c r="J99" s="14"/>
      <c r="K99" s="18"/>
      <c r="L99" s="18"/>
      <c r="M99" s="18"/>
      <c r="N99" s="18"/>
      <c r="O99" s="18"/>
      <c r="P99" s="18"/>
      <c r="Q99" s="18"/>
      <c r="R99" s="18"/>
      <c r="S99" s="5"/>
      <c r="T99" s="5"/>
      <c r="U99" s="5"/>
      <c r="V99" s="5"/>
    </row>
    <row r="100" spans="1:22" ht="15" customHeight="1" x14ac:dyDescent="0.25">
      <c r="A100" s="59" t="s">
        <v>12</v>
      </c>
      <c r="B100" s="60"/>
      <c r="C100" s="3">
        <f t="shared" si="48"/>
        <v>0</v>
      </c>
      <c r="D100" s="3">
        <f t="shared" ref="D100:I100" si="51">D104+D108+D112+D116</f>
        <v>0</v>
      </c>
      <c r="E100" s="3">
        <f t="shared" si="51"/>
        <v>0</v>
      </c>
      <c r="F100" s="3">
        <f t="shared" si="51"/>
        <v>0</v>
      </c>
      <c r="G100" s="3">
        <f t="shared" si="51"/>
        <v>0</v>
      </c>
      <c r="H100" s="3">
        <f t="shared" si="51"/>
        <v>0</v>
      </c>
      <c r="I100" s="3">
        <f t="shared" si="51"/>
        <v>0</v>
      </c>
      <c r="J100" s="14"/>
      <c r="K100" s="18"/>
      <c r="L100" s="18"/>
      <c r="M100" s="18"/>
      <c r="N100" s="18"/>
      <c r="O100" s="18"/>
      <c r="P100" s="18"/>
      <c r="Q100" s="18"/>
      <c r="R100" s="18"/>
      <c r="S100" s="5"/>
      <c r="T100" s="5"/>
      <c r="U100" s="5"/>
      <c r="V100" s="5"/>
    </row>
    <row r="101" spans="1:22" ht="16.5" customHeight="1" x14ac:dyDescent="0.25">
      <c r="A101" s="59" t="s">
        <v>46</v>
      </c>
      <c r="B101" s="60"/>
      <c r="C101" s="3">
        <f t="shared" si="48"/>
        <v>350</v>
      </c>
      <c r="D101" s="3">
        <f t="shared" ref="D101:I101" si="52">D105+D109+D113+D117</f>
        <v>350</v>
      </c>
      <c r="E101" s="3">
        <f t="shared" si="52"/>
        <v>0</v>
      </c>
      <c r="F101" s="3">
        <f t="shared" si="52"/>
        <v>0</v>
      </c>
      <c r="G101" s="3">
        <f t="shared" si="52"/>
        <v>0</v>
      </c>
      <c r="H101" s="3">
        <f t="shared" si="52"/>
        <v>0</v>
      </c>
      <c r="I101" s="3">
        <f t="shared" si="52"/>
        <v>0</v>
      </c>
      <c r="J101" s="14"/>
      <c r="K101" s="18"/>
      <c r="L101" s="18"/>
      <c r="M101" s="18"/>
      <c r="N101" s="18"/>
      <c r="O101" s="18"/>
      <c r="P101" s="18"/>
      <c r="Q101" s="18"/>
      <c r="R101" s="18"/>
      <c r="S101" s="5"/>
      <c r="T101" s="5"/>
      <c r="U101" s="5"/>
      <c r="V101" s="5"/>
    </row>
    <row r="102" spans="1:22" ht="36.75" customHeight="1" x14ac:dyDescent="0.25">
      <c r="A102" s="19" t="s">
        <v>99</v>
      </c>
      <c r="B102" s="28" t="s">
        <v>141</v>
      </c>
      <c r="C102" s="3">
        <f>E102+F102+H102+D102+G102+I102</f>
        <v>350</v>
      </c>
      <c r="D102" s="15">
        <f>D103+D104+D105</f>
        <v>350</v>
      </c>
      <c r="E102" s="15">
        <f t="shared" ref="E102:I102" si="53">E103+E104+E105</f>
        <v>0</v>
      </c>
      <c r="F102" s="15">
        <f t="shared" si="53"/>
        <v>0</v>
      </c>
      <c r="G102" s="15">
        <f t="shared" si="53"/>
        <v>0</v>
      </c>
      <c r="H102" s="15">
        <f t="shared" si="53"/>
        <v>0</v>
      </c>
      <c r="I102" s="15">
        <f t="shared" si="53"/>
        <v>0</v>
      </c>
      <c r="J102" s="30" t="s">
        <v>100</v>
      </c>
      <c r="K102" s="28" t="s">
        <v>33</v>
      </c>
      <c r="L102" s="28">
        <v>9</v>
      </c>
      <c r="M102" s="28">
        <v>9</v>
      </c>
      <c r="N102" s="28">
        <v>9</v>
      </c>
      <c r="O102" s="28">
        <v>10</v>
      </c>
      <c r="P102" s="28">
        <v>10</v>
      </c>
      <c r="Q102" s="28">
        <v>10</v>
      </c>
      <c r="R102" s="28">
        <v>10</v>
      </c>
      <c r="S102" s="5"/>
      <c r="T102" s="5"/>
      <c r="U102" s="5"/>
      <c r="V102" s="5"/>
    </row>
    <row r="103" spans="1:22" ht="15.75" customHeight="1" x14ac:dyDescent="0.25">
      <c r="A103" s="6" t="s">
        <v>4</v>
      </c>
      <c r="B103" s="29"/>
      <c r="C103" s="3">
        <f>E103+F103+H103+D103+G103+I103</f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31"/>
      <c r="K103" s="29"/>
      <c r="L103" s="29"/>
      <c r="M103" s="29"/>
      <c r="N103" s="29"/>
      <c r="O103" s="29"/>
      <c r="P103" s="29"/>
      <c r="Q103" s="29"/>
      <c r="R103" s="29"/>
      <c r="S103" s="5"/>
      <c r="T103" s="5"/>
      <c r="U103" s="5"/>
      <c r="V103" s="5"/>
    </row>
    <row r="104" spans="1:22" ht="15.75" customHeight="1" x14ac:dyDescent="0.25">
      <c r="A104" s="6" t="s">
        <v>12</v>
      </c>
      <c r="B104" s="29"/>
      <c r="C104" s="3">
        <f t="shared" ref="C104:C105" si="54">E104+F104+H104+D104+G104+I104</f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31"/>
      <c r="K104" s="29"/>
      <c r="L104" s="29"/>
      <c r="M104" s="29"/>
      <c r="N104" s="29"/>
      <c r="O104" s="29"/>
      <c r="P104" s="29"/>
      <c r="Q104" s="29"/>
      <c r="R104" s="29"/>
      <c r="S104" s="5"/>
      <c r="T104" s="5"/>
      <c r="U104" s="5"/>
      <c r="V104" s="5"/>
    </row>
    <row r="105" spans="1:22" ht="15.75" customHeight="1" x14ac:dyDescent="0.25">
      <c r="A105" s="6" t="s">
        <v>46</v>
      </c>
      <c r="B105" s="29"/>
      <c r="C105" s="3">
        <f t="shared" si="54"/>
        <v>350</v>
      </c>
      <c r="D105" s="4">
        <v>350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31"/>
      <c r="K105" s="29"/>
      <c r="L105" s="29"/>
      <c r="M105" s="29"/>
      <c r="N105" s="29"/>
      <c r="O105" s="29"/>
      <c r="P105" s="29"/>
      <c r="Q105" s="29"/>
      <c r="R105" s="29"/>
      <c r="S105" s="5"/>
      <c r="T105" s="5"/>
      <c r="U105" s="5"/>
      <c r="V105" s="5"/>
    </row>
    <row r="106" spans="1:22" ht="51.75" customHeight="1" x14ac:dyDescent="0.25">
      <c r="A106" s="19" t="s">
        <v>101</v>
      </c>
      <c r="B106" s="28" t="s">
        <v>140</v>
      </c>
      <c r="C106" s="3">
        <f>E106+F106+H106+D106+G106+I106</f>
        <v>0</v>
      </c>
      <c r="D106" s="15">
        <f>D107+D108+D109</f>
        <v>0</v>
      </c>
      <c r="E106" s="15">
        <f t="shared" ref="E106:I106" si="55">E107+E108+E109</f>
        <v>0</v>
      </c>
      <c r="F106" s="15">
        <f t="shared" si="55"/>
        <v>0</v>
      </c>
      <c r="G106" s="15">
        <f t="shared" si="55"/>
        <v>0</v>
      </c>
      <c r="H106" s="15">
        <f t="shared" si="55"/>
        <v>0</v>
      </c>
      <c r="I106" s="15">
        <f t="shared" si="55"/>
        <v>0</v>
      </c>
      <c r="J106" s="30" t="s">
        <v>102</v>
      </c>
      <c r="K106" s="28" t="s">
        <v>33</v>
      </c>
      <c r="L106" s="28">
        <v>15</v>
      </c>
      <c r="M106" s="28">
        <v>17</v>
      </c>
      <c r="N106" s="28">
        <v>19</v>
      </c>
      <c r="O106" s="28">
        <v>21</v>
      </c>
      <c r="P106" s="28">
        <v>23</v>
      </c>
      <c r="Q106" s="28">
        <v>25</v>
      </c>
      <c r="R106" s="28">
        <v>27</v>
      </c>
      <c r="S106" s="5"/>
      <c r="T106" s="5"/>
      <c r="U106" s="5"/>
      <c r="V106" s="5"/>
    </row>
    <row r="107" spans="1:22" ht="15.75" customHeight="1" x14ac:dyDescent="0.25">
      <c r="A107" s="6" t="s">
        <v>4</v>
      </c>
      <c r="B107" s="29"/>
      <c r="C107" s="3">
        <f>E107+F107+H107+D107+G107+I107</f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31"/>
      <c r="K107" s="29"/>
      <c r="L107" s="29"/>
      <c r="M107" s="29"/>
      <c r="N107" s="29"/>
      <c r="O107" s="29"/>
      <c r="P107" s="29"/>
      <c r="Q107" s="29"/>
      <c r="R107" s="29"/>
      <c r="S107" s="5"/>
      <c r="T107" s="5"/>
      <c r="U107" s="5"/>
      <c r="V107" s="5"/>
    </row>
    <row r="108" spans="1:22" ht="15.75" customHeight="1" x14ac:dyDescent="0.25">
      <c r="A108" s="6" t="s">
        <v>12</v>
      </c>
      <c r="B108" s="29"/>
      <c r="C108" s="3">
        <f t="shared" ref="C108:C109" si="56">E108+F108+H108+D108+G108+I108</f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31"/>
      <c r="K108" s="29"/>
      <c r="L108" s="29"/>
      <c r="M108" s="29"/>
      <c r="N108" s="29"/>
      <c r="O108" s="29"/>
      <c r="P108" s="29"/>
      <c r="Q108" s="29"/>
      <c r="R108" s="29"/>
      <c r="S108" s="5"/>
      <c r="T108" s="5"/>
      <c r="U108" s="5"/>
      <c r="V108" s="5"/>
    </row>
    <row r="109" spans="1:22" ht="15.75" customHeight="1" x14ac:dyDescent="0.25">
      <c r="A109" s="6" t="s">
        <v>46</v>
      </c>
      <c r="B109" s="29"/>
      <c r="C109" s="3">
        <f t="shared" si="56"/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31"/>
      <c r="K109" s="29"/>
      <c r="L109" s="29"/>
      <c r="M109" s="29"/>
      <c r="N109" s="29"/>
      <c r="O109" s="29"/>
      <c r="P109" s="29"/>
      <c r="Q109" s="29"/>
      <c r="R109" s="29"/>
      <c r="S109" s="5"/>
      <c r="T109" s="5"/>
      <c r="U109" s="5"/>
      <c r="V109" s="5"/>
    </row>
    <row r="110" spans="1:22" ht="48" customHeight="1" x14ac:dyDescent="0.25">
      <c r="A110" s="19" t="s">
        <v>103</v>
      </c>
      <c r="B110" s="28" t="s">
        <v>140</v>
      </c>
      <c r="C110" s="3">
        <f>E110+F110+H110+D110+G110+I110</f>
        <v>0</v>
      </c>
      <c r="D110" s="15">
        <f>D111+D112+D113</f>
        <v>0</v>
      </c>
      <c r="E110" s="15">
        <f t="shared" ref="E110:I110" si="57">E111+E112+E113</f>
        <v>0</v>
      </c>
      <c r="F110" s="15">
        <f t="shared" si="57"/>
        <v>0</v>
      </c>
      <c r="G110" s="15">
        <f t="shared" si="57"/>
        <v>0</v>
      </c>
      <c r="H110" s="15">
        <f t="shared" si="57"/>
        <v>0</v>
      </c>
      <c r="I110" s="15">
        <f t="shared" si="57"/>
        <v>0</v>
      </c>
      <c r="J110" s="30" t="s">
        <v>104</v>
      </c>
      <c r="K110" s="28" t="s">
        <v>34</v>
      </c>
      <c r="L110" s="28">
        <v>1040</v>
      </c>
      <c r="M110" s="28">
        <v>1040</v>
      </c>
      <c r="N110" s="28">
        <v>1145</v>
      </c>
      <c r="O110" s="28">
        <v>1145</v>
      </c>
      <c r="P110" s="28">
        <v>1250</v>
      </c>
      <c r="Q110" s="28">
        <v>1250</v>
      </c>
      <c r="R110" s="28">
        <v>1250</v>
      </c>
      <c r="S110" s="5"/>
      <c r="T110" s="5"/>
      <c r="U110" s="5"/>
      <c r="V110" s="5"/>
    </row>
    <row r="111" spans="1:22" ht="17.25" customHeight="1" x14ac:dyDescent="0.25">
      <c r="A111" s="6" t="s">
        <v>4</v>
      </c>
      <c r="B111" s="29"/>
      <c r="C111" s="3">
        <f>E111+F111+H111+D111+G111+I111</f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31"/>
      <c r="K111" s="29"/>
      <c r="L111" s="29"/>
      <c r="M111" s="29"/>
      <c r="N111" s="29"/>
      <c r="O111" s="29"/>
      <c r="P111" s="29"/>
      <c r="Q111" s="29"/>
      <c r="R111" s="29"/>
      <c r="S111" s="5"/>
      <c r="T111" s="5"/>
      <c r="U111" s="5"/>
      <c r="V111" s="5"/>
    </row>
    <row r="112" spans="1:22" ht="15" customHeight="1" x14ac:dyDescent="0.25">
      <c r="A112" s="6" t="s">
        <v>12</v>
      </c>
      <c r="B112" s="29"/>
      <c r="C112" s="3">
        <f t="shared" ref="C112:C113" si="58">E112+F112+H112+D112+G112+I112</f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31"/>
      <c r="K112" s="29"/>
      <c r="L112" s="29"/>
      <c r="M112" s="29"/>
      <c r="N112" s="29"/>
      <c r="O112" s="29"/>
      <c r="P112" s="29"/>
      <c r="Q112" s="29"/>
      <c r="R112" s="29"/>
      <c r="S112" s="5"/>
      <c r="T112" s="5"/>
      <c r="U112" s="5"/>
      <c r="V112" s="5"/>
    </row>
    <row r="113" spans="1:22" ht="16.5" customHeight="1" x14ac:dyDescent="0.25">
      <c r="A113" s="6" t="s">
        <v>46</v>
      </c>
      <c r="B113" s="29"/>
      <c r="C113" s="3">
        <f t="shared" si="58"/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31"/>
      <c r="K113" s="29"/>
      <c r="L113" s="29"/>
      <c r="M113" s="29"/>
      <c r="N113" s="29"/>
      <c r="O113" s="29"/>
      <c r="P113" s="29"/>
      <c r="Q113" s="29"/>
      <c r="R113" s="29"/>
      <c r="S113" s="5"/>
      <c r="T113" s="5"/>
      <c r="U113" s="5"/>
      <c r="V113" s="5"/>
    </row>
    <row r="114" spans="1:22" ht="45.75" customHeight="1" x14ac:dyDescent="0.25">
      <c r="A114" s="19" t="s">
        <v>134</v>
      </c>
      <c r="B114" s="28" t="s">
        <v>141</v>
      </c>
      <c r="C114" s="3">
        <f>E114+F114+H114+D114+G114+I114</f>
        <v>0</v>
      </c>
      <c r="D114" s="15">
        <f>D115+D116+D117</f>
        <v>0</v>
      </c>
      <c r="E114" s="15">
        <f t="shared" ref="E114:I114" si="59">E115+E116+E117</f>
        <v>0</v>
      </c>
      <c r="F114" s="15">
        <f t="shared" si="59"/>
        <v>0</v>
      </c>
      <c r="G114" s="15">
        <f t="shared" si="59"/>
        <v>0</v>
      </c>
      <c r="H114" s="15">
        <f t="shared" si="59"/>
        <v>0</v>
      </c>
      <c r="I114" s="15">
        <f t="shared" si="59"/>
        <v>0</v>
      </c>
      <c r="J114" s="30" t="s">
        <v>127</v>
      </c>
      <c r="K114" s="28" t="s">
        <v>38</v>
      </c>
      <c r="L114" s="32">
        <v>120</v>
      </c>
      <c r="M114" s="32">
        <v>125</v>
      </c>
      <c r="N114" s="32">
        <v>130</v>
      </c>
      <c r="O114" s="32">
        <v>135</v>
      </c>
      <c r="P114" s="32">
        <v>137</v>
      </c>
      <c r="Q114" s="32">
        <v>140</v>
      </c>
      <c r="R114" s="28">
        <v>142</v>
      </c>
      <c r="S114" s="5"/>
      <c r="T114" s="5"/>
      <c r="U114" s="5"/>
      <c r="V114" s="5"/>
    </row>
    <row r="115" spans="1:22" ht="17.25" customHeight="1" x14ac:dyDescent="0.25">
      <c r="A115" s="6" t="s">
        <v>4</v>
      </c>
      <c r="B115" s="29"/>
      <c r="C115" s="3">
        <f>E115+F115+H115+D115+G115+I115</f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31"/>
      <c r="K115" s="29"/>
      <c r="L115" s="33"/>
      <c r="M115" s="33"/>
      <c r="N115" s="33"/>
      <c r="O115" s="33"/>
      <c r="P115" s="33"/>
      <c r="Q115" s="33"/>
      <c r="R115" s="29"/>
      <c r="S115" s="5"/>
      <c r="T115" s="5"/>
      <c r="U115" s="5"/>
      <c r="V115" s="5"/>
    </row>
    <row r="116" spans="1:22" ht="15" customHeight="1" x14ac:dyDescent="0.25">
      <c r="A116" s="6" t="s">
        <v>12</v>
      </c>
      <c r="B116" s="29"/>
      <c r="C116" s="3">
        <f t="shared" ref="C116:C117" si="60">E116+F116+H116+D116+G116+I116</f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31"/>
      <c r="K116" s="29"/>
      <c r="L116" s="33"/>
      <c r="M116" s="33"/>
      <c r="N116" s="33"/>
      <c r="O116" s="33"/>
      <c r="P116" s="33"/>
      <c r="Q116" s="33"/>
      <c r="R116" s="29"/>
      <c r="S116" s="5"/>
      <c r="T116" s="5"/>
      <c r="U116" s="5"/>
      <c r="V116" s="5"/>
    </row>
    <row r="117" spans="1:22" ht="16.5" customHeight="1" x14ac:dyDescent="0.25">
      <c r="A117" s="6" t="s">
        <v>46</v>
      </c>
      <c r="B117" s="29"/>
      <c r="C117" s="3">
        <f t="shared" si="60"/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31"/>
      <c r="K117" s="29"/>
      <c r="L117" s="33"/>
      <c r="M117" s="33"/>
      <c r="N117" s="33"/>
      <c r="O117" s="33"/>
      <c r="P117" s="33"/>
      <c r="Q117" s="33"/>
      <c r="R117" s="29"/>
      <c r="S117" s="5"/>
      <c r="T117" s="5"/>
      <c r="U117" s="5"/>
      <c r="V117" s="5"/>
    </row>
    <row r="118" spans="1:22" ht="48" customHeight="1" x14ac:dyDescent="0.25">
      <c r="A118" s="57" t="s">
        <v>66</v>
      </c>
      <c r="B118" s="58"/>
      <c r="C118" s="3">
        <f t="shared" si="44"/>
        <v>402456.6</v>
      </c>
      <c r="D118" s="3">
        <f t="shared" ref="D118:I121" si="61">D122+D142+D174</f>
        <v>68388.600000000006</v>
      </c>
      <c r="E118" s="3">
        <f t="shared" si="61"/>
        <v>66813.600000000006</v>
      </c>
      <c r="F118" s="3">
        <f t="shared" si="61"/>
        <v>66813.600000000006</v>
      </c>
      <c r="G118" s="3">
        <f t="shared" si="61"/>
        <v>66813.600000000006</v>
      </c>
      <c r="H118" s="3">
        <f t="shared" si="61"/>
        <v>66813.600000000006</v>
      </c>
      <c r="I118" s="3">
        <f t="shared" si="61"/>
        <v>66813.600000000006</v>
      </c>
      <c r="J118" s="14"/>
      <c r="K118" s="18"/>
      <c r="L118" s="18"/>
      <c r="M118" s="18"/>
      <c r="N118" s="18"/>
      <c r="O118" s="18"/>
      <c r="P118" s="18"/>
      <c r="Q118" s="18"/>
      <c r="R118" s="18"/>
      <c r="S118" s="5"/>
      <c r="T118" s="5"/>
      <c r="U118" s="5"/>
      <c r="V118" s="5"/>
    </row>
    <row r="119" spans="1:22" ht="17.25" customHeight="1" x14ac:dyDescent="0.25">
      <c r="A119" s="59" t="s">
        <v>4</v>
      </c>
      <c r="B119" s="60"/>
      <c r="C119" s="3">
        <f t="shared" si="44"/>
        <v>0</v>
      </c>
      <c r="D119" s="3">
        <f t="shared" si="61"/>
        <v>0</v>
      </c>
      <c r="E119" s="3">
        <f t="shared" si="61"/>
        <v>0</v>
      </c>
      <c r="F119" s="3">
        <f t="shared" si="61"/>
        <v>0</v>
      </c>
      <c r="G119" s="3">
        <f t="shared" si="61"/>
        <v>0</v>
      </c>
      <c r="H119" s="3">
        <f t="shared" si="61"/>
        <v>0</v>
      </c>
      <c r="I119" s="3">
        <f t="shared" si="61"/>
        <v>0</v>
      </c>
      <c r="J119" s="14"/>
      <c r="K119" s="18"/>
      <c r="L119" s="18"/>
      <c r="M119" s="18"/>
      <c r="N119" s="18"/>
      <c r="O119" s="18"/>
      <c r="P119" s="18"/>
      <c r="Q119" s="18"/>
      <c r="R119" s="18"/>
      <c r="S119" s="5"/>
      <c r="T119" s="5"/>
      <c r="U119" s="5"/>
      <c r="V119" s="5"/>
    </row>
    <row r="120" spans="1:22" ht="15" customHeight="1" x14ac:dyDescent="0.25">
      <c r="A120" s="59" t="s">
        <v>12</v>
      </c>
      <c r="B120" s="60"/>
      <c r="C120" s="3">
        <f t="shared" si="44"/>
        <v>0</v>
      </c>
      <c r="D120" s="3">
        <f t="shared" si="61"/>
        <v>0</v>
      </c>
      <c r="E120" s="3">
        <f t="shared" si="61"/>
        <v>0</v>
      </c>
      <c r="F120" s="3">
        <f t="shared" si="61"/>
        <v>0</v>
      </c>
      <c r="G120" s="3">
        <f t="shared" si="61"/>
        <v>0</v>
      </c>
      <c r="H120" s="3">
        <f t="shared" si="61"/>
        <v>0</v>
      </c>
      <c r="I120" s="3">
        <f t="shared" si="61"/>
        <v>0</v>
      </c>
      <c r="J120" s="14"/>
      <c r="K120" s="18"/>
      <c r="L120" s="18"/>
      <c r="M120" s="18"/>
      <c r="N120" s="18"/>
      <c r="O120" s="18"/>
      <c r="P120" s="18"/>
      <c r="Q120" s="18"/>
      <c r="R120" s="18"/>
      <c r="S120" s="5"/>
      <c r="T120" s="5"/>
      <c r="U120" s="5"/>
      <c r="V120" s="5"/>
    </row>
    <row r="121" spans="1:22" ht="16.5" customHeight="1" x14ac:dyDescent="0.25">
      <c r="A121" s="59" t="s">
        <v>46</v>
      </c>
      <c r="B121" s="60"/>
      <c r="C121" s="3">
        <f t="shared" si="44"/>
        <v>402456.6</v>
      </c>
      <c r="D121" s="3">
        <f t="shared" si="61"/>
        <v>68388.600000000006</v>
      </c>
      <c r="E121" s="3">
        <f t="shared" si="61"/>
        <v>66813.600000000006</v>
      </c>
      <c r="F121" s="3">
        <f t="shared" si="61"/>
        <v>66813.600000000006</v>
      </c>
      <c r="G121" s="3">
        <f t="shared" si="61"/>
        <v>66813.600000000006</v>
      </c>
      <c r="H121" s="3">
        <f t="shared" si="61"/>
        <v>66813.600000000006</v>
      </c>
      <c r="I121" s="3">
        <f t="shared" si="61"/>
        <v>66813.600000000006</v>
      </c>
      <c r="J121" s="14"/>
      <c r="K121" s="18"/>
      <c r="L121" s="18"/>
      <c r="M121" s="18"/>
      <c r="N121" s="18"/>
      <c r="O121" s="18"/>
      <c r="P121" s="18"/>
      <c r="Q121" s="18"/>
      <c r="R121" s="18"/>
      <c r="S121" s="5"/>
      <c r="T121" s="5"/>
      <c r="U121" s="5"/>
      <c r="V121" s="5"/>
    </row>
    <row r="122" spans="1:22" ht="48" customHeight="1" x14ac:dyDescent="0.25">
      <c r="A122" s="61" t="s">
        <v>67</v>
      </c>
      <c r="B122" s="62"/>
      <c r="C122" s="3">
        <f t="shared" si="44"/>
        <v>399481.59999999998</v>
      </c>
      <c r="D122" s="3">
        <f t="shared" ref="D122:I122" si="62">D126+D130+D134+D138</f>
        <v>66913.600000000006</v>
      </c>
      <c r="E122" s="3">
        <f t="shared" si="62"/>
        <v>66513.600000000006</v>
      </c>
      <c r="F122" s="3">
        <f t="shared" si="62"/>
        <v>66513.600000000006</v>
      </c>
      <c r="G122" s="3">
        <f t="shared" si="62"/>
        <v>66513.600000000006</v>
      </c>
      <c r="H122" s="3">
        <f t="shared" si="62"/>
        <v>66513.600000000006</v>
      </c>
      <c r="I122" s="3">
        <f t="shared" si="62"/>
        <v>66513.600000000006</v>
      </c>
      <c r="J122" s="14"/>
      <c r="K122" s="18"/>
      <c r="L122" s="18"/>
      <c r="M122" s="18"/>
      <c r="N122" s="18"/>
      <c r="O122" s="18"/>
      <c r="P122" s="18"/>
      <c r="Q122" s="18"/>
      <c r="R122" s="18"/>
      <c r="S122" s="5"/>
      <c r="T122" s="5"/>
      <c r="U122" s="5"/>
      <c r="V122" s="5"/>
    </row>
    <row r="123" spans="1:22" ht="17.25" customHeight="1" x14ac:dyDescent="0.25">
      <c r="A123" s="59" t="s">
        <v>4</v>
      </c>
      <c r="B123" s="60"/>
      <c r="C123" s="3">
        <f t="shared" si="44"/>
        <v>0</v>
      </c>
      <c r="D123" s="3">
        <f>D127+D131+D135+D139</f>
        <v>0</v>
      </c>
      <c r="E123" s="3">
        <f t="shared" ref="E123:I123" si="63">E127+E131+E135+E139</f>
        <v>0</v>
      </c>
      <c r="F123" s="3">
        <f t="shared" si="63"/>
        <v>0</v>
      </c>
      <c r="G123" s="3">
        <f t="shared" si="63"/>
        <v>0</v>
      </c>
      <c r="H123" s="3">
        <f t="shared" si="63"/>
        <v>0</v>
      </c>
      <c r="I123" s="3">
        <f t="shared" si="63"/>
        <v>0</v>
      </c>
      <c r="J123" s="14"/>
      <c r="K123" s="18"/>
      <c r="L123" s="18"/>
      <c r="M123" s="18"/>
      <c r="N123" s="18"/>
      <c r="O123" s="18"/>
      <c r="P123" s="18"/>
      <c r="Q123" s="18"/>
      <c r="R123" s="18"/>
      <c r="S123" s="5"/>
      <c r="T123" s="5"/>
      <c r="U123" s="5"/>
      <c r="V123" s="5"/>
    </row>
    <row r="124" spans="1:22" ht="15" customHeight="1" x14ac:dyDescent="0.25">
      <c r="A124" s="59" t="s">
        <v>12</v>
      </c>
      <c r="B124" s="60"/>
      <c r="C124" s="3">
        <f t="shared" si="44"/>
        <v>0</v>
      </c>
      <c r="D124" s="3">
        <f t="shared" ref="D124:I124" si="64">D128+D132+D136+D140</f>
        <v>0</v>
      </c>
      <c r="E124" s="3">
        <f t="shared" si="64"/>
        <v>0</v>
      </c>
      <c r="F124" s="3">
        <f t="shared" si="64"/>
        <v>0</v>
      </c>
      <c r="G124" s="3">
        <f t="shared" si="64"/>
        <v>0</v>
      </c>
      <c r="H124" s="3">
        <f t="shared" si="64"/>
        <v>0</v>
      </c>
      <c r="I124" s="3">
        <f t="shared" si="64"/>
        <v>0</v>
      </c>
      <c r="J124" s="14"/>
      <c r="K124" s="18"/>
      <c r="L124" s="18"/>
      <c r="M124" s="18"/>
      <c r="N124" s="18"/>
      <c r="O124" s="18"/>
      <c r="P124" s="18"/>
      <c r="Q124" s="18"/>
      <c r="R124" s="18"/>
      <c r="S124" s="5"/>
      <c r="T124" s="5"/>
      <c r="U124" s="5"/>
      <c r="V124" s="5"/>
    </row>
    <row r="125" spans="1:22" ht="16.5" customHeight="1" x14ac:dyDescent="0.25">
      <c r="A125" s="59" t="s">
        <v>46</v>
      </c>
      <c r="B125" s="60"/>
      <c r="C125" s="3">
        <f t="shared" si="44"/>
        <v>399481.59999999998</v>
      </c>
      <c r="D125" s="3">
        <f t="shared" ref="D125:I125" si="65">D129+D133+D137+D141</f>
        <v>66913.600000000006</v>
      </c>
      <c r="E125" s="3">
        <f t="shared" si="65"/>
        <v>66513.600000000006</v>
      </c>
      <c r="F125" s="3">
        <f t="shared" si="65"/>
        <v>66513.600000000006</v>
      </c>
      <c r="G125" s="3">
        <f t="shared" si="65"/>
        <v>66513.600000000006</v>
      </c>
      <c r="H125" s="3">
        <f t="shared" si="65"/>
        <v>66513.600000000006</v>
      </c>
      <c r="I125" s="3">
        <f t="shared" si="65"/>
        <v>66513.600000000006</v>
      </c>
      <c r="J125" s="14"/>
      <c r="K125" s="18"/>
      <c r="L125" s="18"/>
      <c r="M125" s="18"/>
      <c r="N125" s="18"/>
      <c r="O125" s="18"/>
      <c r="P125" s="18"/>
      <c r="Q125" s="18"/>
      <c r="R125" s="18"/>
      <c r="S125" s="5"/>
      <c r="T125" s="5"/>
      <c r="U125" s="5"/>
      <c r="V125" s="5"/>
    </row>
    <row r="126" spans="1:22" ht="46.5" customHeight="1" x14ac:dyDescent="0.25">
      <c r="A126" s="19" t="s">
        <v>68</v>
      </c>
      <c r="B126" s="36" t="s">
        <v>140</v>
      </c>
      <c r="C126" s="3">
        <f>E126+F126+H126+D126+G126+I126</f>
        <v>399081.6</v>
      </c>
      <c r="D126" s="15">
        <f>D127+D128+D129</f>
        <v>66513.600000000006</v>
      </c>
      <c r="E126" s="15">
        <f t="shared" ref="E126:I126" si="66">E127+E128+E129</f>
        <v>66513.600000000006</v>
      </c>
      <c r="F126" s="15">
        <f t="shared" si="66"/>
        <v>66513.600000000006</v>
      </c>
      <c r="G126" s="15">
        <f t="shared" si="66"/>
        <v>66513.600000000006</v>
      </c>
      <c r="H126" s="15">
        <f t="shared" si="66"/>
        <v>66513.600000000006</v>
      </c>
      <c r="I126" s="15">
        <f t="shared" si="66"/>
        <v>66513.600000000006</v>
      </c>
      <c r="J126" s="30" t="s">
        <v>69</v>
      </c>
      <c r="K126" s="28" t="s">
        <v>33</v>
      </c>
      <c r="L126" s="28">
        <v>61</v>
      </c>
      <c r="M126" s="28">
        <v>61</v>
      </c>
      <c r="N126" s="28">
        <v>61</v>
      </c>
      <c r="O126" s="28">
        <v>61</v>
      </c>
      <c r="P126" s="28">
        <v>61</v>
      </c>
      <c r="Q126" s="28">
        <v>61</v>
      </c>
      <c r="R126" s="28">
        <v>61</v>
      </c>
      <c r="S126" s="5"/>
      <c r="T126" s="5"/>
      <c r="U126" s="5"/>
      <c r="V126" s="5"/>
    </row>
    <row r="127" spans="1:22" ht="15.75" customHeight="1" x14ac:dyDescent="0.25">
      <c r="A127" s="6" t="s">
        <v>4</v>
      </c>
      <c r="B127" s="36"/>
      <c r="C127" s="3">
        <f>E127+F127+H127+D127+G127+I127</f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31"/>
      <c r="K127" s="29"/>
      <c r="L127" s="29"/>
      <c r="M127" s="29"/>
      <c r="N127" s="29"/>
      <c r="O127" s="29"/>
      <c r="P127" s="29"/>
      <c r="Q127" s="29"/>
      <c r="R127" s="29"/>
      <c r="S127" s="5"/>
      <c r="T127" s="5"/>
      <c r="U127" s="5"/>
      <c r="V127" s="5"/>
    </row>
    <row r="128" spans="1:22" ht="15.75" customHeight="1" x14ac:dyDescent="0.25">
      <c r="A128" s="6" t="s">
        <v>12</v>
      </c>
      <c r="B128" s="36"/>
      <c r="C128" s="3">
        <f t="shared" ref="C128:C129" si="67">E128+F128+H128+D128+G128+I128</f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31"/>
      <c r="K128" s="29"/>
      <c r="L128" s="29"/>
      <c r="M128" s="29"/>
      <c r="N128" s="29"/>
      <c r="O128" s="29"/>
      <c r="P128" s="29"/>
      <c r="Q128" s="29"/>
      <c r="R128" s="29"/>
      <c r="S128" s="5"/>
      <c r="T128" s="5"/>
      <c r="U128" s="5"/>
      <c r="V128" s="5"/>
    </row>
    <row r="129" spans="1:22" ht="15.75" customHeight="1" x14ac:dyDescent="0.25">
      <c r="A129" s="6" t="s">
        <v>46</v>
      </c>
      <c r="B129" s="36"/>
      <c r="C129" s="3">
        <f t="shared" si="67"/>
        <v>399081.6</v>
      </c>
      <c r="D129" s="4">
        <v>66513.600000000006</v>
      </c>
      <c r="E129" s="4">
        <v>66513.600000000006</v>
      </c>
      <c r="F129" s="4">
        <v>66513.600000000006</v>
      </c>
      <c r="G129" s="4">
        <v>66513.600000000006</v>
      </c>
      <c r="H129" s="4">
        <v>66513.600000000006</v>
      </c>
      <c r="I129" s="4">
        <v>66513.600000000006</v>
      </c>
      <c r="J129" s="31"/>
      <c r="K129" s="29"/>
      <c r="L129" s="29"/>
      <c r="M129" s="29"/>
      <c r="N129" s="29"/>
      <c r="O129" s="29"/>
      <c r="P129" s="29"/>
      <c r="Q129" s="29"/>
      <c r="R129" s="29"/>
      <c r="S129" s="5"/>
      <c r="T129" s="5"/>
      <c r="U129" s="5"/>
      <c r="V129" s="5"/>
    </row>
    <row r="130" spans="1:22" ht="83.25" customHeight="1" x14ac:dyDescent="0.25">
      <c r="A130" s="19" t="s">
        <v>20</v>
      </c>
      <c r="B130" s="28" t="s">
        <v>141</v>
      </c>
      <c r="C130" s="3">
        <f>E130+F130+H130+D130+G130+I130</f>
        <v>0</v>
      </c>
      <c r="D130" s="15">
        <f>D131+D132+D133</f>
        <v>0</v>
      </c>
      <c r="E130" s="15">
        <f t="shared" ref="E130:I130" si="68">E131+E132+E133</f>
        <v>0</v>
      </c>
      <c r="F130" s="15">
        <f t="shared" si="68"/>
        <v>0</v>
      </c>
      <c r="G130" s="15">
        <f t="shared" si="68"/>
        <v>0</v>
      </c>
      <c r="H130" s="15">
        <f t="shared" si="68"/>
        <v>0</v>
      </c>
      <c r="I130" s="15">
        <f t="shared" si="68"/>
        <v>0</v>
      </c>
      <c r="J130" s="30" t="s">
        <v>129</v>
      </c>
      <c r="K130" s="28" t="s">
        <v>33</v>
      </c>
      <c r="L130" s="28">
        <v>85</v>
      </c>
      <c r="M130" s="28">
        <v>85</v>
      </c>
      <c r="N130" s="28">
        <v>85</v>
      </c>
      <c r="O130" s="28">
        <v>85</v>
      </c>
      <c r="P130" s="28">
        <v>85</v>
      </c>
      <c r="Q130" s="28">
        <v>85</v>
      </c>
      <c r="R130" s="28">
        <v>85</v>
      </c>
      <c r="S130" s="5"/>
      <c r="T130" s="5"/>
      <c r="U130" s="5"/>
      <c r="V130" s="5"/>
    </row>
    <row r="131" spans="1:22" ht="17.25" customHeight="1" x14ac:dyDescent="0.25">
      <c r="A131" s="6" t="s">
        <v>4</v>
      </c>
      <c r="B131" s="29"/>
      <c r="C131" s="3">
        <f>E131+F131+H131+D131+G131+I131</f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31"/>
      <c r="K131" s="29"/>
      <c r="L131" s="29"/>
      <c r="M131" s="29"/>
      <c r="N131" s="29"/>
      <c r="O131" s="29"/>
      <c r="P131" s="29"/>
      <c r="Q131" s="29"/>
      <c r="R131" s="29"/>
      <c r="S131" s="5"/>
      <c r="T131" s="5"/>
      <c r="U131" s="5"/>
      <c r="V131" s="5"/>
    </row>
    <row r="132" spans="1:22" ht="15" customHeight="1" x14ac:dyDescent="0.25">
      <c r="A132" s="6" t="s">
        <v>12</v>
      </c>
      <c r="B132" s="29"/>
      <c r="C132" s="3">
        <f t="shared" ref="C132:C133" si="69">E132+F132+H132+D132+G132+I132</f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31"/>
      <c r="K132" s="29"/>
      <c r="L132" s="29"/>
      <c r="M132" s="29"/>
      <c r="N132" s="29"/>
      <c r="O132" s="29"/>
      <c r="P132" s="29"/>
      <c r="Q132" s="29"/>
      <c r="R132" s="29"/>
      <c r="S132" s="5"/>
      <c r="T132" s="5"/>
      <c r="U132" s="5"/>
      <c r="V132" s="5"/>
    </row>
    <row r="133" spans="1:22" ht="16.5" customHeight="1" x14ac:dyDescent="0.25">
      <c r="A133" s="6" t="s">
        <v>46</v>
      </c>
      <c r="B133" s="29"/>
      <c r="C133" s="3">
        <f t="shared" si="69"/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31"/>
      <c r="K133" s="29"/>
      <c r="L133" s="29"/>
      <c r="M133" s="29"/>
      <c r="N133" s="29"/>
      <c r="O133" s="29"/>
      <c r="P133" s="29"/>
      <c r="Q133" s="29"/>
      <c r="R133" s="29"/>
      <c r="S133" s="5"/>
      <c r="T133" s="5"/>
      <c r="U133" s="5"/>
      <c r="V133" s="5"/>
    </row>
    <row r="134" spans="1:22" ht="75" customHeight="1" x14ac:dyDescent="0.25">
      <c r="A134" s="19" t="s">
        <v>70</v>
      </c>
      <c r="B134" s="28" t="s">
        <v>141</v>
      </c>
      <c r="C134" s="3">
        <f>E134+F134+H134+D134+G134+I134</f>
        <v>200</v>
      </c>
      <c r="D134" s="15">
        <f>D135+D136+D137</f>
        <v>200</v>
      </c>
      <c r="E134" s="15">
        <f t="shared" ref="E134:I134" si="70">E135+E136+E137</f>
        <v>0</v>
      </c>
      <c r="F134" s="15">
        <f t="shared" si="70"/>
        <v>0</v>
      </c>
      <c r="G134" s="15">
        <f t="shared" si="70"/>
        <v>0</v>
      </c>
      <c r="H134" s="15">
        <f t="shared" si="70"/>
        <v>0</v>
      </c>
      <c r="I134" s="15">
        <f t="shared" si="70"/>
        <v>0</v>
      </c>
      <c r="J134" s="30" t="s">
        <v>71</v>
      </c>
      <c r="K134" s="28" t="s">
        <v>34</v>
      </c>
      <c r="L134" s="32">
        <v>100</v>
      </c>
      <c r="M134" s="32">
        <v>110</v>
      </c>
      <c r="N134" s="32">
        <v>120</v>
      </c>
      <c r="O134" s="32">
        <v>130</v>
      </c>
      <c r="P134" s="32">
        <v>140</v>
      </c>
      <c r="Q134" s="32">
        <v>150</v>
      </c>
      <c r="R134" s="28">
        <v>160</v>
      </c>
      <c r="S134" s="5"/>
      <c r="T134" s="5"/>
      <c r="U134" s="5"/>
      <c r="V134" s="5"/>
    </row>
    <row r="135" spans="1:22" ht="17.25" customHeight="1" x14ac:dyDescent="0.25">
      <c r="A135" s="6" t="s">
        <v>4</v>
      </c>
      <c r="B135" s="29"/>
      <c r="C135" s="3">
        <f>E135+F135+H135+D135+G135+I135</f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31"/>
      <c r="K135" s="29"/>
      <c r="L135" s="33"/>
      <c r="M135" s="33"/>
      <c r="N135" s="33"/>
      <c r="O135" s="33"/>
      <c r="P135" s="33"/>
      <c r="Q135" s="33"/>
      <c r="R135" s="29"/>
      <c r="S135" s="5"/>
      <c r="T135" s="5"/>
      <c r="U135" s="5"/>
      <c r="V135" s="5"/>
    </row>
    <row r="136" spans="1:22" ht="15" customHeight="1" x14ac:dyDescent="0.25">
      <c r="A136" s="6" t="s">
        <v>12</v>
      </c>
      <c r="B136" s="29"/>
      <c r="C136" s="3">
        <f t="shared" ref="C136:C137" si="71">E136+F136+H136+D136+G136+I136</f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31"/>
      <c r="K136" s="29"/>
      <c r="L136" s="33"/>
      <c r="M136" s="33"/>
      <c r="N136" s="33"/>
      <c r="O136" s="33"/>
      <c r="P136" s="33"/>
      <c r="Q136" s="33"/>
      <c r="R136" s="29"/>
      <c r="S136" s="5"/>
      <c r="T136" s="5"/>
      <c r="U136" s="5"/>
      <c r="V136" s="5"/>
    </row>
    <row r="137" spans="1:22" ht="16.5" customHeight="1" x14ac:dyDescent="0.25">
      <c r="A137" s="6" t="s">
        <v>46</v>
      </c>
      <c r="B137" s="29"/>
      <c r="C137" s="3">
        <f t="shared" si="71"/>
        <v>200</v>
      </c>
      <c r="D137" s="4">
        <v>200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31"/>
      <c r="K137" s="29"/>
      <c r="L137" s="33"/>
      <c r="M137" s="33"/>
      <c r="N137" s="33"/>
      <c r="O137" s="33"/>
      <c r="P137" s="33"/>
      <c r="Q137" s="33"/>
      <c r="R137" s="29"/>
      <c r="S137" s="5"/>
      <c r="T137" s="5"/>
      <c r="U137" s="5"/>
      <c r="V137" s="5"/>
    </row>
    <row r="138" spans="1:22" ht="59.25" customHeight="1" x14ac:dyDescent="0.25">
      <c r="A138" s="19" t="s">
        <v>72</v>
      </c>
      <c r="B138" s="28" t="s">
        <v>140</v>
      </c>
      <c r="C138" s="3">
        <f>E138+F138+H138+D138+G138+I138</f>
        <v>200</v>
      </c>
      <c r="D138" s="15">
        <f>D139+D140+D141</f>
        <v>200</v>
      </c>
      <c r="E138" s="15">
        <f t="shared" ref="E138:I138" si="72">E139+E140+E141</f>
        <v>0</v>
      </c>
      <c r="F138" s="15">
        <f t="shared" si="72"/>
        <v>0</v>
      </c>
      <c r="G138" s="15">
        <f t="shared" si="72"/>
        <v>0</v>
      </c>
      <c r="H138" s="15">
        <f t="shared" si="72"/>
        <v>0</v>
      </c>
      <c r="I138" s="15">
        <f t="shared" si="72"/>
        <v>0</v>
      </c>
      <c r="J138" s="30" t="s">
        <v>73</v>
      </c>
      <c r="K138" s="28" t="s">
        <v>34</v>
      </c>
      <c r="L138" s="32">
        <v>0</v>
      </c>
      <c r="M138" s="32">
        <v>30</v>
      </c>
      <c r="N138" s="32">
        <v>30</v>
      </c>
      <c r="O138" s="32">
        <v>30</v>
      </c>
      <c r="P138" s="32">
        <v>30</v>
      </c>
      <c r="Q138" s="32">
        <v>30</v>
      </c>
      <c r="R138" s="28">
        <v>30</v>
      </c>
      <c r="S138" s="5"/>
      <c r="T138" s="5"/>
      <c r="U138" s="5"/>
      <c r="V138" s="5"/>
    </row>
    <row r="139" spans="1:22" ht="17.25" customHeight="1" x14ac:dyDescent="0.25">
      <c r="A139" s="6" t="s">
        <v>4</v>
      </c>
      <c r="B139" s="29"/>
      <c r="C139" s="3">
        <f>E139+F139+H139+D139+G139+I139</f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31"/>
      <c r="K139" s="29"/>
      <c r="L139" s="33"/>
      <c r="M139" s="33"/>
      <c r="N139" s="33"/>
      <c r="O139" s="33"/>
      <c r="P139" s="33"/>
      <c r="Q139" s="33"/>
      <c r="R139" s="29"/>
      <c r="S139" s="5"/>
      <c r="T139" s="5"/>
      <c r="U139" s="5"/>
      <c r="V139" s="5"/>
    </row>
    <row r="140" spans="1:22" ht="15" customHeight="1" x14ac:dyDescent="0.25">
      <c r="A140" s="6" t="s">
        <v>12</v>
      </c>
      <c r="B140" s="29"/>
      <c r="C140" s="3">
        <f t="shared" ref="C140:C197" si="73">E140+F140+H140+D140+G140+I140</f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31"/>
      <c r="K140" s="29"/>
      <c r="L140" s="33"/>
      <c r="M140" s="33"/>
      <c r="N140" s="33"/>
      <c r="O140" s="33"/>
      <c r="P140" s="33"/>
      <c r="Q140" s="33"/>
      <c r="R140" s="29"/>
      <c r="S140" s="5"/>
      <c r="T140" s="5"/>
      <c r="U140" s="5"/>
      <c r="V140" s="5"/>
    </row>
    <row r="141" spans="1:22" ht="16.5" customHeight="1" x14ac:dyDescent="0.25">
      <c r="A141" s="6" t="s">
        <v>46</v>
      </c>
      <c r="B141" s="29"/>
      <c r="C141" s="3">
        <f t="shared" si="73"/>
        <v>200</v>
      </c>
      <c r="D141" s="4">
        <v>200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31"/>
      <c r="K141" s="29"/>
      <c r="L141" s="33"/>
      <c r="M141" s="33"/>
      <c r="N141" s="33"/>
      <c r="O141" s="33"/>
      <c r="P141" s="33"/>
      <c r="Q141" s="33"/>
      <c r="R141" s="29"/>
      <c r="S141" s="5"/>
      <c r="T141" s="5"/>
      <c r="U141" s="5"/>
      <c r="V141" s="5"/>
    </row>
    <row r="142" spans="1:22" ht="59.25" customHeight="1" x14ac:dyDescent="0.25">
      <c r="A142" s="61" t="s">
        <v>105</v>
      </c>
      <c r="B142" s="62"/>
      <c r="C142" s="3">
        <f t="shared" ref="C142:C145" si="74">C146+C150+C154+C158+C162+C166</f>
        <v>2845</v>
      </c>
      <c r="D142" s="3">
        <f>D146+D150+D154+D158+D162+D166+D170</f>
        <v>1345</v>
      </c>
      <c r="E142" s="3">
        <f t="shared" ref="E142:I142" si="75">E146+E150+E154+E158+E162+E166+E170</f>
        <v>300</v>
      </c>
      <c r="F142" s="3">
        <f t="shared" si="75"/>
        <v>300</v>
      </c>
      <c r="G142" s="3">
        <f t="shared" si="75"/>
        <v>300</v>
      </c>
      <c r="H142" s="3">
        <f t="shared" si="75"/>
        <v>300</v>
      </c>
      <c r="I142" s="3">
        <f t="shared" si="75"/>
        <v>300</v>
      </c>
      <c r="J142" s="14"/>
      <c r="K142" s="18"/>
      <c r="L142" s="18"/>
      <c r="M142" s="18"/>
      <c r="N142" s="18"/>
      <c r="O142" s="18"/>
      <c r="P142" s="18"/>
      <c r="Q142" s="18"/>
      <c r="R142" s="18"/>
      <c r="S142" s="5"/>
      <c r="T142" s="5"/>
      <c r="U142" s="5"/>
      <c r="V142" s="5"/>
    </row>
    <row r="143" spans="1:22" ht="17.25" customHeight="1" x14ac:dyDescent="0.25">
      <c r="A143" s="59" t="s">
        <v>4</v>
      </c>
      <c r="B143" s="60"/>
      <c r="C143" s="3">
        <f t="shared" si="74"/>
        <v>0</v>
      </c>
      <c r="D143" s="3">
        <f t="shared" ref="D143:I143" si="76">D147+D151+D155+D159+D163+D167+D171</f>
        <v>0</v>
      </c>
      <c r="E143" s="3">
        <f t="shared" si="76"/>
        <v>0</v>
      </c>
      <c r="F143" s="3">
        <f t="shared" si="76"/>
        <v>0</v>
      </c>
      <c r="G143" s="3">
        <f t="shared" si="76"/>
        <v>0</v>
      </c>
      <c r="H143" s="3">
        <f t="shared" si="76"/>
        <v>0</v>
      </c>
      <c r="I143" s="3">
        <f t="shared" si="76"/>
        <v>0</v>
      </c>
      <c r="J143" s="14"/>
      <c r="K143" s="18"/>
      <c r="L143" s="18"/>
      <c r="M143" s="18"/>
      <c r="N143" s="18"/>
      <c r="O143" s="18"/>
      <c r="P143" s="18"/>
      <c r="Q143" s="18"/>
      <c r="R143" s="18"/>
      <c r="S143" s="5"/>
      <c r="T143" s="5"/>
      <c r="U143" s="5"/>
      <c r="V143" s="5"/>
    </row>
    <row r="144" spans="1:22" ht="15" customHeight="1" x14ac:dyDescent="0.25">
      <c r="A144" s="59" t="s">
        <v>12</v>
      </c>
      <c r="B144" s="60"/>
      <c r="C144" s="3">
        <f t="shared" si="74"/>
        <v>0</v>
      </c>
      <c r="D144" s="3">
        <f t="shared" ref="D144:I144" si="77">D148+D152+D156+D160+D164+D168+D172</f>
        <v>0</v>
      </c>
      <c r="E144" s="3">
        <f t="shared" si="77"/>
        <v>0</v>
      </c>
      <c r="F144" s="3">
        <f t="shared" si="77"/>
        <v>0</v>
      </c>
      <c r="G144" s="3">
        <f t="shared" si="77"/>
        <v>0</v>
      </c>
      <c r="H144" s="3">
        <f t="shared" si="77"/>
        <v>0</v>
      </c>
      <c r="I144" s="3">
        <f t="shared" si="77"/>
        <v>0</v>
      </c>
      <c r="J144" s="14"/>
      <c r="K144" s="18"/>
      <c r="L144" s="18"/>
      <c r="M144" s="18"/>
      <c r="N144" s="18"/>
      <c r="O144" s="18"/>
      <c r="P144" s="18"/>
      <c r="Q144" s="18"/>
      <c r="R144" s="18"/>
      <c r="S144" s="5"/>
      <c r="T144" s="5"/>
      <c r="U144" s="5"/>
      <c r="V144" s="5"/>
    </row>
    <row r="145" spans="1:22" ht="16.5" customHeight="1" x14ac:dyDescent="0.25">
      <c r="A145" s="59" t="s">
        <v>46</v>
      </c>
      <c r="B145" s="60"/>
      <c r="C145" s="3">
        <f t="shared" si="74"/>
        <v>2845</v>
      </c>
      <c r="D145" s="3">
        <f t="shared" ref="D145:I145" si="78">D149+D153+D157+D161+D165+D169+D173</f>
        <v>1345</v>
      </c>
      <c r="E145" s="3">
        <f t="shared" si="78"/>
        <v>300</v>
      </c>
      <c r="F145" s="3">
        <f t="shared" si="78"/>
        <v>300</v>
      </c>
      <c r="G145" s="3">
        <f t="shared" si="78"/>
        <v>300</v>
      </c>
      <c r="H145" s="3">
        <f t="shared" si="78"/>
        <v>300</v>
      </c>
      <c r="I145" s="3">
        <f t="shared" si="78"/>
        <v>300</v>
      </c>
      <c r="J145" s="14"/>
      <c r="K145" s="18"/>
      <c r="L145" s="18"/>
      <c r="M145" s="18"/>
      <c r="N145" s="18"/>
      <c r="O145" s="18"/>
      <c r="P145" s="18"/>
      <c r="Q145" s="18"/>
      <c r="R145" s="18"/>
      <c r="S145" s="5"/>
      <c r="T145" s="5"/>
      <c r="U145" s="5"/>
      <c r="V145" s="5"/>
    </row>
    <row r="146" spans="1:22" ht="59.25" customHeight="1" x14ac:dyDescent="0.25">
      <c r="A146" s="19" t="s">
        <v>106</v>
      </c>
      <c r="B146" s="28" t="s">
        <v>140</v>
      </c>
      <c r="C146" s="3">
        <f>E146+F146+H146+D146+G146+I146</f>
        <v>1800</v>
      </c>
      <c r="D146" s="15">
        <f>D147+D148+D149</f>
        <v>300</v>
      </c>
      <c r="E146" s="15">
        <f t="shared" ref="E146:I146" si="79">E147+E148+E149</f>
        <v>300</v>
      </c>
      <c r="F146" s="15">
        <f t="shared" si="79"/>
        <v>300</v>
      </c>
      <c r="G146" s="15">
        <f t="shared" si="79"/>
        <v>300</v>
      </c>
      <c r="H146" s="15">
        <f t="shared" si="79"/>
        <v>300</v>
      </c>
      <c r="I146" s="15">
        <f t="shared" si="79"/>
        <v>300</v>
      </c>
      <c r="J146" s="30" t="s">
        <v>107</v>
      </c>
      <c r="K146" s="28" t="s">
        <v>33</v>
      </c>
      <c r="L146" s="28">
        <v>70</v>
      </c>
      <c r="M146" s="28">
        <v>70</v>
      </c>
      <c r="N146" s="28">
        <v>70</v>
      </c>
      <c r="O146" s="28">
        <v>70</v>
      </c>
      <c r="P146" s="28">
        <v>70</v>
      </c>
      <c r="Q146" s="28">
        <v>70</v>
      </c>
      <c r="R146" s="28">
        <v>70</v>
      </c>
      <c r="S146" s="5"/>
      <c r="T146" s="5"/>
      <c r="U146" s="5"/>
      <c r="V146" s="5"/>
    </row>
    <row r="147" spans="1:22" ht="17.25" customHeight="1" x14ac:dyDescent="0.25">
      <c r="A147" s="6" t="s">
        <v>4</v>
      </c>
      <c r="B147" s="29"/>
      <c r="C147" s="3">
        <f>E147+F147+H147+D147+G147+I147</f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31"/>
      <c r="K147" s="29"/>
      <c r="L147" s="29"/>
      <c r="M147" s="29"/>
      <c r="N147" s="29"/>
      <c r="O147" s="29"/>
      <c r="P147" s="29"/>
      <c r="Q147" s="29"/>
      <c r="R147" s="29"/>
      <c r="S147" s="5"/>
      <c r="T147" s="5"/>
      <c r="U147" s="5"/>
      <c r="V147" s="5"/>
    </row>
    <row r="148" spans="1:22" ht="15" customHeight="1" x14ac:dyDescent="0.25">
      <c r="A148" s="6" t="s">
        <v>12</v>
      </c>
      <c r="B148" s="29"/>
      <c r="C148" s="3">
        <f t="shared" ref="C148:C149" si="80">E148+F148+H148+D148+G148+I148</f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31"/>
      <c r="K148" s="29"/>
      <c r="L148" s="29"/>
      <c r="M148" s="29"/>
      <c r="N148" s="29"/>
      <c r="O148" s="29"/>
      <c r="P148" s="29"/>
      <c r="Q148" s="29"/>
      <c r="R148" s="29"/>
      <c r="S148" s="5"/>
      <c r="T148" s="5"/>
      <c r="U148" s="5"/>
      <c r="V148" s="5"/>
    </row>
    <row r="149" spans="1:22" ht="16.5" customHeight="1" x14ac:dyDescent="0.25">
      <c r="A149" s="6" t="s">
        <v>46</v>
      </c>
      <c r="B149" s="29"/>
      <c r="C149" s="3">
        <f t="shared" si="80"/>
        <v>1800</v>
      </c>
      <c r="D149" s="4">
        <v>300</v>
      </c>
      <c r="E149" s="4">
        <v>300</v>
      </c>
      <c r="F149" s="4">
        <v>300</v>
      </c>
      <c r="G149" s="4">
        <v>300</v>
      </c>
      <c r="H149" s="4">
        <v>300</v>
      </c>
      <c r="I149" s="4">
        <v>300</v>
      </c>
      <c r="J149" s="31"/>
      <c r="K149" s="29"/>
      <c r="L149" s="29"/>
      <c r="M149" s="29"/>
      <c r="N149" s="29"/>
      <c r="O149" s="29"/>
      <c r="P149" s="29"/>
      <c r="Q149" s="29"/>
      <c r="R149" s="29"/>
      <c r="S149" s="5"/>
      <c r="T149" s="5"/>
      <c r="U149" s="5"/>
      <c r="V149" s="5"/>
    </row>
    <row r="150" spans="1:22" ht="42.75" customHeight="1" x14ac:dyDescent="0.25">
      <c r="A150" s="19" t="s">
        <v>108</v>
      </c>
      <c r="B150" s="28" t="s">
        <v>141</v>
      </c>
      <c r="C150" s="3">
        <f>E150+F150+H150+D150+G150+I150</f>
        <v>750</v>
      </c>
      <c r="D150" s="15">
        <f>D151+D152+D153</f>
        <v>750</v>
      </c>
      <c r="E150" s="15">
        <f t="shared" ref="E150:I150" si="81">E151+E152+E153</f>
        <v>0</v>
      </c>
      <c r="F150" s="15">
        <f t="shared" si="81"/>
        <v>0</v>
      </c>
      <c r="G150" s="15">
        <f t="shared" si="81"/>
        <v>0</v>
      </c>
      <c r="H150" s="15">
        <f t="shared" si="81"/>
        <v>0</v>
      </c>
      <c r="I150" s="15">
        <f t="shared" si="81"/>
        <v>0</v>
      </c>
      <c r="J150" s="30" t="s">
        <v>109</v>
      </c>
      <c r="K150" s="28" t="s">
        <v>33</v>
      </c>
      <c r="L150" s="28">
        <v>10</v>
      </c>
      <c r="M150" s="28">
        <v>10</v>
      </c>
      <c r="N150" s="28">
        <v>10</v>
      </c>
      <c r="O150" s="28">
        <v>10</v>
      </c>
      <c r="P150" s="28">
        <v>10</v>
      </c>
      <c r="Q150" s="28">
        <v>10</v>
      </c>
      <c r="R150" s="28">
        <v>10</v>
      </c>
      <c r="S150" s="5"/>
      <c r="T150" s="5"/>
      <c r="U150" s="5"/>
      <c r="V150" s="5"/>
    </row>
    <row r="151" spans="1:22" ht="17.25" customHeight="1" x14ac:dyDescent="0.25">
      <c r="A151" s="6" t="s">
        <v>4</v>
      </c>
      <c r="B151" s="29"/>
      <c r="C151" s="3">
        <f>E151+F151+H151+D151+G151+I151</f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31"/>
      <c r="K151" s="29"/>
      <c r="L151" s="29"/>
      <c r="M151" s="29"/>
      <c r="N151" s="29"/>
      <c r="O151" s="29"/>
      <c r="P151" s="29"/>
      <c r="Q151" s="29"/>
      <c r="R151" s="29"/>
      <c r="S151" s="5"/>
      <c r="T151" s="5"/>
      <c r="U151" s="5"/>
      <c r="V151" s="5"/>
    </row>
    <row r="152" spans="1:22" ht="15" customHeight="1" x14ac:dyDescent="0.25">
      <c r="A152" s="6" t="s">
        <v>12</v>
      </c>
      <c r="B152" s="29"/>
      <c r="C152" s="3">
        <f t="shared" ref="C152:C153" si="82">E152+F152+H152+D152+G152+I152</f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31"/>
      <c r="K152" s="29"/>
      <c r="L152" s="29"/>
      <c r="M152" s="29"/>
      <c r="N152" s="29"/>
      <c r="O152" s="29"/>
      <c r="P152" s="29"/>
      <c r="Q152" s="29"/>
      <c r="R152" s="29"/>
      <c r="S152" s="5"/>
      <c r="T152" s="5"/>
      <c r="U152" s="5"/>
      <c r="V152" s="5"/>
    </row>
    <row r="153" spans="1:22" ht="16.5" customHeight="1" x14ac:dyDescent="0.25">
      <c r="A153" s="6" t="s">
        <v>46</v>
      </c>
      <c r="B153" s="29"/>
      <c r="C153" s="3">
        <f t="shared" si="82"/>
        <v>750</v>
      </c>
      <c r="D153" s="4">
        <v>750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31"/>
      <c r="K153" s="29"/>
      <c r="L153" s="29"/>
      <c r="M153" s="29"/>
      <c r="N153" s="29"/>
      <c r="O153" s="29"/>
      <c r="P153" s="29"/>
      <c r="Q153" s="29"/>
      <c r="R153" s="29"/>
      <c r="S153" s="5"/>
      <c r="T153" s="5"/>
      <c r="U153" s="5"/>
      <c r="V153" s="5"/>
    </row>
    <row r="154" spans="1:22" ht="47.25" customHeight="1" x14ac:dyDescent="0.25">
      <c r="A154" s="19" t="s">
        <v>110</v>
      </c>
      <c r="B154" s="28" t="s">
        <v>140</v>
      </c>
      <c r="C154" s="3">
        <f>E154+F154+H154+D154+G154+I154</f>
        <v>100</v>
      </c>
      <c r="D154" s="15">
        <f>D155+D156+D157</f>
        <v>100</v>
      </c>
      <c r="E154" s="15">
        <f t="shared" ref="E154:I154" si="83">E155+E156+E157</f>
        <v>0</v>
      </c>
      <c r="F154" s="15">
        <f t="shared" si="83"/>
        <v>0</v>
      </c>
      <c r="G154" s="15">
        <f t="shared" si="83"/>
        <v>0</v>
      </c>
      <c r="H154" s="15">
        <f t="shared" si="83"/>
        <v>0</v>
      </c>
      <c r="I154" s="15">
        <f t="shared" si="83"/>
        <v>0</v>
      </c>
      <c r="J154" s="30" t="s">
        <v>111</v>
      </c>
      <c r="K154" s="65" t="s">
        <v>34</v>
      </c>
      <c r="L154" s="28">
        <v>70</v>
      </c>
      <c r="M154" s="28">
        <v>70</v>
      </c>
      <c r="N154" s="28">
        <v>70</v>
      </c>
      <c r="O154" s="28">
        <v>70</v>
      </c>
      <c r="P154" s="28">
        <v>70</v>
      </c>
      <c r="Q154" s="28">
        <v>70</v>
      </c>
      <c r="R154" s="28">
        <v>70</v>
      </c>
      <c r="S154" s="5"/>
      <c r="T154" s="5"/>
      <c r="U154" s="5"/>
      <c r="V154" s="5"/>
    </row>
    <row r="155" spans="1:22" ht="17.25" customHeight="1" x14ac:dyDescent="0.25">
      <c r="A155" s="6" t="s">
        <v>4</v>
      </c>
      <c r="B155" s="29"/>
      <c r="C155" s="3">
        <f>E155+F155+H155+D155+G155+I155</f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31"/>
      <c r="K155" s="66"/>
      <c r="L155" s="29"/>
      <c r="M155" s="29"/>
      <c r="N155" s="29"/>
      <c r="O155" s="29"/>
      <c r="P155" s="29"/>
      <c r="Q155" s="29"/>
      <c r="R155" s="29"/>
      <c r="S155" s="5"/>
      <c r="T155" s="5"/>
      <c r="U155" s="5"/>
      <c r="V155" s="5"/>
    </row>
    <row r="156" spans="1:22" ht="15" customHeight="1" x14ac:dyDescent="0.25">
      <c r="A156" s="6" t="s">
        <v>12</v>
      </c>
      <c r="B156" s="29"/>
      <c r="C156" s="3">
        <f t="shared" ref="C156:C157" si="84">E156+F156+H156+D156+G156+I156</f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31"/>
      <c r="K156" s="66"/>
      <c r="L156" s="29"/>
      <c r="M156" s="29"/>
      <c r="N156" s="29"/>
      <c r="O156" s="29"/>
      <c r="P156" s="29"/>
      <c r="Q156" s="29"/>
      <c r="R156" s="29"/>
      <c r="S156" s="5"/>
      <c r="T156" s="5"/>
      <c r="U156" s="5"/>
      <c r="V156" s="5"/>
    </row>
    <row r="157" spans="1:22" ht="16.5" customHeight="1" x14ac:dyDescent="0.25">
      <c r="A157" s="6" t="s">
        <v>46</v>
      </c>
      <c r="B157" s="29"/>
      <c r="C157" s="3">
        <f t="shared" si="84"/>
        <v>100</v>
      </c>
      <c r="D157" s="4">
        <v>100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31"/>
      <c r="K157" s="66"/>
      <c r="L157" s="29"/>
      <c r="M157" s="29"/>
      <c r="N157" s="29"/>
      <c r="O157" s="29"/>
      <c r="P157" s="29"/>
      <c r="Q157" s="29"/>
      <c r="R157" s="29"/>
      <c r="S157" s="5"/>
      <c r="T157" s="5"/>
      <c r="U157" s="5"/>
      <c r="V157" s="5"/>
    </row>
    <row r="158" spans="1:22" ht="38.25" customHeight="1" x14ac:dyDescent="0.25">
      <c r="A158" s="19" t="s">
        <v>112</v>
      </c>
      <c r="B158" s="28" t="s">
        <v>140</v>
      </c>
      <c r="C158" s="3">
        <f>E158+F158+H158+D158+G158+I158</f>
        <v>100</v>
      </c>
      <c r="D158" s="15">
        <f>D159+D160+D161</f>
        <v>100</v>
      </c>
      <c r="E158" s="15">
        <f t="shared" ref="E158:I158" si="85">E159+E160+E161</f>
        <v>0</v>
      </c>
      <c r="F158" s="15">
        <f t="shared" si="85"/>
        <v>0</v>
      </c>
      <c r="G158" s="15">
        <f t="shared" si="85"/>
        <v>0</v>
      </c>
      <c r="H158" s="15">
        <f t="shared" si="85"/>
        <v>0</v>
      </c>
      <c r="I158" s="15">
        <f t="shared" si="85"/>
        <v>0</v>
      </c>
      <c r="J158" s="30" t="s">
        <v>113</v>
      </c>
      <c r="K158" s="65" t="s">
        <v>34</v>
      </c>
      <c r="L158" s="28">
        <v>90</v>
      </c>
      <c r="M158" s="28">
        <v>90</v>
      </c>
      <c r="N158" s="28">
        <v>90</v>
      </c>
      <c r="O158" s="28">
        <v>90</v>
      </c>
      <c r="P158" s="28">
        <v>90</v>
      </c>
      <c r="Q158" s="28">
        <v>90</v>
      </c>
      <c r="R158" s="28">
        <v>90</v>
      </c>
      <c r="S158" s="5"/>
      <c r="T158" s="5"/>
      <c r="U158" s="5"/>
      <c r="V158" s="5"/>
    </row>
    <row r="159" spans="1:22" ht="15.75" customHeight="1" x14ac:dyDescent="0.25">
      <c r="A159" s="6" t="s">
        <v>4</v>
      </c>
      <c r="B159" s="29"/>
      <c r="C159" s="3">
        <f>E159+F159+H159+D159+G159+I159</f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31"/>
      <c r="K159" s="66"/>
      <c r="L159" s="29"/>
      <c r="M159" s="29"/>
      <c r="N159" s="29"/>
      <c r="O159" s="29"/>
      <c r="P159" s="29"/>
      <c r="Q159" s="29"/>
      <c r="R159" s="29"/>
      <c r="S159" s="5"/>
      <c r="T159" s="5"/>
      <c r="U159" s="5"/>
      <c r="V159" s="5"/>
    </row>
    <row r="160" spans="1:22" ht="15.75" customHeight="1" x14ac:dyDescent="0.25">
      <c r="A160" s="6" t="s">
        <v>12</v>
      </c>
      <c r="B160" s="29"/>
      <c r="C160" s="3">
        <f t="shared" ref="C160:C161" si="86">E160+F160+H160+D160+G160+I160</f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31"/>
      <c r="K160" s="66"/>
      <c r="L160" s="29"/>
      <c r="M160" s="29"/>
      <c r="N160" s="29"/>
      <c r="O160" s="29"/>
      <c r="P160" s="29"/>
      <c r="Q160" s="29"/>
      <c r="R160" s="29"/>
      <c r="S160" s="5"/>
      <c r="T160" s="5"/>
      <c r="U160" s="5"/>
      <c r="V160" s="5"/>
    </row>
    <row r="161" spans="1:22" ht="15.75" customHeight="1" x14ac:dyDescent="0.25">
      <c r="A161" s="6" t="s">
        <v>46</v>
      </c>
      <c r="B161" s="29"/>
      <c r="C161" s="3">
        <f t="shared" si="86"/>
        <v>100</v>
      </c>
      <c r="D161" s="4">
        <v>100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31"/>
      <c r="K161" s="66"/>
      <c r="L161" s="29"/>
      <c r="M161" s="29"/>
      <c r="N161" s="29"/>
      <c r="O161" s="29"/>
      <c r="P161" s="29"/>
      <c r="Q161" s="29"/>
      <c r="R161" s="29"/>
      <c r="S161" s="5"/>
      <c r="T161" s="5"/>
      <c r="U161" s="5"/>
      <c r="V161" s="5"/>
    </row>
    <row r="162" spans="1:22" ht="36.75" customHeight="1" x14ac:dyDescent="0.25">
      <c r="A162" s="19" t="s">
        <v>114</v>
      </c>
      <c r="B162" s="28" t="s">
        <v>141</v>
      </c>
      <c r="C162" s="3">
        <f>E162+F162+H162+D162+G162+I162</f>
        <v>50</v>
      </c>
      <c r="D162" s="15">
        <f>D163+D164+D165</f>
        <v>50</v>
      </c>
      <c r="E162" s="15">
        <f t="shared" ref="E162:I162" si="87">E163+E164+E165</f>
        <v>0</v>
      </c>
      <c r="F162" s="15">
        <f t="shared" si="87"/>
        <v>0</v>
      </c>
      <c r="G162" s="15">
        <f t="shared" si="87"/>
        <v>0</v>
      </c>
      <c r="H162" s="15">
        <f t="shared" si="87"/>
        <v>0</v>
      </c>
      <c r="I162" s="15">
        <f t="shared" si="87"/>
        <v>0</v>
      </c>
      <c r="J162" s="30" t="s">
        <v>115</v>
      </c>
      <c r="K162" s="65" t="s">
        <v>33</v>
      </c>
      <c r="L162" s="28">
        <v>5</v>
      </c>
      <c r="M162" s="28">
        <v>5</v>
      </c>
      <c r="N162" s="28">
        <v>5</v>
      </c>
      <c r="O162" s="28">
        <v>5</v>
      </c>
      <c r="P162" s="28">
        <v>5</v>
      </c>
      <c r="Q162" s="28">
        <v>5</v>
      </c>
      <c r="R162" s="28">
        <v>5</v>
      </c>
      <c r="S162" s="5"/>
      <c r="T162" s="5"/>
      <c r="U162" s="5"/>
      <c r="V162" s="5"/>
    </row>
    <row r="163" spans="1:22" ht="17.25" customHeight="1" x14ac:dyDescent="0.25">
      <c r="A163" s="6" t="s">
        <v>4</v>
      </c>
      <c r="B163" s="29"/>
      <c r="C163" s="3">
        <f>E163+F163+H163+D163+G163+I163</f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31"/>
      <c r="K163" s="66"/>
      <c r="L163" s="29"/>
      <c r="M163" s="29"/>
      <c r="N163" s="29"/>
      <c r="O163" s="29"/>
      <c r="P163" s="29"/>
      <c r="Q163" s="29"/>
      <c r="R163" s="29"/>
      <c r="S163" s="5"/>
      <c r="T163" s="5"/>
      <c r="U163" s="5"/>
      <c r="V163" s="5"/>
    </row>
    <row r="164" spans="1:22" ht="15" customHeight="1" x14ac:dyDescent="0.25">
      <c r="A164" s="6" t="s">
        <v>12</v>
      </c>
      <c r="B164" s="29"/>
      <c r="C164" s="3">
        <f t="shared" ref="C164:C165" si="88">E164+F164+H164+D164+G164+I164</f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31"/>
      <c r="K164" s="66"/>
      <c r="L164" s="29"/>
      <c r="M164" s="29"/>
      <c r="N164" s="29"/>
      <c r="O164" s="29"/>
      <c r="P164" s="29"/>
      <c r="Q164" s="29"/>
      <c r="R164" s="29"/>
      <c r="S164" s="5"/>
      <c r="T164" s="5"/>
      <c r="U164" s="5"/>
      <c r="V164" s="5"/>
    </row>
    <row r="165" spans="1:22" ht="16.5" customHeight="1" x14ac:dyDescent="0.25">
      <c r="A165" s="6" t="s">
        <v>46</v>
      </c>
      <c r="B165" s="29"/>
      <c r="C165" s="3">
        <f t="shared" si="88"/>
        <v>50</v>
      </c>
      <c r="D165" s="4">
        <v>50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31"/>
      <c r="K165" s="66"/>
      <c r="L165" s="29"/>
      <c r="M165" s="29"/>
      <c r="N165" s="29"/>
      <c r="O165" s="29"/>
      <c r="P165" s="29"/>
      <c r="Q165" s="29"/>
      <c r="R165" s="29"/>
      <c r="S165" s="5"/>
      <c r="T165" s="5"/>
      <c r="U165" s="5"/>
      <c r="V165" s="5"/>
    </row>
    <row r="166" spans="1:22" ht="36.75" customHeight="1" x14ac:dyDescent="0.25">
      <c r="A166" s="19" t="s">
        <v>116</v>
      </c>
      <c r="B166" s="28" t="s">
        <v>141</v>
      </c>
      <c r="C166" s="3">
        <f>E166+F166+H166+D166+G166+I166</f>
        <v>45</v>
      </c>
      <c r="D166" s="15">
        <f>D167+D168+D169</f>
        <v>45</v>
      </c>
      <c r="E166" s="15">
        <f t="shared" ref="E166:I166" si="89">E167+E168+E169</f>
        <v>0</v>
      </c>
      <c r="F166" s="15">
        <f t="shared" si="89"/>
        <v>0</v>
      </c>
      <c r="G166" s="15">
        <f t="shared" si="89"/>
        <v>0</v>
      </c>
      <c r="H166" s="15">
        <f t="shared" si="89"/>
        <v>0</v>
      </c>
      <c r="I166" s="15">
        <f t="shared" si="89"/>
        <v>0</v>
      </c>
      <c r="J166" s="30" t="s">
        <v>118</v>
      </c>
      <c r="K166" s="65" t="s">
        <v>34</v>
      </c>
      <c r="L166" s="28">
        <v>15</v>
      </c>
      <c r="M166" s="28">
        <v>15</v>
      </c>
      <c r="N166" s="28">
        <v>15</v>
      </c>
      <c r="O166" s="28">
        <v>15</v>
      </c>
      <c r="P166" s="28">
        <v>15</v>
      </c>
      <c r="Q166" s="28">
        <v>15</v>
      </c>
      <c r="R166" s="28">
        <v>15</v>
      </c>
      <c r="S166" s="5"/>
      <c r="T166" s="5"/>
      <c r="U166" s="5"/>
      <c r="V166" s="5"/>
    </row>
    <row r="167" spans="1:22" ht="17.25" customHeight="1" x14ac:dyDescent="0.25">
      <c r="A167" s="6" t="s">
        <v>4</v>
      </c>
      <c r="B167" s="29"/>
      <c r="C167" s="3">
        <f>E167+F167+H167+D167+G167+I167</f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31"/>
      <c r="K167" s="66"/>
      <c r="L167" s="29"/>
      <c r="M167" s="29"/>
      <c r="N167" s="29"/>
      <c r="O167" s="29"/>
      <c r="P167" s="29"/>
      <c r="Q167" s="29"/>
      <c r="R167" s="29"/>
      <c r="S167" s="5"/>
      <c r="T167" s="5"/>
      <c r="U167" s="5"/>
      <c r="V167" s="5"/>
    </row>
    <row r="168" spans="1:22" ht="15" customHeight="1" x14ac:dyDescent="0.25">
      <c r="A168" s="6" t="s">
        <v>12</v>
      </c>
      <c r="B168" s="29"/>
      <c r="C168" s="3">
        <f t="shared" ref="C168:C169" si="90">E168+F168+H168+D168+G168+I168</f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31"/>
      <c r="K168" s="66"/>
      <c r="L168" s="29"/>
      <c r="M168" s="29"/>
      <c r="N168" s="29"/>
      <c r="O168" s="29"/>
      <c r="P168" s="29"/>
      <c r="Q168" s="29"/>
      <c r="R168" s="29"/>
      <c r="S168" s="5"/>
      <c r="T168" s="5"/>
      <c r="U168" s="5"/>
      <c r="V168" s="5"/>
    </row>
    <row r="169" spans="1:22" ht="16.5" customHeight="1" x14ac:dyDescent="0.25">
      <c r="A169" s="6" t="s">
        <v>46</v>
      </c>
      <c r="B169" s="29"/>
      <c r="C169" s="3">
        <f t="shared" si="90"/>
        <v>45</v>
      </c>
      <c r="D169" s="4">
        <v>45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31"/>
      <c r="K169" s="66"/>
      <c r="L169" s="29"/>
      <c r="M169" s="29"/>
      <c r="N169" s="29"/>
      <c r="O169" s="29"/>
      <c r="P169" s="29"/>
      <c r="Q169" s="29"/>
      <c r="R169" s="29"/>
      <c r="S169" s="5"/>
      <c r="T169" s="5"/>
      <c r="U169" s="5"/>
      <c r="V169" s="5"/>
    </row>
    <row r="170" spans="1:22" ht="69" customHeight="1" x14ac:dyDescent="0.25">
      <c r="A170" s="19" t="s">
        <v>117</v>
      </c>
      <c r="B170" s="28" t="s">
        <v>140</v>
      </c>
      <c r="C170" s="3">
        <f>E170+F170+H170+D170+G170+I170</f>
        <v>0</v>
      </c>
      <c r="D170" s="15">
        <f>D171+D172+D173</f>
        <v>0</v>
      </c>
      <c r="E170" s="15">
        <f t="shared" ref="E170:I170" si="91">E171+E172+E173</f>
        <v>0</v>
      </c>
      <c r="F170" s="15">
        <f t="shared" si="91"/>
        <v>0</v>
      </c>
      <c r="G170" s="15">
        <f t="shared" si="91"/>
        <v>0</v>
      </c>
      <c r="H170" s="15">
        <f t="shared" si="91"/>
        <v>0</v>
      </c>
      <c r="I170" s="15">
        <f t="shared" si="91"/>
        <v>0</v>
      </c>
      <c r="J170" s="30" t="s">
        <v>143</v>
      </c>
      <c r="K170" s="65" t="s">
        <v>34</v>
      </c>
      <c r="L170" s="28">
        <v>12</v>
      </c>
      <c r="M170" s="28">
        <v>12</v>
      </c>
      <c r="N170" s="28">
        <v>12</v>
      </c>
      <c r="O170" s="28">
        <v>12</v>
      </c>
      <c r="P170" s="28">
        <v>12</v>
      </c>
      <c r="Q170" s="28">
        <v>12</v>
      </c>
      <c r="R170" s="28">
        <v>12</v>
      </c>
      <c r="S170" s="5"/>
      <c r="T170" s="5"/>
      <c r="U170" s="5"/>
      <c r="V170" s="5"/>
    </row>
    <row r="171" spans="1:22" ht="17.25" customHeight="1" x14ac:dyDescent="0.25">
      <c r="A171" s="6" t="s">
        <v>4</v>
      </c>
      <c r="B171" s="29"/>
      <c r="C171" s="3">
        <f>E171+F171+H171+D171+G171+I171</f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31"/>
      <c r="K171" s="66"/>
      <c r="L171" s="29"/>
      <c r="M171" s="29"/>
      <c r="N171" s="29"/>
      <c r="O171" s="29"/>
      <c r="P171" s="29"/>
      <c r="Q171" s="29"/>
      <c r="R171" s="29"/>
      <c r="S171" s="5"/>
      <c r="T171" s="5"/>
      <c r="U171" s="5"/>
      <c r="V171" s="5"/>
    </row>
    <row r="172" spans="1:22" ht="15" customHeight="1" x14ac:dyDescent="0.25">
      <c r="A172" s="6" t="s">
        <v>12</v>
      </c>
      <c r="B172" s="29"/>
      <c r="C172" s="3">
        <f t="shared" ref="C172:C173" si="92">E172+F172+H172+D172+G172+I172</f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31"/>
      <c r="K172" s="66"/>
      <c r="L172" s="29"/>
      <c r="M172" s="29"/>
      <c r="N172" s="29"/>
      <c r="O172" s="29"/>
      <c r="P172" s="29"/>
      <c r="Q172" s="29"/>
      <c r="R172" s="29"/>
      <c r="S172" s="5"/>
      <c r="T172" s="5"/>
      <c r="U172" s="5"/>
      <c r="V172" s="5"/>
    </row>
    <row r="173" spans="1:22" ht="16.5" customHeight="1" x14ac:dyDescent="0.25">
      <c r="A173" s="6" t="s">
        <v>46</v>
      </c>
      <c r="B173" s="29"/>
      <c r="C173" s="3">
        <f t="shared" si="92"/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31"/>
      <c r="K173" s="66"/>
      <c r="L173" s="29"/>
      <c r="M173" s="29"/>
      <c r="N173" s="29"/>
      <c r="O173" s="29"/>
      <c r="P173" s="29"/>
      <c r="Q173" s="29"/>
      <c r="R173" s="29"/>
      <c r="S173" s="5"/>
      <c r="T173" s="5"/>
      <c r="U173" s="5"/>
      <c r="V173" s="5"/>
    </row>
    <row r="174" spans="1:22" ht="36.75" customHeight="1" x14ac:dyDescent="0.25">
      <c r="A174" s="61" t="s">
        <v>119</v>
      </c>
      <c r="B174" s="62"/>
      <c r="C174" s="3">
        <f t="shared" ref="C174:I177" si="93">C178+C182+C186</f>
        <v>130</v>
      </c>
      <c r="D174" s="3">
        <f t="shared" si="93"/>
        <v>130</v>
      </c>
      <c r="E174" s="3">
        <f t="shared" si="93"/>
        <v>0</v>
      </c>
      <c r="F174" s="3">
        <f t="shared" si="93"/>
        <v>0</v>
      </c>
      <c r="G174" s="3">
        <f t="shared" si="93"/>
        <v>0</v>
      </c>
      <c r="H174" s="3">
        <f t="shared" si="93"/>
        <v>0</v>
      </c>
      <c r="I174" s="3">
        <f t="shared" si="93"/>
        <v>0</v>
      </c>
      <c r="J174" s="14"/>
      <c r="K174" s="18"/>
      <c r="L174" s="18"/>
      <c r="M174" s="18"/>
      <c r="N174" s="18"/>
      <c r="O174" s="18"/>
      <c r="P174" s="18"/>
      <c r="Q174" s="18"/>
      <c r="R174" s="18"/>
      <c r="S174" s="5"/>
      <c r="T174" s="5"/>
      <c r="U174" s="5"/>
      <c r="V174" s="5"/>
    </row>
    <row r="175" spans="1:22" ht="15.75" customHeight="1" x14ac:dyDescent="0.25">
      <c r="A175" s="59" t="s">
        <v>4</v>
      </c>
      <c r="B175" s="60"/>
      <c r="C175" s="3">
        <f t="shared" si="93"/>
        <v>0</v>
      </c>
      <c r="D175" s="3">
        <f t="shared" si="93"/>
        <v>0</v>
      </c>
      <c r="E175" s="3">
        <f t="shared" si="93"/>
        <v>0</v>
      </c>
      <c r="F175" s="3">
        <f t="shared" si="93"/>
        <v>0</v>
      </c>
      <c r="G175" s="3">
        <f t="shared" si="93"/>
        <v>0</v>
      </c>
      <c r="H175" s="3">
        <f t="shared" si="93"/>
        <v>0</v>
      </c>
      <c r="I175" s="3">
        <f t="shared" si="93"/>
        <v>0</v>
      </c>
      <c r="J175" s="14"/>
      <c r="K175" s="18"/>
      <c r="L175" s="18"/>
      <c r="M175" s="18"/>
      <c r="N175" s="18"/>
      <c r="O175" s="18"/>
      <c r="P175" s="18"/>
      <c r="Q175" s="18"/>
      <c r="R175" s="18"/>
      <c r="S175" s="5"/>
      <c r="T175" s="5"/>
      <c r="U175" s="5"/>
      <c r="V175" s="5"/>
    </row>
    <row r="176" spans="1:22" ht="15.75" customHeight="1" x14ac:dyDescent="0.25">
      <c r="A176" s="59" t="s">
        <v>12</v>
      </c>
      <c r="B176" s="60"/>
      <c r="C176" s="3">
        <f t="shared" si="93"/>
        <v>0</v>
      </c>
      <c r="D176" s="3">
        <f t="shared" si="93"/>
        <v>0</v>
      </c>
      <c r="E176" s="3">
        <f t="shared" si="93"/>
        <v>0</v>
      </c>
      <c r="F176" s="3">
        <f t="shared" si="93"/>
        <v>0</v>
      </c>
      <c r="G176" s="3">
        <f t="shared" si="93"/>
        <v>0</v>
      </c>
      <c r="H176" s="3">
        <f t="shared" si="93"/>
        <v>0</v>
      </c>
      <c r="I176" s="3">
        <f t="shared" si="93"/>
        <v>0</v>
      </c>
      <c r="J176" s="14"/>
      <c r="K176" s="18"/>
      <c r="L176" s="18"/>
      <c r="M176" s="18"/>
      <c r="N176" s="18"/>
      <c r="O176" s="18"/>
      <c r="P176" s="18"/>
      <c r="Q176" s="18"/>
      <c r="R176" s="18"/>
      <c r="S176" s="5"/>
      <c r="T176" s="5"/>
      <c r="U176" s="5"/>
      <c r="V176" s="5"/>
    </row>
    <row r="177" spans="1:22" ht="15.75" customHeight="1" x14ac:dyDescent="0.25">
      <c r="A177" s="59" t="s">
        <v>46</v>
      </c>
      <c r="B177" s="60"/>
      <c r="C177" s="3">
        <f t="shared" si="93"/>
        <v>130</v>
      </c>
      <c r="D177" s="3">
        <f t="shared" si="93"/>
        <v>130</v>
      </c>
      <c r="E177" s="3">
        <f t="shared" si="93"/>
        <v>0</v>
      </c>
      <c r="F177" s="3">
        <f t="shared" si="93"/>
        <v>0</v>
      </c>
      <c r="G177" s="3">
        <f t="shared" si="93"/>
        <v>0</v>
      </c>
      <c r="H177" s="3">
        <f t="shared" si="93"/>
        <v>0</v>
      </c>
      <c r="I177" s="3">
        <f t="shared" si="93"/>
        <v>0</v>
      </c>
      <c r="J177" s="14"/>
      <c r="K177" s="18"/>
      <c r="L177" s="18"/>
      <c r="M177" s="18"/>
      <c r="N177" s="18"/>
      <c r="O177" s="18"/>
      <c r="P177" s="18"/>
      <c r="Q177" s="18"/>
      <c r="R177" s="18"/>
      <c r="S177" s="5"/>
      <c r="T177" s="5"/>
      <c r="U177" s="5"/>
      <c r="V177" s="5"/>
    </row>
    <row r="178" spans="1:22" ht="53.25" customHeight="1" x14ac:dyDescent="0.25">
      <c r="A178" s="19" t="s">
        <v>120</v>
      </c>
      <c r="B178" s="28" t="s">
        <v>140</v>
      </c>
      <c r="C178" s="3">
        <f>E178+F178+H178+D178+G178+I178</f>
        <v>100</v>
      </c>
      <c r="D178" s="15">
        <f>D179+D180+D181</f>
        <v>100</v>
      </c>
      <c r="E178" s="15">
        <f t="shared" ref="E178:I178" si="94">E179+E180+E181</f>
        <v>0</v>
      </c>
      <c r="F178" s="15">
        <f t="shared" si="94"/>
        <v>0</v>
      </c>
      <c r="G178" s="15">
        <f t="shared" si="94"/>
        <v>0</v>
      </c>
      <c r="H178" s="15">
        <f t="shared" si="94"/>
        <v>0</v>
      </c>
      <c r="I178" s="15">
        <f t="shared" si="94"/>
        <v>0</v>
      </c>
      <c r="J178" s="30" t="s">
        <v>121</v>
      </c>
      <c r="K178" s="28" t="s">
        <v>33</v>
      </c>
      <c r="L178" s="28">
        <v>40</v>
      </c>
      <c r="M178" s="28">
        <v>42</v>
      </c>
      <c r="N178" s="28">
        <v>45</v>
      </c>
      <c r="O178" s="28">
        <v>47</v>
      </c>
      <c r="P178" s="28">
        <v>50</v>
      </c>
      <c r="Q178" s="28">
        <v>52</v>
      </c>
      <c r="R178" s="28">
        <v>55</v>
      </c>
      <c r="S178" s="5"/>
      <c r="T178" s="5"/>
      <c r="U178" s="5"/>
      <c r="V178" s="5"/>
    </row>
    <row r="179" spans="1:22" ht="15.75" customHeight="1" x14ac:dyDescent="0.25">
      <c r="A179" s="6" t="s">
        <v>4</v>
      </c>
      <c r="B179" s="29"/>
      <c r="C179" s="3">
        <f>E179+F179+H179+D179+G179+I179</f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31"/>
      <c r="K179" s="29"/>
      <c r="L179" s="29"/>
      <c r="M179" s="29"/>
      <c r="N179" s="29"/>
      <c r="O179" s="29"/>
      <c r="P179" s="29"/>
      <c r="Q179" s="29"/>
      <c r="R179" s="29"/>
      <c r="S179" s="5"/>
      <c r="T179" s="5"/>
      <c r="U179" s="5"/>
      <c r="V179" s="5"/>
    </row>
    <row r="180" spans="1:22" ht="15.75" customHeight="1" x14ac:dyDescent="0.25">
      <c r="A180" s="6" t="s">
        <v>12</v>
      </c>
      <c r="B180" s="29"/>
      <c r="C180" s="3">
        <f t="shared" ref="C180:C181" si="95">E180+F180+H180+D180+G180+I180</f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31"/>
      <c r="K180" s="29"/>
      <c r="L180" s="29"/>
      <c r="M180" s="29"/>
      <c r="N180" s="29"/>
      <c r="O180" s="29"/>
      <c r="P180" s="29"/>
      <c r="Q180" s="29"/>
      <c r="R180" s="29"/>
      <c r="S180" s="5"/>
      <c r="T180" s="5"/>
      <c r="U180" s="5"/>
      <c r="V180" s="5"/>
    </row>
    <row r="181" spans="1:22" ht="15.75" customHeight="1" x14ac:dyDescent="0.25">
      <c r="A181" s="6" t="s">
        <v>46</v>
      </c>
      <c r="B181" s="29"/>
      <c r="C181" s="3">
        <f t="shared" si="95"/>
        <v>100</v>
      </c>
      <c r="D181" s="4">
        <v>100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31"/>
      <c r="K181" s="29"/>
      <c r="L181" s="29"/>
      <c r="M181" s="29"/>
      <c r="N181" s="29"/>
      <c r="O181" s="29"/>
      <c r="P181" s="29"/>
      <c r="Q181" s="29"/>
      <c r="R181" s="29"/>
      <c r="S181" s="5"/>
      <c r="T181" s="5"/>
      <c r="U181" s="5"/>
      <c r="V181" s="5"/>
    </row>
    <row r="182" spans="1:22" ht="93" customHeight="1" x14ac:dyDescent="0.25">
      <c r="A182" s="19" t="s">
        <v>122</v>
      </c>
      <c r="B182" s="28" t="s">
        <v>140</v>
      </c>
      <c r="C182" s="3">
        <f>E182+F182+H182+D182+G182+I182</f>
        <v>15</v>
      </c>
      <c r="D182" s="15">
        <f>D183+D184+D185</f>
        <v>15</v>
      </c>
      <c r="E182" s="15">
        <f t="shared" ref="E182:I182" si="96">E183+E184+E185</f>
        <v>0</v>
      </c>
      <c r="F182" s="15">
        <f t="shared" si="96"/>
        <v>0</v>
      </c>
      <c r="G182" s="15">
        <f t="shared" si="96"/>
        <v>0</v>
      </c>
      <c r="H182" s="15">
        <f t="shared" si="96"/>
        <v>0</v>
      </c>
      <c r="I182" s="15">
        <f t="shared" si="96"/>
        <v>0</v>
      </c>
      <c r="J182" s="30" t="s">
        <v>123</v>
      </c>
      <c r="K182" s="28" t="s">
        <v>33</v>
      </c>
      <c r="L182" s="28">
        <v>25</v>
      </c>
      <c r="M182" s="28">
        <v>30</v>
      </c>
      <c r="N182" s="28">
        <v>35</v>
      </c>
      <c r="O182" s="28">
        <v>40</v>
      </c>
      <c r="P182" s="28">
        <v>45</v>
      </c>
      <c r="Q182" s="28">
        <v>50</v>
      </c>
      <c r="R182" s="28">
        <v>50</v>
      </c>
      <c r="S182" s="5"/>
      <c r="T182" s="5"/>
      <c r="U182" s="5"/>
      <c r="V182" s="5"/>
    </row>
    <row r="183" spans="1:22" ht="17.25" customHeight="1" x14ac:dyDescent="0.25">
      <c r="A183" s="6" t="s">
        <v>4</v>
      </c>
      <c r="B183" s="29"/>
      <c r="C183" s="3">
        <f>E183+F183+H183+D183+G183+I183</f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31"/>
      <c r="K183" s="29"/>
      <c r="L183" s="29"/>
      <c r="M183" s="29"/>
      <c r="N183" s="29"/>
      <c r="O183" s="29"/>
      <c r="P183" s="29"/>
      <c r="Q183" s="29"/>
      <c r="R183" s="29"/>
      <c r="S183" s="5"/>
      <c r="T183" s="5"/>
      <c r="U183" s="5"/>
      <c r="V183" s="5"/>
    </row>
    <row r="184" spans="1:22" ht="15" customHeight="1" x14ac:dyDescent="0.25">
      <c r="A184" s="6" t="s">
        <v>12</v>
      </c>
      <c r="B184" s="29"/>
      <c r="C184" s="3">
        <f t="shared" ref="C184:C185" si="97">E184+F184+H184+D184+G184+I184</f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31"/>
      <c r="K184" s="29"/>
      <c r="L184" s="29"/>
      <c r="M184" s="29"/>
      <c r="N184" s="29"/>
      <c r="O184" s="29"/>
      <c r="P184" s="29"/>
      <c r="Q184" s="29"/>
      <c r="R184" s="29"/>
      <c r="S184" s="5"/>
      <c r="T184" s="5"/>
      <c r="U184" s="5"/>
      <c r="V184" s="5"/>
    </row>
    <row r="185" spans="1:22" ht="16.5" customHeight="1" x14ac:dyDescent="0.25">
      <c r="A185" s="6" t="s">
        <v>46</v>
      </c>
      <c r="B185" s="29"/>
      <c r="C185" s="3">
        <f t="shared" si="97"/>
        <v>15</v>
      </c>
      <c r="D185" s="4">
        <v>15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31"/>
      <c r="K185" s="29"/>
      <c r="L185" s="29"/>
      <c r="M185" s="29"/>
      <c r="N185" s="29"/>
      <c r="O185" s="29"/>
      <c r="P185" s="29"/>
      <c r="Q185" s="29"/>
      <c r="R185" s="29"/>
      <c r="S185" s="5"/>
      <c r="T185" s="5"/>
      <c r="U185" s="5"/>
      <c r="V185" s="5"/>
    </row>
    <row r="186" spans="1:22" ht="53.25" customHeight="1" x14ac:dyDescent="0.25">
      <c r="A186" s="19" t="s">
        <v>124</v>
      </c>
      <c r="B186" s="28" t="s">
        <v>141</v>
      </c>
      <c r="C186" s="3">
        <f>E186+F186+H186+D186+G186+I186</f>
        <v>15</v>
      </c>
      <c r="D186" s="15">
        <f>D187+D188+D189</f>
        <v>15</v>
      </c>
      <c r="E186" s="15">
        <f t="shared" ref="E186:I186" si="98">E187+E188+E189</f>
        <v>0</v>
      </c>
      <c r="F186" s="15">
        <f t="shared" si="98"/>
        <v>0</v>
      </c>
      <c r="G186" s="15">
        <f t="shared" si="98"/>
        <v>0</v>
      </c>
      <c r="H186" s="15">
        <f t="shared" si="98"/>
        <v>0</v>
      </c>
      <c r="I186" s="15">
        <f t="shared" si="98"/>
        <v>0</v>
      </c>
      <c r="J186" s="30" t="s">
        <v>125</v>
      </c>
      <c r="K186" s="28" t="s">
        <v>33</v>
      </c>
      <c r="L186" s="28">
        <v>20</v>
      </c>
      <c r="M186" s="28">
        <v>30</v>
      </c>
      <c r="N186" s="28">
        <v>40</v>
      </c>
      <c r="O186" s="28">
        <v>50</v>
      </c>
      <c r="P186" s="28">
        <v>60</v>
      </c>
      <c r="Q186" s="28">
        <v>75</v>
      </c>
      <c r="R186" s="28">
        <v>80</v>
      </c>
      <c r="S186" s="5"/>
      <c r="T186" s="5"/>
      <c r="U186" s="5"/>
      <c r="V186" s="5"/>
    </row>
    <row r="187" spans="1:22" ht="15.75" customHeight="1" x14ac:dyDescent="0.25">
      <c r="A187" s="6" t="s">
        <v>4</v>
      </c>
      <c r="B187" s="29"/>
      <c r="C187" s="3">
        <f>E187+F187+H187+D187+G187+I187</f>
        <v>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31"/>
      <c r="K187" s="29"/>
      <c r="L187" s="29"/>
      <c r="M187" s="29"/>
      <c r="N187" s="29"/>
      <c r="O187" s="29"/>
      <c r="P187" s="29"/>
      <c r="Q187" s="29"/>
      <c r="R187" s="29"/>
      <c r="S187" s="5"/>
      <c r="T187" s="5"/>
      <c r="U187" s="5"/>
      <c r="V187" s="5"/>
    </row>
    <row r="188" spans="1:22" ht="15.75" customHeight="1" x14ac:dyDescent="0.25">
      <c r="A188" s="6" t="s">
        <v>12</v>
      </c>
      <c r="B188" s="29"/>
      <c r="C188" s="3">
        <f t="shared" ref="C188:C189" si="99">E188+F188+H188+D188+G188+I188</f>
        <v>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31"/>
      <c r="K188" s="29"/>
      <c r="L188" s="29"/>
      <c r="M188" s="29"/>
      <c r="N188" s="29"/>
      <c r="O188" s="29"/>
      <c r="P188" s="29"/>
      <c r="Q188" s="29"/>
      <c r="R188" s="29"/>
      <c r="S188" s="5"/>
      <c r="T188" s="5"/>
      <c r="U188" s="5"/>
      <c r="V188" s="5"/>
    </row>
    <row r="189" spans="1:22" ht="15.75" customHeight="1" x14ac:dyDescent="0.25">
      <c r="A189" s="6" t="s">
        <v>46</v>
      </c>
      <c r="B189" s="29"/>
      <c r="C189" s="3">
        <f t="shared" si="99"/>
        <v>15</v>
      </c>
      <c r="D189" s="4">
        <v>15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31"/>
      <c r="K189" s="29"/>
      <c r="L189" s="29"/>
      <c r="M189" s="29"/>
      <c r="N189" s="29"/>
      <c r="O189" s="29"/>
      <c r="P189" s="29"/>
      <c r="Q189" s="29"/>
      <c r="R189" s="29"/>
      <c r="S189" s="5"/>
      <c r="T189" s="5"/>
      <c r="U189" s="5"/>
      <c r="V189" s="5"/>
    </row>
    <row r="190" spans="1:22" ht="67.5" customHeight="1" x14ac:dyDescent="0.25">
      <c r="A190" s="57" t="s">
        <v>22</v>
      </c>
      <c r="B190" s="58"/>
      <c r="C190" s="3">
        <f t="shared" si="73"/>
        <v>73996.2</v>
      </c>
      <c r="D190" s="3">
        <f t="shared" ref="D190:I193" si="100">D194+D202+D210</f>
        <v>12332.7</v>
      </c>
      <c r="E190" s="3">
        <f t="shared" si="100"/>
        <v>12332.7</v>
      </c>
      <c r="F190" s="3">
        <f t="shared" si="100"/>
        <v>12332.7</v>
      </c>
      <c r="G190" s="3">
        <f t="shared" si="100"/>
        <v>12332.7</v>
      </c>
      <c r="H190" s="3">
        <f t="shared" si="100"/>
        <v>12332.7</v>
      </c>
      <c r="I190" s="3">
        <f t="shared" si="100"/>
        <v>12332.7</v>
      </c>
      <c r="J190" s="14"/>
      <c r="K190" s="18"/>
      <c r="L190" s="18"/>
      <c r="M190" s="18"/>
      <c r="N190" s="18"/>
      <c r="O190" s="18"/>
      <c r="P190" s="18"/>
      <c r="Q190" s="18"/>
      <c r="R190" s="18"/>
      <c r="S190" s="5"/>
      <c r="T190" s="5"/>
      <c r="U190" s="5"/>
      <c r="V190" s="5"/>
    </row>
    <row r="191" spans="1:22" ht="17.25" customHeight="1" x14ac:dyDescent="0.25">
      <c r="A191" s="59" t="s">
        <v>4</v>
      </c>
      <c r="B191" s="60"/>
      <c r="C191" s="3">
        <f t="shared" si="73"/>
        <v>0</v>
      </c>
      <c r="D191" s="3">
        <f t="shared" si="100"/>
        <v>0</v>
      </c>
      <c r="E191" s="3">
        <f t="shared" si="100"/>
        <v>0</v>
      </c>
      <c r="F191" s="3">
        <f t="shared" si="100"/>
        <v>0</v>
      </c>
      <c r="G191" s="3">
        <f t="shared" si="100"/>
        <v>0</v>
      </c>
      <c r="H191" s="3">
        <f t="shared" si="100"/>
        <v>0</v>
      </c>
      <c r="I191" s="3">
        <f t="shared" si="100"/>
        <v>0</v>
      </c>
      <c r="J191" s="14"/>
      <c r="K191" s="18"/>
      <c r="L191" s="18"/>
      <c r="M191" s="18"/>
      <c r="N191" s="18"/>
      <c r="O191" s="18"/>
      <c r="P191" s="18"/>
      <c r="Q191" s="18"/>
      <c r="R191" s="18"/>
      <c r="S191" s="5"/>
      <c r="T191" s="5"/>
      <c r="U191" s="5"/>
      <c r="V191" s="5"/>
    </row>
    <row r="192" spans="1:22" ht="15" customHeight="1" x14ac:dyDescent="0.25">
      <c r="A192" s="59" t="s">
        <v>12</v>
      </c>
      <c r="B192" s="60"/>
      <c r="C192" s="3">
        <f t="shared" si="73"/>
        <v>53976.6</v>
      </c>
      <c r="D192" s="3">
        <f t="shared" si="100"/>
        <v>8996.1</v>
      </c>
      <c r="E192" s="3">
        <f t="shared" si="100"/>
        <v>8996.1</v>
      </c>
      <c r="F192" s="3">
        <f t="shared" si="100"/>
        <v>8996.1</v>
      </c>
      <c r="G192" s="3">
        <f t="shared" si="100"/>
        <v>8996.1</v>
      </c>
      <c r="H192" s="3">
        <f t="shared" si="100"/>
        <v>8996.1</v>
      </c>
      <c r="I192" s="3">
        <f t="shared" si="100"/>
        <v>8996.1</v>
      </c>
      <c r="J192" s="14"/>
      <c r="K192" s="18"/>
      <c r="L192" s="18"/>
      <c r="M192" s="18"/>
      <c r="N192" s="18"/>
      <c r="O192" s="18"/>
      <c r="P192" s="18"/>
      <c r="Q192" s="18"/>
      <c r="R192" s="18"/>
      <c r="S192" s="5"/>
      <c r="T192" s="5"/>
      <c r="U192" s="5"/>
      <c r="V192" s="5"/>
    </row>
    <row r="193" spans="1:22" ht="16.5" customHeight="1" x14ac:dyDescent="0.25">
      <c r="A193" s="59" t="s">
        <v>46</v>
      </c>
      <c r="B193" s="60"/>
      <c r="C193" s="3">
        <f t="shared" si="73"/>
        <v>20019.599999999999</v>
      </c>
      <c r="D193" s="3">
        <f t="shared" si="100"/>
        <v>3336.6</v>
      </c>
      <c r="E193" s="3">
        <f t="shared" si="100"/>
        <v>3336.6</v>
      </c>
      <c r="F193" s="3">
        <f t="shared" si="100"/>
        <v>3336.6</v>
      </c>
      <c r="G193" s="3">
        <f t="shared" si="100"/>
        <v>3336.6</v>
      </c>
      <c r="H193" s="3">
        <f t="shared" si="100"/>
        <v>3336.6</v>
      </c>
      <c r="I193" s="3">
        <f t="shared" si="100"/>
        <v>3336.6</v>
      </c>
      <c r="J193" s="14"/>
      <c r="K193" s="18"/>
      <c r="L193" s="18"/>
      <c r="M193" s="18"/>
      <c r="N193" s="18"/>
      <c r="O193" s="18"/>
      <c r="P193" s="18"/>
      <c r="Q193" s="18"/>
      <c r="R193" s="18"/>
      <c r="S193" s="5"/>
      <c r="T193" s="5"/>
      <c r="U193" s="5"/>
      <c r="V193" s="5"/>
    </row>
    <row r="194" spans="1:22" ht="53.25" customHeight="1" x14ac:dyDescent="0.25">
      <c r="A194" s="61" t="s">
        <v>156</v>
      </c>
      <c r="B194" s="62"/>
      <c r="C194" s="3">
        <f t="shared" si="73"/>
        <v>45229.2</v>
      </c>
      <c r="D194" s="3">
        <f>D198</f>
        <v>7538.2000000000007</v>
      </c>
      <c r="E194" s="3">
        <f t="shared" ref="E194:I194" si="101">E198</f>
        <v>7538.2000000000007</v>
      </c>
      <c r="F194" s="3">
        <f t="shared" si="101"/>
        <v>7538.2000000000007</v>
      </c>
      <c r="G194" s="3">
        <f t="shared" si="101"/>
        <v>7538.2000000000007</v>
      </c>
      <c r="H194" s="3">
        <f t="shared" si="101"/>
        <v>7538.2000000000007</v>
      </c>
      <c r="I194" s="3">
        <f t="shared" si="101"/>
        <v>7538.2000000000007</v>
      </c>
      <c r="J194" s="14"/>
      <c r="K194" s="18"/>
      <c r="L194" s="18"/>
      <c r="M194" s="18"/>
      <c r="N194" s="18"/>
      <c r="O194" s="18"/>
      <c r="P194" s="18"/>
      <c r="Q194" s="18"/>
      <c r="R194" s="18"/>
      <c r="S194" s="5"/>
      <c r="T194" s="5"/>
      <c r="U194" s="5"/>
      <c r="V194" s="5"/>
    </row>
    <row r="195" spans="1:22" ht="15.75" customHeight="1" x14ac:dyDescent="0.25">
      <c r="A195" s="59" t="s">
        <v>4</v>
      </c>
      <c r="B195" s="60"/>
      <c r="C195" s="3">
        <f t="shared" si="73"/>
        <v>0</v>
      </c>
      <c r="D195" s="3">
        <f>D199</f>
        <v>0</v>
      </c>
      <c r="E195" s="3">
        <f t="shared" ref="E195:I195" si="102">E199</f>
        <v>0</v>
      </c>
      <c r="F195" s="3">
        <f t="shared" si="102"/>
        <v>0</v>
      </c>
      <c r="G195" s="3">
        <f t="shared" si="102"/>
        <v>0</v>
      </c>
      <c r="H195" s="3">
        <f t="shared" si="102"/>
        <v>0</v>
      </c>
      <c r="I195" s="3">
        <f t="shared" si="102"/>
        <v>0</v>
      </c>
      <c r="J195" s="14"/>
      <c r="K195" s="18"/>
      <c r="L195" s="18"/>
      <c r="M195" s="18"/>
      <c r="N195" s="18"/>
      <c r="O195" s="18"/>
      <c r="P195" s="18"/>
      <c r="Q195" s="18"/>
      <c r="R195" s="18"/>
      <c r="S195" s="5"/>
      <c r="T195" s="5"/>
      <c r="U195" s="5"/>
      <c r="V195" s="5"/>
    </row>
    <row r="196" spans="1:22" ht="15.75" customHeight="1" x14ac:dyDescent="0.25">
      <c r="A196" s="59" t="s">
        <v>12</v>
      </c>
      <c r="B196" s="60"/>
      <c r="C196" s="3">
        <f t="shared" si="73"/>
        <v>25209.599999999999</v>
      </c>
      <c r="D196" s="3">
        <f t="shared" ref="D196:I196" si="103">D200</f>
        <v>4201.6000000000004</v>
      </c>
      <c r="E196" s="3">
        <f t="shared" si="103"/>
        <v>4201.6000000000004</v>
      </c>
      <c r="F196" s="3">
        <f t="shared" si="103"/>
        <v>4201.6000000000004</v>
      </c>
      <c r="G196" s="3">
        <f t="shared" si="103"/>
        <v>4201.6000000000004</v>
      </c>
      <c r="H196" s="3">
        <f t="shared" si="103"/>
        <v>4201.6000000000004</v>
      </c>
      <c r="I196" s="3">
        <f t="shared" si="103"/>
        <v>4201.6000000000004</v>
      </c>
      <c r="J196" s="14"/>
      <c r="K196" s="18"/>
      <c r="L196" s="18"/>
      <c r="M196" s="18"/>
      <c r="N196" s="18"/>
      <c r="O196" s="18"/>
      <c r="P196" s="18"/>
      <c r="Q196" s="18"/>
      <c r="R196" s="18"/>
      <c r="S196" s="5"/>
      <c r="T196" s="5"/>
      <c r="U196" s="5"/>
      <c r="V196" s="5"/>
    </row>
    <row r="197" spans="1:22" ht="37.5" customHeight="1" x14ac:dyDescent="0.25">
      <c r="A197" s="59" t="s">
        <v>46</v>
      </c>
      <c r="B197" s="60"/>
      <c r="C197" s="3">
        <f t="shared" si="73"/>
        <v>20019.599999999999</v>
      </c>
      <c r="D197" s="3">
        <f t="shared" ref="D197:I197" si="104">D201</f>
        <v>3336.6</v>
      </c>
      <c r="E197" s="3">
        <f t="shared" si="104"/>
        <v>3336.6</v>
      </c>
      <c r="F197" s="3">
        <f t="shared" si="104"/>
        <v>3336.6</v>
      </c>
      <c r="G197" s="3">
        <f t="shared" si="104"/>
        <v>3336.6</v>
      </c>
      <c r="H197" s="3">
        <f t="shared" si="104"/>
        <v>3336.6</v>
      </c>
      <c r="I197" s="3">
        <f t="shared" si="104"/>
        <v>3336.6</v>
      </c>
      <c r="J197" s="14"/>
      <c r="K197" s="18"/>
      <c r="L197" s="18"/>
      <c r="M197" s="18"/>
      <c r="N197" s="18"/>
      <c r="O197" s="18"/>
      <c r="P197" s="18"/>
      <c r="Q197" s="18"/>
      <c r="R197" s="18"/>
      <c r="S197" s="5"/>
      <c r="T197" s="5"/>
      <c r="U197" s="5"/>
      <c r="V197" s="5"/>
    </row>
    <row r="198" spans="1:22" ht="81.75" customHeight="1" x14ac:dyDescent="0.25">
      <c r="A198" s="19" t="s">
        <v>23</v>
      </c>
      <c r="B198" s="28" t="s">
        <v>141</v>
      </c>
      <c r="C198" s="3">
        <f>E198+F198+H198+D198+G198+I198</f>
        <v>45229.2</v>
      </c>
      <c r="D198" s="15">
        <f>D199+D200+D201</f>
        <v>7538.2000000000007</v>
      </c>
      <c r="E198" s="15">
        <f t="shared" ref="E198:I198" si="105">E199+E200+E201</f>
        <v>7538.2000000000007</v>
      </c>
      <c r="F198" s="15">
        <f t="shared" si="105"/>
        <v>7538.2000000000007</v>
      </c>
      <c r="G198" s="15">
        <f t="shared" si="105"/>
        <v>7538.2000000000007</v>
      </c>
      <c r="H198" s="15">
        <f t="shared" si="105"/>
        <v>7538.2000000000007</v>
      </c>
      <c r="I198" s="15">
        <f t="shared" si="105"/>
        <v>7538.2000000000007</v>
      </c>
      <c r="J198" s="30" t="s">
        <v>144</v>
      </c>
      <c r="K198" s="28" t="s">
        <v>33</v>
      </c>
      <c r="L198" s="28">
        <v>80</v>
      </c>
      <c r="M198" s="28">
        <v>90</v>
      </c>
      <c r="N198" s="28">
        <v>90</v>
      </c>
      <c r="O198" s="28">
        <v>90</v>
      </c>
      <c r="P198" s="28">
        <v>90</v>
      </c>
      <c r="Q198" s="28">
        <v>90</v>
      </c>
      <c r="R198" s="36">
        <v>90</v>
      </c>
      <c r="S198" s="5"/>
      <c r="T198" s="5"/>
      <c r="U198" s="5"/>
      <c r="V198" s="5"/>
    </row>
    <row r="199" spans="1:22" ht="17.25" customHeight="1" x14ac:dyDescent="0.25">
      <c r="A199" s="6" t="s">
        <v>4</v>
      </c>
      <c r="B199" s="29"/>
      <c r="C199" s="3">
        <f>E199+F199+H199+D199+G199+I199</f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31"/>
      <c r="K199" s="29"/>
      <c r="L199" s="29"/>
      <c r="M199" s="29"/>
      <c r="N199" s="29"/>
      <c r="O199" s="29"/>
      <c r="P199" s="29"/>
      <c r="Q199" s="29"/>
      <c r="R199" s="36"/>
      <c r="S199" s="5"/>
      <c r="T199" s="5"/>
      <c r="U199" s="5"/>
      <c r="V199" s="5"/>
    </row>
    <row r="200" spans="1:22" ht="15" customHeight="1" x14ac:dyDescent="0.25">
      <c r="A200" s="6" t="s">
        <v>12</v>
      </c>
      <c r="B200" s="29"/>
      <c r="C200" s="3">
        <f t="shared" ref="C200:C201" si="106">E200+F200+H200+D200+G200+I200</f>
        <v>25209.599999999999</v>
      </c>
      <c r="D200" s="4">
        <v>4201.6000000000004</v>
      </c>
      <c r="E200" s="4">
        <v>4201.6000000000004</v>
      </c>
      <c r="F200" s="4">
        <v>4201.6000000000004</v>
      </c>
      <c r="G200" s="4">
        <v>4201.6000000000004</v>
      </c>
      <c r="H200" s="4">
        <v>4201.6000000000004</v>
      </c>
      <c r="I200" s="4">
        <v>4201.6000000000004</v>
      </c>
      <c r="J200" s="31"/>
      <c r="K200" s="29"/>
      <c r="L200" s="29"/>
      <c r="M200" s="29"/>
      <c r="N200" s="29"/>
      <c r="O200" s="29"/>
      <c r="P200" s="29"/>
      <c r="Q200" s="29"/>
      <c r="R200" s="36"/>
      <c r="S200" s="5"/>
      <c r="T200" s="5"/>
      <c r="U200" s="5"/>
      <c r="V200" s="5"/>
    </row>
    <row r="201" spans="1:22" ht="16.5" customHeight="1" x14ac:dyDescent="0.25">
      <c r="A201" s="6" t="s">
        <v>46</v>
      </c>
      <c r="B201" s="29"/>
      <c r="C201" s="3">
        <f t="shared" si="106"/>
        <v>20019.599999999999</v>
      </c>
      <c r="D201" s="4">
        <v>3336.6</v>
      </c>
      <c r="E201" s="4">
        <v>3336.6</v>
      </c>
      <c r="F201" s="4">
        <v>3336.6</v>
      </c>
      <c r="G201" s="4">
        <v>3336.6</v>
      </c>
      <c r="H201" s="4">
        <v>3336.6</v>
      </c>
      <c r="I201" s="4">
        <v>3336.6</v>
      </c>
      <c r="J201" s="31"/>
      <c r="K201" s="29"/>
      <c r="L201" s="29"/>
      <c r="M201" s="29"/>
      <c r="N201" s="29"/>
      <c r="O201" s="29"/>
      <c r="P201" s="29"/>
      <c r="Q201" s="29"/>
      <c r="R201" s="36"/>
      <c r="S201" s="5"/>
      <c r="T201" s="5"/>
      <c r="U201" s="5"/>
      <c r="V201" s="5"/>
    </row>
    <row r="202" spans="1:22" ht="36.75" customHeight="1" x14ac:dyDescent="0.25">
      <c r="A202" s="61" t="s">
        <v>74</v>
      </c>
      <c r="B202" s="62"/>
      <c r="C202" s="3">
        <f t="shared" ref="C202:C205" si="107">E202+F202+H202+D202+G202+I202</f>
        <v>27687</v>
      </c>
      <c r="D202" s="3">
        <f>D206</f>
        <v>4614.5</v>
      </c>
      <c r="E202" s="3">
        <f t="shared" ref="E202:I202" si="108">E206</f>
        <v>4614.5</v>
      </c>
      <c r="F202" s="3">
        <f t="shared" si="108"/>
        <v>4614.5</v>
      </c>
      <c r="G202" s="3">
        <f t="shared" si="108"/>
        <v>4614.5</v>
      </c>
      <c r="H202" s="3">
        <f t="shared" si="108"/>
        <v>4614.5</v>
      </c>
      <c r="I202" s="3">
        <f t="shared" si="108"/>
        <v>4614.5</v>
      </c>
      <c r="J202" s="14"/>
      <c r="K202" s="18"/>
      <c r="L202" s="18"/>
      <c r="M202" s="18"/>
      <c r="N202" s="18"/>
      <c r="O202" s="18"/>
      <c r="P202" s="18"/>
      <c r="Q202" s="18"/>
      <c r="R202" s="18"/>
      <c r="S202" s="5"/>
      <c r="T202" s="5"/>
      <c r="U202" s="5"/>
      <c r="V202" s="5"/>
    </row>
    <row r="203" spans="1:22" ht="15.75" customHeight="1" x14ac:dyDescent="0.25">
      <c r="A203" s="59" t="s">
        <v>4</v>
      </c>
      <c r="B203" s="60"/>
      <c r="C203" s="3">
        <f t="shared" si="107"/>
        <v>0</v>
      </c>
      <c r="D203" s="3">
        <f t="shared" ref="D203:I203" si="109">D207</f>
        <v>0</v>
      </c>
      <c r="E203" s="3">
        <f t="shared" si="109"/>
        <v>0</v>
      </c>
      <c r="F203" s="3">
        <f t="shared" si="109"/>
        <v>0</v>
      </c>
      <c r="G203" s="3">
        <f t="shared" si="109"/>
        <v>0</v>
      </c>
      <c r="H203" s="3">
        <f t="shared" si="109"/>
        <v>0</v>
      </c>
      <c r="I203" s="3">
        <f t="shared" si="109"/>
        <v>0</v>
      </c>
      <c r="J203" s="14"/>
      <c r="K203" s="18"/>
      <c r="L203" s="18"/>
      <c r="M203" s="18"/>
      <c r="N203" s="18"/>
      <c r="O203" s="18"/>
      <c r="P203" s="18"/>
      <c r="Q203" s="18"/>
      <c r="R203" s="18"/>
      <c r="S203" s="5"/>
      <c r="T203" s="5"/>
      <c r="U203" s="5"/>
      <c r="V203" s="5"/>
    </row>
    <row r="204" spans="1:22" ht="15.75" customHeight="1" x14ac:dyDescent="0.25">
      <c r="A204" s="59" t="s">
        <v>12</v>
      </c>
      <c r="B204" s="60"/>
      <c r="C204" s="3">
        <f t="shared" si="107"/>
        <v>27687</v>
      </c>
      <c r="D204" s="3">
        <f t="shared" ref="D204:I204" si="110">D208</f>
        <v>4614.5</v>
      </c>
      <c r="E204" s="3">
        <f t="shared" si="110"/>
        <v>4614.5</v>
      </c>
      <c r="F204" s="3">
        <f t="shared" si="110"/>
        <v>4614.5</v>
      </c>
      <c r="G204" s="3">
        <f t="shared" si="110"/>
        <v>4614.5</v>
      </c>
      <c r="H204" s="3">
        <f t="shared" si="110"/>
        <v>4614.5</v>
      </c>
      <c r="I204" s="3">
        <f t="shared" si="110"/>
        <v>4614.5</v>
      </c>
      <c r="J204" s="14"/>
      <c r="K204" s="18"/>
      <c r="L204" s="18"/>
      <c r="M204" s="18"/>
      <c r="N204" s="18"/>
      <c r="O204" s="18"/>
      <c r="P204" s="18"/>
      <c r="Q204" s="18"/>
      <c r="R204" s="18"/>
      <c r="S204" s="5"/>
      <c r="T204" s="5"/>
      <c r="U204" s="5"/>
      <c r="V204" s="5"/>
    </row>
    <row r="205" spans="1:22" ht="50.25" customHeight="1" x14ac:dyDescent="0.25">
      <c r="A205" s="59" t="s">
        <v>46</v>
      </c>
      <c r="B205" s="60"/>
      <c r="C205" s="3">
        <f t="shared" si="107"/>
        <v>0</v>
      </c>
      <c r="D205" s="3">
        <f t="shared" ref="D205:I205" si="111">D209</f>
        <v>0</v>
      </c>
      <c r="E205" s="3">
        <f t="shared" si="111"/>
        <v>0</v>
      </c>
      <c r="F205" s="3">
        <f t="shared" si="111"/>
        <v>0</v>
      </c>
      <c r="G205" s="3">
        <f t="shared" si="111"/>
        <v>0</v>
      </c>
      <c r="H205" s="3">
        <f t="shared" si="111"/>
        <v>0</v>
      </c>
      <c r="I205" s="3">
        <f t="shared" si="111"/>
        <v>0</v>
      </c>
      <c r="J205" s="14"/>
      <c r="K205" s="18"/>
      <c r="L205" s="18"/>
      <c r="M205" s="18"/>
      <c r="N205" s="18"/>
      <c r="O205" s="18"/>
      <c r="P205" s="18"/>
      <c r="Q205" s="18"/>
      <c r="R205" s="18"/>
      <c r="S205" s="5"/>
      <c r="T205" s="5"/>
      <c r="U205" s="5"/>
      <c r="V205" s="5"/>
    </row>
    <row r="206" spans="1:22" ht="37.5" customHeight="1" x14ac:dyDescent="0.25">
      <c r="A206" s="19" t="s">
        <v>75</v>
      </c>
      <c r="B206" s="28" t="s">
        <v>140</v>
      </c>
      <c r="C206" s="3">
        <f>E206+F206+H206+D206+G206+I206</f>
        <v>27687</v>
      </c>
      <c r="D206" s="15">
        <f>D207+D208+D209</f>
        <v>4614.5</v>
      </c>
      <c r="E206" s="15">
        <f t="shared" ref="E206:I206" si="112">E207+E208+E209</f>
        <v>4614.5</v>
      </c>
      <c r="F206" s="15">
        <f t="shared" si="112"/>
        <v>4614.5</v>
      </c>
      <c r="G206" s="15">
        <f t="shared" si="112"/>
        <v>4614.5</v>
      </c>
      <c r="H206" s="15">
        <f t="shared" si="112"/>
        <v>4614.5</v>
      </c>
      <c r="I206" s="15">
        <f t="shared" si="112"/>
        <v>4614.5</v>
      </c>
      <c r="J206" s="30" t="s">
        <v>145</v>
      </c>
      <c r="K206" s="28" t="s">
        <v>33</v>
      </c>
      <c r="L206" s="28">
        <v>80</v>
      </c>
      <c r="M206" s="28">
        <v>90</v>
      </c>
      <c r="N206" s="28">
        <v>90</v>
      </c>
      <c r="O206" s="28">
        <v>90</v>
      </c>
      <c r="P206" s="28">
        <v>90</v>
      </c>
      <c r="Q206" s="28">
        <v>90</v>
      </c>
      <c r="R206" s="36">
        <v>90</v>
      </c>
      <c r="S206" s="5"/>
      <c r="T206" s="5"/>
      <c r="U206" s="5"/>
      <c r="V206" s="5"/>
    </row>
    <row r="207" spans="1:22" ht="15.75" customHeight="1" x14ac:dyDescent="0.25">
      <c r="A207" s="6" t="s">
        <v>4</v>
      </c>
      <c r="B207" s="29"/>
      <c r="C207" s="3">
        <f>E207+F207+H207+D207+G207+I207</f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31"/>
      <c r="K207" s="29"/>
      <c r="L207" s="29"/>
      <c r="M207" s="29"/>
      <c r="N207" s="29"/>
      <c r="O207" s="29"/>
      <c r="P207" s="29"/>
      <c r="Q207" s="29"/>
      <c r="R207" s="36"/>
      <c r="S207" s="5"/>
      <c r="T207" s="5"/>
      <c r="U207" s="5"/>
      <c r="V207" s="5"/>
    </row>
    <row r="208" spans="1:22" ht="15.75" customHeight="1" x14ac:dyDescent="0.25">
      <c r="A208" s="6" t="s">
        <v>12</v>
      </c>
      <c r="B208" s="29"/>
      <c r="C208" s="3">
        <f t="shared" ref="C208:C213" si="113">E208+F208+H208+D208+G208+I208</f>
        <v>27687</v>
      </c>
      <c r="D208" s="4">
        <v>4614.5</v>
      </c>
      <c r="E208" s="4">
        <v>4614.5</v>
      </c>
      <c r="F208" s="4">
        <v>4614.5</v>
      </c>
      <c r="G208" s="4">
        <v>4614.5</v>
      </c>
      <c r="H208" s="4">
        <v>4614.5</v>
      </c>
      <c r="I208" s="4">
        <v>4614.5</v>
      </c>
      <c r="J208" s="31"/>
      <c r="K208" s="29"/>
      <c r="L208" s="29"/>
      <c r="M208" s="29"/>
      <c r="N208" s="29"/>
      <c r="O208" s="29"/>
      <c r="P208" s="29"/>
      <c r="Q208" s="29"/>
      <c r="R208" s="36"/>
      <c r="S208" s="5"/>
      <c r="T208" s="5"/>
      <c r="U208" s="5"/>
      <c r="V208" s="5"/>
    </row>
    <row r="209" spans="1:22" ht="15.75" customHeight="1" x14ac:dyDescent="0.25">
      <c r="A209" s="6" t="s">
        <v>46</v>
      </c>
      <c r="B209" s="29"/>
      <c r="C209" s="3">
        <f t="shared" si="113"/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31"/>
      <c r="K209" s="29"/>
      <c r="L209" s="29"/>
      <c r="M209" s="29"/>
      <c r="N209" s="29"/>
      <c r="O209" s="29"/>
      <c r="P209" s="29"/>
      <c r="Q209" s="29"/>
      <c r="R209" s="36"/>
      <c r="S209" s="5"/>
      <c r="T209" s="5"/>
      <c r="U209" s="5"/>
      <c r="V209" s="5"/>
    </row>
    <row r="210" spans="1:22" ht="76.5" customHeight="1" x14ac:dyDescent="0.25">
      <c r="A210" s="61" t="s">
        <v>146</v>
      </c>
      <c r="B210" s="62"/>
      <c r="C210" s="3">
        <f t="shared" si="113"/>
        <v>1080</v>
      </c>
      <c r="D210" s="3">
        <f>D214</f>
        <v>180</v>
      </c>
      <c r="E210" s="3">
        <f t="shared" ref="E210:I210" si="114">E214</f>
        <v>180</v>
      </c>
      <c r="F210" s="3">
        <f t="shared" si="114"/>
        <v>180</v>
      </c>
      <c r="G210" s="3">
        <f t="shared" si="114"/>
        <v>180</v>
      </c>
      <c r="H210" s="3">
        <f t="shared" si="114"/>
        <v>180</v>
      </c>
      <c r="I210" s="3">
        <f t="shared" si="114"/>
        <v>180</v>
      </c>
      <c r="J210" s="14"/>
      <c r="K210" s="18"/>
      <c r="L210" s="18"/>
      <c r="M210" s="18"/>
      <c r="N210" s="18"/>
      <c r="O210" s="18"/>
      <c r="P210" s="18"/>
      <c r="Q210" s="18"/>
      <c r="R210" s="18"/>
      <c r="S210" s="5"/>
      <c r="T210" s="5"/>
      <c r="U210" s="5"/>
      <c r="V210" s="5"/>
    </row>
    <row r="211" spans="1:22" ht="17.25" customHeight="1" x14ac:dyDescent="0.25">
      <c r="A211" s="59" t="s">
        <v>4</v>
      </c>
      <c r="B211" s="60"/>
      <c r="C211" s="3">
        <f t="shared" si="113"/>
        <v>0</v>
      </c>
      <c r="D211" s="3">
        <f t="shared" ref="D211:I211" si="115">D215</f>
        <v>0</v>
      </c>
      <c r="E211" s="3">
        <f t="shared" si="115"/>
        <v>0</v>
      </c>
      <c r="F211" s="3">
        <f t="shared" si="115"/>
        <v>0</v>
      </c>
      <c r="G211" s="3">
        <f t="shared" si="115"/>
        <v>0</v>
      </c>
      <c r="H211" s="3">
        <f t="shared" si="115"/>
        <v>0</v>
      </c>
      <c r="I211" s="3">
        <f t="shared" si="115"/>
        <v>0</v>
      </c>
      <c r="J211" s="14"/>
      <c r="K211" s="18"/>
      <c r="L211" s="18"/>
      <c r="M211" s="18"/>
      <c r="N211" s="18"/>
      <c r="O211" s="18"/>
      <c r="P211" s="18"/>
      <c r="Q211" s="18"/>
      <c r="R211" s="18"/>
      <c r="S211" s="5"/>
      <c r="T211" s="5"/>
      <c r="U211" s="5"/>
      <c r="V211" s="5"/>
    </row>
    <row r="212" spans="1:22" ht="15" customHeight="1" x14ac:dyDescent="0.25">
      <c r="A212" s="59" t="s">
        <v>12</v>
      </c>
      <c r="B212" s="60"/>
      <c r="C212" s="3">
        <f>E212+F212+H212+D212+G212+I212</f>
        <v>1080</v>
      </c>
      <c r="D212" s="3">
        <f t="shared" ref="D212:I212" si="116">D216</f>
        <v>180</v>
      </c>
      <c r="E212" s="3">
        <f t="shared" si="116"/>
        <v>180</v>
      </c>
      <c r="F212" s="3">
        <f t="shared" si="116"/>
        <v>180</v>
      </c>
      <c r="G212" s="3">
        <f t="shared" si="116"/>
        <v>180</v>
      </c>
      <c r="H212" s="3">
        <f t="shared" si="116"/>
        <v>180</v>
      </c>
      <c r="I212" s="3">
        <f t="shared" si="116"/>
        <v>180</v>
      </c>
      <c r="J212" s="14"/>
      <c r="K212" s="18"/>
      <c r="L212" s="18"/>
      <c r="M212" s="18"/>
      <c r="N212" s="18"/>
      <c r="O212" s="18"/>
      <c r="P212" s="18"/>
      <c r="Q212" s="18"/>
      <c r="R212" s="18"/>
      <c r="S212" s="5"/>
      <c r="T212" s="5"/>
      <c r="U212" s="5"/>
      <c r="V212" s="5"/>
    </row>
    <row r="213" spans="1:22" ht="16.5" customHeight="1" x14ac:dyDescent="0.25">
      <c r="A213" s="59" t="s">
        <v>46</v>
      </c>
      <c r="B213" s="60"/>
      <c r="C213" s="3">
        <f t="shared" si="113"/>
        <v>0</v>
      </c>
      <c r="D213" s="3">
        <f t="shared" ref="D213:I213" si="117">D217</f>
        <v>0</v>
      </c>
      <c r="E213" s="3">
        <f t="shared" si="117"/>
        <v>0</v>
      </c>
      <c r="F213" s="3">
        <f t="shared" si="117"/>
        <v>0</v>
      </c>
      <c r="G213" s="3">
        <f t="shared" si="117"/>
        <v>0</v>
      </c>
      <c r="H213" s="3">
        <f t="shared" si="117"/>
        <v>0</v>
      </c>
      <c r="I213" s="3">
        <f t="shared" si="117"/>
        <v>0</v>
      </c>
      <c r="J213" s="14"/>
      <c r="K213" s="18"/>
      <c r="L213" s="18"/>
      <c r="M213" s="18"/>
      <c r="N213" s="18"/>
      <c r="O213" s="18"/>
      <c r="P213" s="18"/>
      <c r="Q213" s="18"/>
      <c r="R213" s="18"/>
      <c r="S213" s="5"/>
      <c r="T213" s="5"/>
      <c r="U213" s="5"/>
      <c r="V213" s="5"/>
    </row>
    <row r="214" spans="1:22" ht="24.75" customHeight="1" x14ac:dyDescent="0.25">
      <c r="A214" s="19" t="s">
        <v>139</v>
      </c>
      <c r="B214" s="28" t="s">
        <v>140</v>
      </c>
      <c r="C214" s="3">
        <f>E214+F214+H214+D214+G214+I214</f>
        <v>1080</v>
      </c>
      <c r="D214" s="15">
        <f>D215+D216+D217</f>
        <v>180</v>
      </c>
      <c r="E214" s="15">
        <f t="shared" ref="E214:I214" si="118">E215+E216+E217</f>
        <v>180</v>
      </c>
      <c r="F214" s="15">
        <f t="shared" si="118"/>
        <v>180</v>
      </c>
      <c r="G214" s="15">
        <f t="shared" si="118"/>
        <v>180</v>
      </c>
      <c r="H214" s="15">
        <f t="shared" si="118"/>
        <v>180</v>
      </c>
      <c r="I214" s="15">
        <f t="shared" si="118"/>
        <v>180</v>
      </c>
      <c r="J214" s="30" t="s">
        <v>147</v>
      </c>
      <c r="K214" s="28" t="s">
        <v>33</v>
      </c>
      <c r="L214" s="28">
        <v>80</v>
      </c>
      <c r="M214" s="28">
        <v>90</v>
      </c>
      <c r="N214" s="28">
        <v>90</v>
      </c>
      <c r="O214" s="28">
        <v>90</v>
      </c>
      <c r="P214" s="28">
        <v>90</v>
      </c>
      <c r="Q214" s="28">
        <v>90</v>
      </c>
      <c r="R214" s="36">
        <v>90</v>
      </c>
      <c r="S214" s="5"/>
      <c r="T214" s="5"/>
      <c r="U214" s="5"/>
      <c r="V214" s="5"/>
    </row>
    <row r="215" spans="1:22" ht="24.75" customHeight="1" x14ac:dyDescent="0.25">
      <c r="A215" s="6" t="s">
        <v>4</v>
      </c>
      <c r="B215" s="29"/>
      <c r="C215" s="3">
        <f>E215+F215+H215+D215+G215+I215</f>
        <v>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31"/>
      <c r="K215" s="29"/>
      <c r="L215" s="29"/>
      <c r="M215" s="29"/>
      <c r="N215" s="29"/>
      <c r="O215" s="29"/>
      <c r="P215" s="29"/>
      <c r="Q215" s="29"/>
      <c r="R215" s="36"/>
      <c r="S215" s="5"/>
      <c r="T215" s="5"/>
      <c r="U215" s="5"/>
      <c r="V215" s="5"/>
    </row>
    <row r="216" spans="1:22" ht="24.75" customHeight="1" x14ac:dyDescent="0.25">
      <c r="A216" s="6" t="s">
        <v>12</v>
      </c>
      <c r="B216" s="29"/>
      <c r="C216" s="3">
        <f t="shared" ref="C216:C217" si="119">E216+F216+H216+D216+G216+I216</f>
        <v>1080</v>
      </c>
      <c r="D216" s="4">
        <v>180</v>
      </c>
      <c r="E216" s="4">
        <v>180</v>
      </c>
      <c r="F216" s="4">
        <v>180</v>
      </c>
      <c r="G216" s="4">
        <v>180</v>
      </c>
      <c r="H216" s="4">
        <v>180</v>
      </c>
      <c r="I216" s="4">
        <v>180</v>
      </c>
      <c r="J216" s="31"/>
      <c r="K216" s="29"/>
      <c r="L216" s="29"/>
      <c r="M216" s="29"/>
      <c r="N216" s="29"/>
      <c r="O216" s="29"/>
      <c r="P216" s="29"/>
      <c r="Q216" s="29"/>
      <c r="R216" s="36"/>
      <c r="S216" s="5"/>
      <c r="T216" s="5"/>
      <c r="U216" s="5"/>
      <c r="V216" s="5"/>
    </row>
    <row r="217" spans="1:22" ht="25.5" customHeight="1" x14ac:dyDescent="0.25">
      <c r="A217" s="6" t="s">
        <v>46</v>
      </c>
      <c r="B217" s="29"/>
      <c r="C217" s="3">
        <f t="shared" si="119"/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31"/>
      <c r="K217" s="29"/>
      <c r="L217" s="29"/>
      <c r="M217" s="29"/>
      <c r="N217" s="29"/>
      <c r="O217" s="29"/>
      <c r="P217" s="29"/>
      <c r="Q217" s="29"/>
      <c r="R217" s="36"/>
      <c r="S217" s="5"/>
      <c r="T217" s="5"/>
      <c r="U217" s="5"/>
      <c r="V217" s="5"/>
    </row>
    <row r="218" spans="1:22" ht="17.25" customHeight="1" x14ac:dyDescent="0.25">
      <c r="A218" s="57" t="s">
        <v>24</v>
      </c>
      <c r="B218" s="58"/>
      <c r="C218" s="3">
        <f>C222+C260</f>
        <v>121117.1</v>
      </c>
      <c r="D218" s="3">
        <f>D222+D260</f>
        <v>27990.9</v>
      </c>
      <c r="E218" s="3">
        <f t="shared" ref="C218:I221" si="120">E222+E260</f>
        <v>18701</v>
      </c>
      <c r="F218" s="3">
        <f t="shared" si="120"/>
        <v>18606.3</v>
      </c>
      <c r="G218" s="3">
        <f t="shared" si="120"/>
        <v>18606.3</v>
      </c>
      <c r="H218" s="3">
        <f t="shared" si="120"/>
        <v>18606.3</v>
      </c>
      <c r="I218" s="3">
        <f t="shared" si="120"/>
        <v>18606.3</v>
      </c>
      <c r="J218" s="14"/>
      <c r="K218" s="18"/>
      <c r="L218" s="18"/>
      <c r="M218" s="18"/>
      <c r="N218" s="18"/>
      <c r="O218" s="18"/>
      <c r="P218" s="18"/>
      <c r="Q218" s="18"/>
      <c r="R218" s="18"/>
      <c r="S218" s="5"/>
      <c r="T218" s="5"/>
      <c r="U218" s="5"/>
      <c r="V218" s="5"/>
    </row>
    <row r="219" spans="1:22" ht="15" customHeight="1" x14ac:dyDescent="0.25">
      <c r="A219" s="59" t="s">
        <v>4</v>
      </c>
      <c r="B219" s="60"/>
      <c r="C219" s="3">
        <f t="shared" si="120"/>
        <v>0</v>
      </c>
      <c r="D219" s="3">
        <f t="shared" si="120"/>
        <v>0</v>
      </c>
      <c r="E219" s="3">
        <f t="shared" si="120"/>
        <v>0</v>
      </c>
      <c r="F219" s="3">
        <f t="shared" si="120"/>
        <v>0</v>
      </c>
      <c r="G219" s="3">
        <f t="shared" si="120"/>
        <v>0</v>
      </c>
      <c r="H219" s="3">
        <f t="shared" si="120"/>
        <v>0</v>
      </c>
      <c r="I219" s="3">
        <f t="shared" si="120"/>
        <v>0</v>
      </c>
      <c r="J219" s="14"/>
      <c r="K219" s="18"/>
      <c r="L219" s="18"/>
      <c r="M219" s="18"/>
      <c r="N219" s="18"/>
      <c r="O219" s="18"/>
      <c r="P219" s="18"/>
      <c r="Q219" s="18"/>
      <c r="R219" s="18"/>
      <c r="S219" s="5"/>
      <c r="T219" s="5"/>
      <c r="U219" s="5"/>
      <c r="V219" s="5"/>
    </row>
    <row r="220" spans="1:22" ht="16.5" customHeight="1" x14ac:dyDescent="0.25">
      <c r="A220" s="59" t="s">
        <v>12</v>
      </c>
      <c r="B220" s="60"/>
      <c r="C220" s="3">
        <f t="shared" si="120"/>
        <v>118458.69999999998</v>
      </c>
      <c r="D220" s="3">
        <f t="shared" si="120"/>
        <v>26214.5</v>
      </c>
      <c r="E220" s="3">
        <f t="shared" si="120"/>
        <v>18524.599999999999</v>
      </c>
      <c r="F220" s="3">
        <f t="shared" si="120"/>
        <v>18429.900000000001</v>
      </c>
      <c r="G220" s="3">
        <f t="shared" si="120"/>
        <v>18429.900000000001</v>
      </c>
      <c r="H220" s="3">
        <f t="shared" si="120"/>
        <v>18429.900000000001</v>
      </c>
      <c r="I220" s="3">
        <f t="shared" si="120"/>
        <v>18429.900000000001</v>
      </c>
      <c r="J220" s="14"/>
      <c r="K220" s="18"/>
      <c r="L220" s="18"/>
      <c r="M220" s="18"/>
      <c r="N220" s="18"/>
      <c r="O220" s="18"/>
      <c r="P220" s="18"/>
      <c r="Q220" s="18"/>
      <c r="R220" s="18"/>
      <c r="S220" s="5"/>
      <c r="T220" s="5"/>
      <c r="U220" s="5"/>
      <c r="V220" s="5"/>
    </row>
    <row r="221" spans="1:22" ht="24.75" customHeight="1" x14ac:dyDescent="0.25">
      <c r="A221" s="59" t="s">
        <v>46</v>
      </c>
      <c r="B221" s="60"/>
      <c r="C221" s="3">
        <f t="shared" si="120"/>
        <v>2658.4</v>
      </c>
      <c r="D221" s="3">
        <f t="shared" si="120"/>
        <v>1776.4</v>
      </c>
      <c r="E221" s="3">
        <f t="shared" si="120"/>
        <v>176.4</v>
      </c>
      <c r="F221" s="3">
        <f t="shared" si="120"/>
        <v>176.4</v>
      </c>
      <c r="G221" s="3">
        <f t="shared" si="120"/>
        <v>176.4</v>
      </c>
      <c r="H221" s="3">
        <f t="shared" si="120"/>
        <v>176.4</v>
      </c>
      <c r="I221" s="3">
        <f t="shared" si="120"/>
        <v>176.4</v>
      </c>
      <c r="J221" s="14"/>
      <c r="K221" s="18"/>
      <c r="L221" s="18"/>
      <c r="M221" s="18"/>
      <c r="N221" s="18"/>
      <c r="O221" s="18"/>
      <c r="P221" s="18"/>
      <c r="Q221" s="18"/>
      <c r="R221" s="18"/>
      <c r="S221" s="5"/>
      <c r="T221" s="5"/>
      <c r="U221" s="5"/>
      <c r="V221" s="5"/>
    </row>
    <row r="222" spans="1:22" ht="35.25" customHeight="1" x14ac:dyDescent="0.25">
      <c r="A222" s="61" t="s">
        <v>76</v>
      </c>
      <c r="B222" s="62"/>
      <c r="C222" s="3">
        <f>E222+F222+H222+D222+G222+I222</f>
        <v>119517.1</v>
      </c>
      <c r="D222" s="3">
        <f>D226+D233+D240+D244+D248+D252+D256</f>
        <v>26390.9</v>
      </c>
      <c r="E222" s="3">
        <f t="shared" ref="E222:I222" si="121">E226+E233+E240+E244+E248+E252+E256</f>
        <v>18701</v>
      </c>
      <c r="F222" s="3">
        <f t="shared" si="121"/>
        <v>18606.3</v>
      </c>
      <c r="G222" s="3">
        <f t="shared" si="121"/>
        <v>18606.3</v>
      </c>
      <c r="H222" s="3">
        <f t="shared" si="121"/>
        <v>18606.3</v>
      </c>
      <c r="I222" s="3">
        <f t="shared" si="121"/>
        <v>18606.3</v>
      </c>
      <c r="J222" s="14"/>
      <c r="K222" s="18"/>
      <c r="L222" s="18"/>
      <c r="M222" s="18"/>
      <c r="N222" s="18"/>
      <c r="O222" s="18"/>
      <c r="P222" s="18"/>
      <c r="Q222" s="18"/>
      <c r="R222" s="18"/>
      <c r="S222" s="5"/>
      <c r="T222" s="5"/>
      <c r="U222" s="5"/>
      <c r="V222" s="5"/>
    </row>
    <row r="223" spans="1:22" ht="24.75" customHeight="1" x14ac:dyDescent="0.25">
      <c r="A223" s="59" t="s">
        <v>4</v>
      </c>
      <c r="B223" s="60"/>
      <c r="C223" s="3">
        <f t="shared" ref="C223" si="122">E223+F223+H223+D223+G223+I223</f>
        <v>0</v>
      </c>
      <c r="D223" s="3">
        <f t="shared" ref="D223:I225" si="123">D227+D234+D241+D245+D249+D253+D257</f>
        <v>0</v>
      </c>
      <c r="E223" s="3">
        <f t="shared" si="123"/>
        <v>0</v>
      </c>
      <c r="F223" s="3">
        <f t="shared" si="123"/>
        <v>0</v>
      </c>
      <c r="G223" s="3">
        <f t="shared" si="123"/>
        <v>0</v>
      </c>
      <c r="H223" s="3">
        <f t="shared" si="123"/>
        <v>0</v>
      </c>
      <c r="I223" s="3">
        <f t="shared" si="123"/>
        <v>0</v>
      </c>
      <c r="J223" s="14"/>
      <c r="K223" s="18"/>
      <c r="L223" s="18"/>
      <c r="M223" s="18"/>
      <c r="N223" s="18"/>
      <c r="O223" s="18"/>
      <c r="P223" s="18"/>
      <c r="Q223" s="18"/>
      <c r="R223" s="18"/>
      <c r="S223" s="5"/>
      <c r="T223" s="5"/>
      <c r="U223" s="5"/>
      <c r="V223" s="5"/>
    </row>
    <row r="224" spans="1:22" ht="87.75" customHeight="1" x14ac:dyDescent="0.25">
      <c r="A224" s="59" t="s">
        <v>12</v>
      </c>
      <c r="B224" s="60"/>
      <c r="C224" s="3">
        <f>E224+F224+H224+D224+G224+I224</f>
        <v>118458.69999999998</v>
      </c>
      <c r="D224" s="3">
        <f>D228+D235+D242+D246+D250+D254+D258+D238+D231</f>
        <v>26214.5</v>
      </c>
      <c r="E224" s="3">
        <f t="shared" ref="E224:I224" si="124">E228+E235+E242+E246+E250+E254+E258+E238+E231</f>
        <v>18524.599999999999</v>
      </c>
      <c r="F224" s="3">
        <f t="shared" si="124"/>
        <v>18429.900000000001</v>
      </c>
      <c r="G224" s="3">
        <f t="shared" si="124"/>
        <v>18429.900000000001</v>
      </c>
      <c r="H224" s="3">
        <f t="shared" si="124"/>
        <v>18429.900000000001</v>
      </c>
      <c r="I224" s="3">
        <f t="shared" si="124"/>
        <v>18429.900000000001</v>
      </c>
      <c r="J224" s="14"/>
      <c r="K224" s="18"/>
      <c r="L224" s="18"/>
      <c r="M224" s="18"/>
      <c r="N224" s="18"/>
      <c r="O224" s="18"/>
      <c r="P224" s="18"/>
      <c r="Q224" s="18"/>
      <c r="R224" s="18"/>
      <c r="S224" s="5"/>
      <c r="T224" s="5"/>
      <c r="U224" s="5"/>
      <c r="V224" s="5"/>
    </row>
    <row r="225" spans="1:22" ht="17.25" customHeight="1" x14ac:dyDescent="0.25">
      <c r="A225" s="59" t="s">
        <v>46</v>
      </c>
      <c r="B225" s="60"/>
      <c r="C225" s="3">
        <f>E225+F225+H225+D225+G225+I225</f>
        <v>1058.4000000000001</v>
      </c>
      <c r="D225" s="3">
        <f t="shared" si="123"/>
        <v>176.4</v>
      </c>
      <c r="E225" s="3">
        <f t="shared" si="123"/>
        <v>176.4</v>
      </c>
      <c r="F225" s="3">
        <f t="shared" si="123"/>
        <v>176.4</v>
      </c>
      <c r="G225" s="3">
        <f t="shared" si="123"/>
        <v>176.4</v>
      </c>
      <c r="H225" s="3">
        <f t="shared" si="123"/>
        <v>176.4</v>
      </c>
      <c r="I225" s="3">
        <f t="shared" si="123"/>
        <v>176.4</v>
      </c>
      <c r="J225" s="14"/>
      <c r="K225" s="18"/>
      <c r="L225" s="18"/>
      <c r="M225" s="18"/>
      <c r="N225" s="18"/>
      <c r="O225" s="18"/>
      <c r="P225" s="18"/>
      <c r="Q225" s="18"/>
      <c r="R225" s="18"/>
      <c r="S225" s="5"/>
      <c r="T225" s="5"/>
      <c r="U225" s="5"/>
      <c r="V225" s="5"/>
    </row>
    <row r="226" spans="1:22" ht="15" customHeight="1" x14ac:dyDescent="0.25">
      <c r="A226" s="38" t="s">
        <v>77</v>
      </c>
      <c r="B226" s="39"/>
      <c r="C226" s="3">
        <f>E226+F226+H226+D226+G226+I226</f>
        <v>53502.899999999994</v>
      </c>
      <c r="D226" s="15">
        <f>D227+D228+D229+D230+D231+D232</f>
        <v>9029.7000000000007</v>
      </c>
      <c r="E226" s="15">
        <f t="shared" ref="E226:I226" si="125">E227+E228+E229+E230+E231+E232</f>
        <v>8970.4</v>
      </c>
      <c r="F226" s="15">
        <f t="shared" si="125"/>
        <v>8875.7000000000007</v>
      </c>
      <c r="G226" s="15">
        <f t="shared" si="125"/>
        <v>8875.7000000000007</v>
      </c>
      <c r="H226" s="15">
        <f t="shared" si="125"/>
        <v>8875.7000000000007</v>
      </c>
      <c r="I226" s="15">
        <f t="shared" si="125"/>
        <v>8875.7000000000007</v>
      </c>
      <c r="J226" s="30" t="s">
        <v>78</v>
      </c>
      <c r="K226" s="32" t="s">
        <v>34</v>
      </c>
      <c r="L226" s="32">
        <v>196</v>
      </c>
      <c r="M226" s="32">
        <v>198</v>
      </c>
      <c r="N226" s="32">
        <v>200</v>
      </c>
      <c r="O226" s="32">
        <v>202</v>
      </c>
      <c r="P226" s="32">
        <v>204</v>
      </c>
      <c r="Q226" s="32">
        <v>206</v>
      </c>
      <c r="R226" s="28">
        <v>208</v>
      </c>
      <c r="S226" s="5"/>
      <c r="T226" s="5"/>
      <c r="U226" s="5"/>
      <c r="V226" s="5"/>
    </row>
    <row r="227" spans="1:22" ht="16.5" customHeight="1" x14ac:dyDescent="0.25">
      <c r="A227" s="6" t="s">
        <v>4</v>
      </c>
      <c r="B227" s="36" t="s">
        <v>141</v>
      </c>
      <c r="C227" s="3">
        <f>E227+F227+H227+D227+G227+I227</f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31"/>
      <c r="K227" s="33"/>
      <c r="L227" s="33"/>
      <c r="M227" s="33"/>
      <c r="N227" s="33"/>
      <c r="O227" s="33"/>
      <c r="P227" s="33"/>
      <c r="Q227" s="33"/>
      <c r="R227" s="29"/>
      <c r="S227" s="5"/>
      <c r="T227" s="5"/>
      <c r="U227" s="5"/>
      <c r="V227" s="5"/>
    </row>
    <row r="228" spans="1:22" ht="27" customHeight="1" x14ac:dyDescent="0.25">
      <c r="A228" s="6" t="s">
        <v>12</v>
      </c>
      <c r="B228" s="36"/>
      <c r="C228" s="3">
        <f t="shared" ref="C228:C229" si="126">E228+F228+H228+D228+G228+I228</f>
        <v>52713.399999999994</v>
      </c>
      <c r="D228" s="4">
        <v>8896.5</v>
      </c>
      <c r="E228" s="4">
        <v>8838.1</v>
      </c>
      <c r="F228" s="4">
        <v>8744.7000000000007</v>
      </c>
      <c r="G228" s="4">
        <v>8744.7000000000007</v>
      </c>
      <c r="H228" s="4">
        <v>8744.7000000000007</v>
      </c>
      <c r="I228" s="4">
        <v>8744.7000000000007</v>
      </c>
      <c r="J228" s="31"/>
      <c r="K228" s="33"/>
      <c r="L228" s="33"/>
      <c r="M228" s="33"/>
      <c r="N228" s="33"/>
      <c r="O228" s="33"/>
      <c r="P228" s="33"/>
      <c r="Q228" s="33"/>
      <c r="R228" s="29"/>
      <c r="S228" s="5"/>
      <c r="T228" s="5"/>
      <c r="U228" s="5"/>
      <c r="V228" s="5"/>
    </row>
    <row r="229" spans="1:22" ht="66" customHeight="1" x14ac:dyDescent="0.25">
      <c r="A229" s="6" t="s">
        <v>46</v>
      </c>
      <c r="B229" s="36"/>
      <c r="C229" s="3">
        <f t="shared" si="126"/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31"/>
      <c r="K229" s="33"/>
      <c r="L229" s="33"/>
      <c r="M229" s="33"/>
      <c r="N229" s="33"/>
      <c r="O229" s="33"/>
      <c r="P229" s="33"/>
      <c r="Q229" s="33"/>
      <c r="R229" s="29"/>
      <c r="S229" s="5"/>
      <c r="T229" s="5"/>
      <c r="U229" s="5"/>
      <c r="V229" s="5"/>
    </row>
    <row r="230" spans="1:22" ht="15" customHeight="1" x14ac:dyDescent="0.25">
      <c r="A230" s="6" t="s">
        <v>4</v>
      </c>
      <c r="B230" s="36" t="s">
        <v>155</v>
      </c>
      <c r="C230" s="3">
        <f>E230+F230+H230+D230+G230+I230</f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31"/>
      <c r="K230" s="33"/>
      <c r="L230" s="33"/>
      <c r="M230" s="33"/>
      <c r="N230" s="33"/>
      <c r="O230" s="33"/>
      <c r="P230" s="33"/>
      <c r="Q230" s="33"/>
      <c r="R230" s="29"/>
      <c r="S230" s="5"/>
      <c r="T230" s="5"/>
      <c r="U230" s="5"/>
      <c r="V230" s="5"/>
    </row>
    <row r="231" spans="1:22" ht="16.5" customHeight="1" x14ac:dyDescent="0.25">
      <c r="A231" s="6" t="s">
        <v>12</v>
      </c>
      <c r="B231" s="36"/>
      <c r="C231" s="3">
        <f t="shared" ref="C231:C232" si="127">E231+F231+H231+D231+G231+I231</f>
        <v>789.5</v>
      </c>
      <c r="D231" s="4">
        <v>133.19999999999999</v>
      </c>
      <c r="E231" s="4">
        <v>132.30000000000001</v>
      </c>
      <c r="F231" s="4">
        <v>131</v>
      </c>
      <c r="G231" s="4">
        <v>131</v>
      </c>
      <c r="H231" s="4">
        <v>131</v>
      </c>
      <c r="I231" s="4">
        <v>131</v>
      </c>
      <c r="J231" s="31"/>
      <c r="K231" s="33"/>
      <c r="L231" s="33"/>
      <c r="M231" s="33"/>
      <c r="N231" s="33"/>
      <c r="O231" s="33"/>
      <c r="P231" s="33"/>
      <c r="Q231" s="33"/>
      <c r="R231" s="29"/>
      <c r="S231" s="5"/>
      <c r="T231" s="5"/>
      <c r="U231" s="5"/>
      <c r="V231" s="5"/>
    </row>
    <row r="232" spans="1:22" ht="26.25" customHeight="1" x14ac:dyDescent="0.25">
      <c r="A232" s="6" t="s">
        <v>46</v>
      </c>
      <c r="B232" s="36"/>
      <c r="C232" s="3">
        <f t="shared" si="127"/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37"/>
      <c r="K232" s="34"/>
      <c r="L232" s="34"/>
      <c r="M232" s="34"/>
      <c r="N232" s="34"/>
      <c r="O232" s="34"/>
      <c r="P232" s="34"/>
      <c r="Q232" s="34"/>
      <c r="R232" s="35"/>
      <c r="S232" s="5"/>
      <c r="T232" s="5"/>
      <c r="U232" s="5"/>
      <c r="V232" s="5"/>
    </row>
    <row r="233" spans="1:22" ht="17.25" customHeight="1" x14ac:dyDescent="0.25">
      <c r="A233" s="19" t="s">
        <v>79</v>
      </c>
      <c r="B233" s="28" t="s">
        <v>140</v>
      </c>
      <c r="C233" s="3">
        <f>E233+F233+H233+D233+G233+I233</f>
        <v>730.8</v>
      </c>
      <c r="D233" s="15">
        <f>D234+D235+D236+D237+D238+D239</f>
        <v>121.8</v>
      </c>
      <c r="E233" s="15">
        <f t="shared" ref="E233:I233" si="128">E234+E235+E236+E237+E238+E239</f>
        <v>121.8</v>
      </c>
      <c r="F233" s="15">
        <f t="shared" si="128"/>
        <v>121.8</v>
      </c>
      <c r="G233" s="15">
        <f t="shared" si="128"/>
        <v>121.8</v>
      </c>
      <c r="H233" s="15">
        <f t="shared" si="128"/>
        <v>121.8</v>
      </c>
      <c r="I233" s="15">
        <f t="shared" si="128"/>
        <v>121.8</v>
      </c>
      <c r="J233" s="30" t="s">
        <v>80</v>
      </c>
      <c r="K233" s="28" t="s">
        <v>34</v>
      </c>
      <c r="L233" s="28">
        <v>1</v>
      </c>
      <c r="M233" s="28">
        <v>1</v>
      </c>
      <c r="N233" s="28">
        <v>1</v>
      </c>
      <c r="O233" s="28">
        <v>1</v>
      </c>
      <c r="P233" s="28">
        <v>1</v>
      </c>
      <c r="Q233" s="28">
        <v>1</v>
      </c>
      <c r="R233" s="28">
        <v>1</v>
      </c>
      <c r="S233" s="5"/>
      <c r="T233" s="5"/>
      <c r="U233" s="5"/>
      <c r="V233" s="5"/>
    </row>
    <row r="234" spans="1:22" ht="15" customHeight="1" x14ac:dyDescent="0.25">
      <c r="A234" s="6" t="s">
        <v>4</v>
      </c>
      <c r="B234" s="29"/>
      <c r="C234" s="3">
        <f>E234+F234+H234+D234+G234+I234</f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31"/>
      <c r="K234" s="29"/>
      <c r="L234" s="29"/>
      <c r="M234" s="29"/>
      <c r="N234" s="29"/>
      <c r="O234" s="29"/>
      <c r="P234" s="29"/>
      <c r="Q234" s="29"/>
      <c r="R234" s="29"/>
      <c r="S234" s="5"/>
      <c r="T234" s="5"/>
      <c r="U234" s="5"/>
      <c r="V234" s="5"/>
    </row>
    <row r="235" spans="1:22" ht="16.5" customHeight="1" x14ac:dyDescent="0.25">
      <c r="A235" s="6" t="s">
        <v>12</v>
      </c>
      <c r="B235" s="29"/>
      <c r="C235" s="3">
        <f t="shared" ref="C235:C236" si="129">E235+F235+H235+D235+G235+I235</f>
        <v>720</v>
      </c>
      <c r="D235" s="4">
        <v>120</v>
      </c>
      <c r="E235" s="4">
        <v>120</v>
      </c>
      <c r="F235" s="4">
        <v>120</v>
      </c>
      <c r="G235" s="4">
        <v>120</v>
      </c>
      <c r="H235" s="4">
        <v>120</v>
      </c>
      <c r="I235" s="4">
        <v>120</v>
      </c>
      <c r="J235" s="31"/>
      <c r="K235" s="29"/>
      <c r="L235" s="29"/>
      <c r="M235" s="29"/>
      <c r="N235" s="29"/>
      <c r="O235" s="29"/>
      <c r="P235" s="29"/>
      <c r="Q235" s="29"/>
      <c r="R235" s="29"/>
      <c r="S235" s="5"/>
      <c r="T235" s="5"/>
      <c r="U235" s="5"/>
      <c r="V235" s="5"/>
    </row>
    <row r="236" spans="1:22" ht="60.75" customHeight="1" x14ac:dyDescent="0.25">
      <c r="A236" s="6" t="s">
        <v>46</v>
      </c>
      <c r="B236" s="29"/>
      <c r="C236" s="3">
        <f t="shared" si="129"/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31"/>
      <c r="K236" s="29"/>
      <c r="L236" s="29"/>
      <c r="M236" s="29"/>
      <c r="N236" s="29"/>
      <c r="O236" s="29"/>
      <c r="P236" s="29"/>
      <c r="Q236" s="29"/>
      <c r="R236" s="29"/>
      <c r="S236" s="5"/>
      <c r="T236" s="5"/>
      <c r="U236" s="5"/>
      <c r="V236" s="5"/>
    </row>
    <row r="237" spans="1:22" ht="17.25" customHeight="1" x14ac:dyDescent="0.25">
      <c r="A237" s="6" t="s">
        <v>4</v>
      </c>
      <c r="B237" s="36" t="s">
        <v>155</v>
      </c>
      <c r="C237" s="3">
        <f>E237+F237+H237+D237+G237+I237</f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31"/>
      <c r="K237" s="29"/>
      <c r="L237" s="29"/>
      <c r="M237" s="29"/>
      <c r="N237" s="29"/>
      <c r="O237" s="29"/>
      <c r="P237" s="29"/>
      <c r="Q237" s="29"/>
      <c r="R237" s="29"/>
      <c r="S237" s="5"/>
      <c r="T237" s="5"/>
      <c r="U237" s="5"/>
      <c r="V237" s="5"/>
    </row>
    <row r="238" spans="1:22" ht="15" customHeight="1" x14ac:dyDescent="0.25">
      <c r="A238" s="6" t="s">
        <v>12</v>
      </c>
      <c r="B238" s="36"/>
      <c r="C238" s="3">
        <f t="shared" ref="C238:C239" si="130">E238+F238+H238+D238+G238+I238</f>
        <v>10.8</v>
      </c>
      <c r="D238" s="4">
        <v>1.8</v>
      </c>
      <c r="E238" s="4">
        <v>1.8</v>
      </c>
      <c r="F238" s="4">
        <v>1.8</v>
      </c>
      <c r="G238" s="4">
        <v>1.8</v>
      </c>
      <c r="H238" s="4">
        <v>1.8</v>
      </c>
      <c r="I238" s="4">
        <v>1.8</v>
      </c>
      <c r="J238" s="31"/>
      <c r="K238" s="29"/>
      <c r="L238" s="29"/>
      <c r="M238" s="29"/>
      <c r="N238" s="29"/>
      <c r="O238" s="29"/>
      <c r="P238" s="29"/>
      <c r="Q238" s="29"/>
      <c r="R238" s="29"/>
      <c r="S238" s="5"/>
      <c r="T238" s="5"/>
      <c r="U238" s="5"/>
      <c r="V238" s="5"/>
    </row>
    <row r="239" spans="1:22" ht="34.5" customHeight="1" x14ac:dyDescent="0.25">
      <c r="A239" s="6" t="s">
        <v>46</v>
      </c>
      <c r="B239" s="36"/>
      <c r="C239" s="3">
        <f t="shared" si="130"/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37"/>
      <c r="K239" s="35"/>
      <c r="L239" s="35"/>
      <c r="M239" s="35"/>
      <c r="N239" s="35"/>
      <c r="O239" s="35"/>
      <c r="P239" s="35"/>
      <c r="Q239" s="35"/>
      <c r="R239" s="35"/>
      <c r="S239" s="5"/>
      <c r="T239" s="5"/>
      <c r="U239" s="5"/>
      <c r="V239" s="5"/>
    </row>
    <row r="240" spans="1:22" ht="60.75" customHeight="1" x14ac:dyDescent="0.25">
      <c r="A240" s="19" t="s">
        <v>135</v>
      </c>
      <c r="B240" s="28" t="s">
        <v>141</v>
      </c>
      <c r="C240" s="3">
        <f>E240+F240+H240+D240+G240+I240</f>
        <v>54927.6</v>
      </c>
      <c r="D240" s="15">
        <f>D241+D242+D243</f>
        <v>9154.6</v>
      </c>
      <c r="E240" s="15">
        <f t="shared" ref="E240:I240" si="131">E241+E242+E243</f>
        <v>9154.6</v>
      </c>
      <c r="F240" s="15">
        <f t="shared" si="131"/>
        <v>9154.6</v>
      </c>
      <c r="G240" s="15">
        <f t="shared" si="131"/>
        <v>9154.6</v>
      </c>
      <c r="H240" s="15">
        <f t="shared" si="131"/>
        <v>9154.6</v>
      </c>
      <c r="I240" s="15">
        <f t="shared" si="131"/>
        <v>9154.6</v>
      </c>
      <c r="J240" s="30" t="s">
        <v>148</v>
      </c>
      <c r="K240" s="28" t="s">
        <v>34</v>
      </c>
      <c r="L240" s="28">
        <v>470</v>
      </c>
      <c r="M240" s="28">
        <v>475</v>
      </c>
      <c r="N240" s="28">
        <v>475</v>
      </c>
      <c r="O240" s="28">
        <v>477</v>
      </c>
      <c r="P240" s="28">
        <v>477</v>
      </c>
      <c r="Q240" s="28">
        <v>480</v>
      </c>
      <c r="R240" s="28">
        <v>480</v>
      </c>
      <c r="S240" s="5"/>
      <c r="T240" s="5"/>
      <c r="U240" s="5"/>
      <c r="V240" s="5"/>
    </row>
    <row r="241" spans="1:22" ht="15.75" customHeight="1" x14ac:dyDescent="0.25">
      <c r="A241" s="6" t="s">
        <v>4</v>
      </c>
      <c r="B241" s="29"/>
      <c r="C241" s="3">
        <f>E241+F241+H241+D241+G241+I241</f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31"/>
      <c r="K241" s="29"/>
      <c r="L241" s="29"/>
      <c r="M241" s="29"/>
      <c r="N241" s="29"/>
      <c r="O241" s="29"/>
      <c r="P241" s="29"/>
      <c r="Q241" s="29"/>
      <c r="R241" s="29"/>
      <c r="S241" s="5"/>
      <c r="T241" s="5"/>
      <c r="U241" s="5"/>
      <c r="V241" s="5"/>
    </row>
    <row r="242" spans="1:22" ht="15.75" customHeight="1" x14ac:dyDescent="0.25">
      <c r="A242" s="6" t="s">
        <v>12</v>
      </c>
      <c r="B242" s="29"/>
      <c r="C242" s="3">
        <f t="shared" ref="C242:C243" si="132">E242+F242+H242+D242+G242+I242</f>
        <v>54927.6</v>
      </c>
      <c r="D242" s="4">
        <v>9154.6</v>
      </c>
      <c r="E242" s="4">
        <v>9154.6</v>
      </c>
      <c r="F242" s="4">
        <v>9154.6</v>
      </c>
      <c r="G242" s="4">
        <v>9154.6</v>
      </c>
      <c r="H242" s="4">
        <v>9154.6</v>
      </c>
      <c r="I242" s="4">
        <v>9154.6</v>
      </c>
      <c r="J242" s="31"/>
      <c r="K242" s="29"/>
      <c r="L242" s="29"/>
      <c r="M242" s="29"/>
      <c r="N242" s="29"/>
      <c r="O242" s="29"/>
      <c r="P242" s="29"/>
      <c r="Q242" s="29"/>
      <c r="R242" s="29"/>
      <c r="S242" s="5"/>
      <c r="T242" s="5"/>
      <c r="U242" s="5"/>
      <c r="V242" s="5"/>
    </row>
    <row r="243" spans="1:22" ht="39.75" customHeight="1" x14ac:dyDescent="0.25">
      <c r="A243" s="6" t="s">
        <v>46</v>
      </c>
      <c r="B243" s="29"/>
      <c r="C243" s="3">
        <f t="shared" si="132"/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31"/>
      <c r="K243" s="29"/>
      <c r="L243" s="29"/>
      <c r="M243" s="29"/>
      <c r="N243" s="29"/>
      <c r="O243" s="29"/>
      <c r="P243" s="29"/>
      <c r="Q243" s="29"/>
      <c r="R243" s="29"/>
      <c r="S243" s="5"/>
      <c r="T243" s="5"/>
      <c r="U243" s="5"/>
      <c r="V243" s="5"/>
    </row>
    <row r="244" spans="1:22" ht="39" customHeight="1" x14ac:dyDescent="0.25">
      <c r="A244" s="19" t="s">
        <v>136</v>
      </c>
      <c r="B244" s="28" t="s">
        <v>141</v>
      </c>
      <c r="C244" s="3">
        <f t="shared" ref="C244:C247" si="133">E244+F244+H244+D244+G244+I244</f>
        <v>2725.2</v>
      </c>
      <c r="D244" s="15">
        <f>D245+D246+D247</f>
        <v>454.20000000000005</v>
      </c>
      <c r="E244" s="15">
        <f t="shared" ref="E244:I244" si="134">E245+E246+E247</f>
        <v>454.20000000000005</v>
      </c>
      <c r="F244" s="15">
        <f t="shared" si="134"/>
        <v>454.20000000000005</v>
      </c>
      <c r="G244" s="15">
        <f t="shared" si="134"/>
        <v>454.20000000000005</v>
      </c>
      <c r="H244" s="15">
        <f t="shared" si="134"/>
        <v>454.20000000000005</v>
      </c>
      <c r="I244" s="15">
        <f t="shared" si="134"/>
        <v>454.20000000000005</v>
      </c>
      <c r="J244" s="30" t="s">
        <v>137</v>
      </c>
      <c r="K244" s="36" t="s">
        <v>34</v>
      </c>
      <c r="L244" s="36">
        <v>28</v>
      </c>
      <c r="M244" s="36">
        <v>30</v>
      </c>
      <c r="N244" s="36">
        <v>30</v>
      </c>
      <c r="O244" s="36">
        <v>30</v>
      </c>
      <c r="P244" s="36">
        <v>30</v>
      </c>
      <c r="Q244" s="36">
        <v>30</v>
      </c>
      <c r="R244" s="36">
        <v>30</v>
      </c>
      <c r="S244" s="5"/>
      <c r="T244" s="5"/>
      <c r="U244" s="5"/>
      <c r="V244" s="5"/>
    </row>
    <row r="245" spans="1:22" ht="17.25" customHeight="1" x14ac:dyDescent="0.25">
      <c r="A245" s="6" t="s">
        <v>4</v>
      </c>
      <c r="B245" s="29"/>
      <c r="C245" s="3">
        <f t="shared" si="133"/>
        <v>0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31"/>
      <c r="K245" s="36"/>
      <c r="L245" s="36"/>
      <c r="M245" s="36"/>
      <c r="N245" s="36"/>
      <c r="O245" s="36"/>
      <c r="P245" s="36"/>
      <c r="Q245" s="36"/>
      <c r="R245" s="36"/>
      <c r="S245" s="5"/>
      <c r="T245" s="5"/>
      <c r="U245" s="5"/>
      <c r="V245" s="5"/>
    </row>
    <row r="246" spans="1:22" ht="15" customHeight="1" x14ac:dyDescent="0.25">
      <c r="A246" s="6" t="s">
        <v>12</v>
      </c>
      <c r="B246" s="29"/>
      <c r="C246" s="3">
        <f t="shared" si="133"/>
        <v>1666.8</v>
      </c>
      <c r="D246" s="4">
        <v>277.8</v>
      </c>
      <c r="E246" s="4">
        <v>277.8</v>
      </c>
      <c r="F246" s="4">
        <v>277.8</v>
      </c>
      <c r="G246" s="4">
        <v>277.8</v>
      </c>
      <c r="H246" s="4">
        <v>277.8</v>
      </c>
      <c r="I246" s="4">
        <v>277.8</v>
      </c>
      <c r="J246" s="31"/>
      <c r="K246" s="36"/>
      <c r="L246" s="36"/>
      <c r="M246" s="36"/>
      <c r="N246" s="36"/>
      <c r="O246" s="36"/>
      <c r="P246" s="36"/>
      <c r="Q246" s="36"/>
      <c r="R246" s="36"/>
      <c r="S246" s="5"/>
      <c r="T246" s="5"/>
      <c r="U246" s="5"/>
      <c r="V246" s="5"/>
    </row>
    <row r="247" spans="1:22" ht="16.5" customHeight="1" x14ac:dyDescent="0.25">
      <c r="A247" s="6" t="s">
        <v>46</v>
      </c>
      <c r="B247" s="29"/>
      <c r="C247" s="3">
        <f t="shared" si="133"/>
        <v>1058.4000000000001</v>
      </c>
      <c r="D247" s="4">
        <v>176.4</v>
      </c>
      <c r="E247" s="4">
        <v>176.4</v>
      </c>
      <c r="F247" s="4">
        <v>176.4</v>
      </c>
      <c r="G247" s="4">
        <v>176.4</v>
      </c>
      <c r="H247" s="4">
        <v>176.4</v>
      </c>
      <c r="I247" s="4">
        <v>176.4</v>
      </c>
      <c r="J247" s="31"/>
      <c r="K247" s="36"/>
      <c r="L247" s="36"/>
      <c r="M247" s="36"/>
      <c r="N247" s="36"/>
      <c r="O247" s="36"/>
      <c r="P247" s="36"/>
      <c r="Q247" s="36"/>
      <c r="R247" s="36"/>
      <c r="S247" s="5"/>
      <c r="T247" s="5"/>
      <c r="U247" s="5"/>
      <c r="V247" s="5"/>
    </row>
    <row r="248" spans="1:22" ht="66.75" customHeight="1" x14ac:dyDescent="0.25">
      <c r="A248" s="19" t="s">
        <v>25</v>
      </c>
      <c r="B248" s="28" t="s">
        <v>141</v>
      </c>
      <c r="C248" s="3">
        <f>E248+F248+H248+D248+G248+I248</f>
        <v>0</v>
      </c>
      <c r="D248" s="15">
        <f>D249+D250+D251</f>
        <v>0</v>
      </c>
      <c r="E248" s="15">
        <f t="shared" ref="E248:I248" si="135">E249+E250+E251</f>
        <v>0</v>
      </c>
      <c r="F248" s="15">
        <f t="shared" si="135"/>
        <v>0</v>
      </c>
      <c r="G248" s="15">
        <f t="shared" si="135"/>
        <v>0</v>
      </c>
      <c r="H248" s="15">
        <f t="shared" si="135"/>
        <v>0</v>
      </c>
      <c r="I248" s="15">
        <f t="shared" si="135"/>
        <v>0</v>
      </c>
      <c r="J248" s="30" t="s">
        <v>81</v>
      </c>
      <c r="K248" s="28" t="s">
        <v>34</v>
      </c>
      <c r="L248" s="28">
        <v>58</v>
      </c>
      <c r="M248" s="28">
        <v>60</v>
      </c>
      <c r="N248" s="28">
        <v>61</v>
      </c>
      <c r="O248" s="28">
        <v>62</v>
      </c>
      <c r="P248" s="28">
        <v>63</v>
      </c>
      <c r="Q248" s="28">
        <v>64</v>
      </c>
      <c r="R248" s="28">
        <v>65</v>
      </c>
      <c r="S248" s="5"/>
      <c r="T248" s="5"/>
      <c r="U248" s="5"/>
      <c r="V248" s="5"/>
    </row>
    <row r="249" spans="1:22" ht="17.25" customHeight="1" x14ac:dyDescent="0.25">
      <c r="A249" s="6" t="s">
        <v>4</v>
      </c>
      <c r="B249" s="29"/>
      <c r="C249" s="3">
        <f>E249+F249+H249+D249+G249+I249</f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31"/>
      <c r="K249" s="29"/>
      <c r="L249" s="29"/>
      <c r="M249" s="29"/>
      <c r="N249" s="29"/>
      <c r="O249" s="29"/>
      <c r="P249" s="29"/>
      <c r="Q249" s="29"/>
      <c r="R249" s="29"/>
      <c r="S249" s="5"/>
      <c r="T249" s="5"/>
      <c r="U249" s="5"/>
      <c r="V249" s="5"/>
    </row>
    <row r="250" spans="1:22" ht="15" customHeight="1" x14ac:dyDescent="0.25">
      <c r="A250" s="6" t="s">
        <v>12</v>
      </c>
      <c r="B250" s="29"/>
      <c r="C250" s="3">
        <f t="shared" ref="C250:C251" si="136">E250+F250+H250+D250+G250+I250</f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31"/>
      <c r="K250" s="29"/>
      <c r="L250" s="29"/>
      <c r="M250" s="29"/>
      <c r="N250" s="29"/>
      <c r="O250" s="29"/>
      <c r="P250" s="29"/>
      <c r="Q250" s="29"/>
      <c r="R250" s="29"/>
      <c r="S250" s="5"/>
      <c r="T250" s="5"/>
      <c r="U250" s="5"/>
      <c r="V250" s="5"/>
    </row>
    <row r="251" spans="1:22" ht="16.5" customHeight="1" x14ac:dyDescent="0.25">
      <c r="A251" s="6" t="s">
        <v>46</v>
      </c>
      <c r="B251" s="29"/>
      <c r="C251" s="3">
        <f t="shared" si="136"/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31"/>
      <c r="K251" s="29"/>
      <c r="L251" s="29"/>
      <c r="M251" s="29"/>
      <c r="N251" s="29"/>
      <c r="O251" s="29"/>
      <c r="P251" s="29"/>
      <c r="Q251" s="29"/>
      <c r="R251" s="29"/>
      <c r="S251" s="5"/>
      <c r="T251" s="5"/>
      <c r="U251" s="5"/>
      <c r="V251" s="5"/>
    </row>
    <row r="252" spans="1:22" ht="61.5" customHeight="1" x14ac:dyDescent="0.25">
      <c r="A252" s="19" t="s">
        <v>26</v>
      </c>
      <c r="B252" s="28" t="s">
        <v>141</v>
      </c>
      <c r="C252" s="3">
        <f>E252+F252+H252+D252+G252+I252</f>
        <v>0</v>
      </c>
      <c r="D252" s="15">
        <f>D253+D254+D255</f>
        <v>0</v>
      </c>
      <c r="E252" s="15">
        <f t="shared" ref="E252:I252" si="137">E253+E254+E255</f>
        <v>0</v>
      </c>
      <c r="F252" s="15">
        <f t="shared" si="137"/>
        <v>0</v>
      </c>
      <c r="G252" s="15">
        <f t="shared" si="137"/>
        <v>0</v>
      </c>
      <c r="H252" s="15">
        <f t="shared" si="137"/>
        <v>0</v>
      </c>
      <c r="I252" s="15">
        <f t="shared" si="137"/>
        <v>0</v>
      </c>
      <c r="J252" s="30" t="s">
        <v>82</v>
      </c>
      <c r="K252" s="28" t="s">
        <v>34</v>
      </c>
      <c r="L252" s="28">
        <v>2</v>
      </c>
      <c r="M252" s="28">
        <v>3</v>
      </c>
      <c r="N252" s="28">
        <v>3</v>
      </c>
      <c r="O252" s="28">
        <v>4</v>
      </c>
      <c r="P252" s="28">
        <v>4</v>
      </c>
      <c r="Q252" s="28">
        <v>5</v>
      </c>
      <c r="R252" s="28">
        <v>5</v>
      </c>
      <c r="S252" s="5"/>
      <c r="T252" s="5"/>
      <c r="U252" s="5"/>
      <c r="V252" s="5"/>
    </row>
    <row r="253" spans="1:22" ht="17.25" customHeight="1" x14ac:dyDescent="0.25">
      <c r="A253" s="6" t="s">
        <v>4</v>
      </c>
      <c r="B253" s="29"/>
      <c r="C253" s="3">
        <f>E253+F253+H253+D253+G253+I253</f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31"/>
      <c r="K253" s="29"/>
      <c r="L253" s="29"/>
      <c r="M253" s="29"/>
      <c r="N253" s="29"/>
      <c r="O253" s="29"/>
      <c r="P253" s="29"/>
      <c r="Q253" s="29"/>
      <c r="R253" s="29"/>
      <c r="S253" s="5"/>
      <c r="T253" s="5"/>
      <c r="U253" s="5"/>
      <c r="V253" s="5"/>
    </row>
    <row r="254" spans="1:22" ht="15" customHeight="1" x14ac:dyDescent="0.25">
      <c r="A254" s="6" t="s">
        <v>12</v>
      </c>
      <c r="B254" s="29"/>
      <c r="C254" s="3">
        <f t="shared" ref="C254:C263" si="138">E254+F254+H254+D254+G254+I254</f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31"/>
      <c r="K254" s="29"/>
      <c r="L254" s="29"/>
      <c r="M254" s="29"/>
      <c r="N254" s="29"/>
      <c r="O254" s="29"/>
      <c r="P254" s="29"/>
      <c r="Q254" s="29"/>
      <c r="R254" s="29"/>
      <c r="S254" s="5"/>
      <c r="T254" s="5"/>
      <c r="U254" s="5"/>
      <c r="V254" s="5"/>
    </row>
    <row r="255" spans="1:22" ht="16.5" customHeight="1" x14ac:dyDescent="0.25">
      <c r="A255" s="6" t="s">
        <v>46</v>
      </c>
      <c r="B255" s="29"/>
      <c r="C255" s="3">
        <f t="shared" si="138"/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31"/>
      <c r="K255" s="29"/>
      <c r="L255" s="29"/>
      <c r="M255" s="29"/>
      <c r="N255" s="29"/>
      <c r="O255" s="29"/>
      <c r="P255" s="29"/>
      <c r="Q255" s="29"/>
      <c r="R255" s="29"/>
      <c r="S255" s="5"/>
      <c r="T255" s="5"/>
      <c r="U255" s="5"/>
      <c r="V255" s="5"/>
    </row>
    <row r="256" spans="1:22" ht="96.75" customHeight="1" x14ac:dyDescent="0.25">
      <c r="A256" s="25" t="s">
        <v>170</v>
      </c>
      <c r="B256" s="28" t="s">
        <v>141</v>
      </c>
      <c r="C256" s="3">
        <f>E256+F256+H256+D256+G256+I256</f>
        <v>7630.6</v>
      </c>
      <c r="D256" s="15">
        <f>D257+D258+D259</f>
        <v>7630.6</v>
      </c>
      <c r="E256" s="15">
        <f t="shared" ref="E256:I256" si="139">E257+E258+E259</f>
        <v>0</v>
      </c>
      <c r="F256" s="15">
        <f t="shared" si="139"/>
        <v>0</v>
      </c>
      <c r="G256" s="15">
        <f t="shared" si="139"/>
        <v>0</v>
      </c>
      <c r="H256" s="15">
        <f t="shared" si="139"/>
        <v>0</v>
      </c>
      <c r="I256" s="15">
        <f t="shared" si="139"/>
        <v>0</v>
      </c>
      <c r="J256" s="30" t="s">
        <v>171</v>
      </c>
      <c r="K256" s="28" t="s">
        <v>34</v>
      </c>
      <c r="L256" s="28">
        <v>0</v>
      </c>
      <c r="M256" s="28">
        <v>486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5"/>
      <c r="T256" s="5"/>
      <c r="U256" s="5"/>
      <c r="V256" s="5"/>
    </row>
    <row r="257" spans="1:22" ht="17.25" customHeight="1" x14ac:dyDescent="0.25">
      <c r="A257" s="6" t="s">
        <v>4</v>
      </c>
      <c r="B257" s="29"/>
      <c r="C257" s="3">
        <f>E257+F257+H257+D257+G257+I257</f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31"/>
      <c r="K257" s="29"/>
      <c r="L257" s="29"/>
      <c r="M257" s="29"/>
      <c r="N257" s="29"/>
      <c r="O257" s="29"/>
      <c r="P257" s="29"/>
      <c r="Q257" s="29"/>
      <c r="R257" s="29"/>
      <c r="S257" s="5"/>
      <c r="T257" s="5"/>
      <c r="U257" s="5"/>
      <c r="V257" s="5"/>
    </row>
    <row r="258" spans="1:22" ht="15" customHeight="1" x14ac:dyDescent="0.25">
      <c r="A258" s="6" t="s">
        <v>12</v>
      </c>
      <c r="B258" s="29"/>
      <c r="C258" s="3">
        <f t="shared" ref="C258:C259" si="140">E258+F258+H258+D258+G258+I258</f>
        <v>7630.6</v>
      </c>
      <c r="D258" s="4">
        <v>7630.6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31"/>
      <c r="K258" s="29"/>
      <c r="L258" s="29"/>
      <c r="M258" s="29"/>
      <c r="N258" s="29"/>
      <c r="O258" s="29"/>
      <c r="P258" s="29"/>
      <c r="Q258" s="29"/>
      <c r="R258" s="29"/>
      <c r="S258" s="5"/>
      <c r="T258" s="5"/>
      <c r="U258" s="5"/>
      <c r="V258" s="5"/>
    </row>
    <row r="259" spans="1:22" ht="16.5" customHeight="1" x14ac:dyDescent="0.25">
      <c r="A259" s="6" t="s">
        <v>46</v>
      </c>
      <c r="B259" s="29"/>
      <c r="C259" s="3">
        <f t="shared" si="140"/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31"/>
      <c r="K259" s="29"/>
      <c r="L259" s="29"/>
      <c r="M259" s="29"/>
      <c r="N259" s="29"/>
      <c r="O259" s="29"/>
      <c r="P259" s="29"/>
      <c r="Q259" s="29"/>
      <c r="R259" s="29"/>
      <c r="S259" s="5"/>
      <c r="T259" s="5"/>
      <c r="U259" s="5"/>
      <c r="V259" s="5"/>
    </row>
    <row r="260" spans="1:22" ht="42" customHeight="1" x14ac:dyDescent="0.25">
      <c r="A260" s="61" t="s">
        <v>138</v>
      </c>
      <c r="B260" s="62"/>
      <c r="C260" s="3">
        <f t="shared" si="138"/>
        <v>1600</v>
      </c>
      <c r="D260" s="3">
        <f>D264+D268+D272+D276+D280</f>
        <v>1600</v>
      </c>
      <c r="E260" s="3">
        <f t="shared" ref="E260:I260" si="141">E264+E268+E272+E276+E280</f>
        <v>0</v>
      </c>
      <c r="F260" s="3">
        <f t="shared" si="141"/>
        <v>0</v>
      </c>
      <c r="G260" s="3">
        <f t="shared" si="141"/>
        <v>0</v>
      </c>
      <c r="H260" s="3">
        <f t="shared" si="141"/>
        <v>0</v>
      </c>
      <c r="I260" s="3">
        <f t="shared" si="141"/>
        <v>0</v>
      </c>
      <c r="J260" s="14"/>
      <c r="K260" s="18"/>
      <c r="L260" s="18"/>
      <c r="M260" s="18"/>
      <c r="N260" s="18"/>
      <c r="O260" s="18"/>
      <c r="P260" s="18"/>
      <c r="Q260" s="18"/>
      <c r="R260" s="18"/>
      <c r="S260" s="5"/>
      <c r="T260" s="5"/>
      <c r="U260" s="5"/>
      <c r="V260" s="5"/>
    </row>
    <row r="261" spans="1:22" ht="17.25" customHeight="1" x14ac:dyDescent="0.25">
      <c r="A261" s="59" t="s">
        <v>4</v>
      </c>
      <c r="B261" s="60"/>
      <c r="C261" s="3">
        <f t="shared" si="138"/>
        <v>0</v>
      </c>
      <c r="D261" s="3">
        <f t="shared" ref="D261:I261" si="142">D265+D269+D273+D277+D281</f>
        <v>0</v>
      </c>
      <c r="E261" s="3">
        <f t="shared" si="142"/>
        <v>0</v>
      </c>
      <c r="F261" s="3">
        <f t="shared" si="142"/>
        <v>0</v>
      </c>
      <c r="G261" s="3">
        <f t="shared" si="142"/>
        <v>0</v>
      </c>
      <c r="H261" s="3">
        <f t="shared" si="142"/>
        <v>0</v>
      </c>
      <c r="I261" s="3">
        <f t="shared" si="142"/>
        <v>0</v>
      </c>
      <c r="J261" s="14"/>
      <c r="K261" s="18"/>
      <c r="L261" s="18"/>
      <c r="M261" s="18"/>
      <c r="N261" s="18"/>
      <c r="O261" s="18"/>
      <c r="P261" s="18"/>
      <c r="Q261" s="18"/>
      <c r="R261" s="18"/>
      <c r="S261" s="5"/>
      <c r="T261" s="5"/>
      <c r="U261" s="5"/>
      <c r="V261" s="5"/>
    </row>
    <row r="262" spans="1:22" ht="15" customHeight="1" x14ac:dyDescent="0.25">
      <c r="A262" s="59" t="s">
        <v>12</v>
      </c>
      <c r="B262" s="60"/>
      <c r="C262" s="3">
        <f t="shared" si="138"/>
        <v>0</v>
      </c>
      <c r="D262" s="3">
        <f t="shared" ref="D262:I262" si="143">D266+D270+D274+D278+D282</f>
        <v>0</v>
      </c>
      <c r="E262" s="3">
        <f t="shared" si="143"/>
        <v>0</v>
      </c>
      <c r="F262" s="3">
        <f t="shared" si="143"/>
        <v>0</v>
      </c>
      <c r="G262" s="3">
        <f t="shared" si="143"/>
        <v>0</v>
      </c>
      <c r="H262" s="3">
        <f t="shared" si="143"/>
        <v>0</v>
      </c>
      <c r="I262" s="3">
        <f t="shared" si="143"/>
        <v>0</v>
      </c>
      <c r="J262" s="14"/>
      <c r="K262" s="18"/>
      <c r="L262" s="18"/>
      <c r="M262" s="18"/>
      <c r="N262" s="18"/>
      <c r="O262" s="18"/>
      <c r="P262" s="18"/>
      <c r="Q262" s="18"/>
      <c r="R262" s="18"/>
      <c r="S262" s="5"/>
      <c r="T262" s="5"/>
      <c r="U262" s="5"/>
      <c r="V262" s="5"/>
    </row>
    <row r="263" spans="1:22" ht="34.5" customHeight="1" x14ac:dyDescent="0.25">
      <c r="A263" s="59" t="s">
        <v>46</v>
      </c>
      <c r="B263" s="60"/>
      <c r="C263" s="3">
        <f t="shared" si="138"/>
        <v>1600</v>
      </c>
      <c r="D263" s="3">
        <f t="shared" ref="D263:I263" si="144">D267+D271+D275+D279+D283</f>
        <v>1600</v>
      </c>
      <c r="E263" s="3">
        <f t="shared" si="144"/>
        <v>0</v>
      </c>
      <c r="F263" s="3">
        <f t="shared" si="144"/>
        <v>0</v>
      </c>
      <c r="G263" s="3">
        <f t="shared" si="144"/>
        <v>0</v>
      </c>
      <c r="H263" s="3">
        <f t="shared" si="144"/>
        <v>0</v>
      </c>
      <c r="I263" s="3">
        <f t="shared" si="144"/>
        <v>0</v>
      </c>
      <c r="J263" s="14"/>
      <c r="K263" s="18"/>
      <c r="L263" s="18"/>
      <c r="M263" s="18"/>
      <c r="N263" s="18"/>
      <c r="O263" s="18"/>
      <c r="P263" s="18"/>
      <c r="Q263" s="18"/>
      <c r="R263" s="18"/>
      <c r="S263" s="5"/>
      <c r="T263" s="5"/>
      <c r="U263" s="5"/>
      <c r="V263" s="5"/>
    </row>
    <row r="264" spans="1:22" ht="36.75" customHeight="1" x14ac:dyDescent="0.25">
      <c r="A264" s="19" t="s">
        <v>39</v>
      </c>
      <c r="B264" s="28" t="s">
        <v>140</v>
      </c>
      <c r="C264" s="3">
        <f>E264+F264+H264+D264+G264+I264</f>
        <v>300</v>
      </c>
      <c r="D264" s="15">
        <f>D265+D266+D267</f>
        <v>300</v>
      </c>
      <c r="E264" s="15">
        <f t="shared" ref="E264:I264" si="145">E265+E266+E267</f>
        <v>0</v>
      </c>
      <c r="F264" s="15">
        <f t="shared" si="145"/>
        <v>0</v>
      </c>
      <c r="G264" s="15">
        <f t="shared" si="145"/>
        <v>0</v>
      </c>
      <c r="H264" s="15">
        <f t="shared" si="145"/>
        <v>0</v>
      </c>
      <c r="I264" s="15">
        <f t="shared" si="145"/>
        <v>0</v>
      </c>
      <c r="J264" s="30" t="s">
        <v>83</v>
      </c>
      <c r="K264" s="28" t="s">
        <v>38</v>
      </c>
      <c r="L264" s="28">
        <v>1</v>
      </c>
      <c r="M264" s="28">
        <v>1</v>
      </c>
      <c r="N264" s="28">
        <v>1</v>
      </c>
      <c r="O264" s="28">
        <v>1</v>
      </c>
      <c r="P264" s="28">
        <v>1</v>
      </c>
      <c r="Q264" s="28">
        <v>1</v>
      </c>
      <c r="R264" s="28">
        <v>1</v>
      </c>
      <c r="S264" s="5"/>
      <c r="T264" s="5"/>
      <c r="U264" s="5"/>
      <c r="V264" s="5"/>
    </row>
    <row r="265" spans="1:22" ht="15.75" customHeight="1" x14ac:dyDescent="0.25">
      <c r="A265" s="6" t="s">
        <v>4</v>
      </c>
      <c r="B265" s="29"/>
      <c r="C265" s="3">
        <f>E265+F265+H265+D265+G265+I265</f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31"/>
      <c r="K265" s="29"/>
      <c r="L265" s="29"/>
      <c r="M265" s="29"/>
      <c r="N265" s="29"/>
      <c r="O265" s="29"/>
      <c r="P265" s="29"/>
      <c r="Q265" s="29"/>
      <c r="R265" s="29"/>
      <c r="S265" s="5"/>
      <c r="T265" s="5"/>
      <c r="U265" s="5"/>
      <c r="V265" s="5"/>
    </row>
    <row r="266" spans="1:22" ht="15.75" customHeight="1" x14ac:dyDescent="0.25">
      <c r="A266" s="6" t="s">
        <v>12</v>
      </c>
      <c r="B266" s="29"/>
      <c r="C266" s="3">
        <f t="shared" ref="C266:C267" si="146">E266+F266+H266+D266+G266+I266</f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31"/>
      <c r="K266" s="29"/>
      <c r="L266" s="29"/>
      <c r="M266" s="29"/>
      <c r="N266" s="29"/>
      <c r="O266" s="29"/>
      <c r="P266" s="29"/>
      <c r="Q266" s="29"/>
      <c r="R266" s="29"/>
      <c r="S266" s="5"/>
      <c r="T266" s="5"/>
      <c r="U266" s="5"/>
      <c r="V266" s="5"/>
    </row>
    <row r="267" spans="1:22" ht="15.75" customHeight="1" x14ac:dyDescent="0.25">
      <c r="A267" s="6" t="s">
        <v>46</v>
      </c>
      <c r="B267" s="29"/>
      <c r="C267" s="3">
        <f t="shared" si="146"/>
        <v>300</v>
      </c>
      <c r="D267" s="4">
        <v>300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31"/>
      <c r="K267" s="29"/>
      <c r="L267" s="29"/>
      <c r="M267" s="29"/>
      <c r="N267" s="29"/>
      <c r="O267" s="29"/>
      <c r="P267" s="29"/>
      <c r="Q267" s="29"/>
      <c r="R267" s="29"/>
      <c r="S267" s="5"/>
      <c r="T267" s="5"/>
      <c r="U267" s="5"/>
      <c r="V267" s="5"/>
    </row>
    <row r="268" spans="1:22" ht="51" customHeight="1" x14ac:dyDescent="0.25">
      <c r="A268" s="19" t="s">
        <v>40</v>
      </c>
      <c r="B268" s="28" t="s">
        <v>140</v>
      </c>
      <c r="C268" s="3">
        <f>E268+F268+H268+D268+G268+I268</f>
        <v>100</v>
      </c>
      <c r="D268" s="15">
        <f>D269+D270+D271</f>
        <v>100</v>
      </c>
      <c r="E268" s="15">
        <f t="shared" ref="E268:I268" si="147">E269+E270+E271</f>
        <v>0</v>
      </c>
      <c r="F268" s="15">
        <f t="shared" si="147"/>
        <v>0</v>
      </c>
      <c r="G268" s="15">
        <f t="shared" si="147"/>
        <v>0</v>
      </c>
      <c r="H268" s="15">
        <f t="shared" si="147"/>
        <v>0</v>
      </c>
      <c r="I268" s="15">
        <f t="shared" si="147"/>
        <v>0</v>
      </c>
      <c r="J268" s="30" t="s">
        <v>84</v>
      </c>
      <c r="K268" s="28" t="s">
        <v>34</v>
      </c>
      <c r="L268" s="28">
        <v>75</v>
      </c>
      <c r="M268" s="28">
        <v>75</v>
      </c>
      <c r="N268" s="28">
        <v>75</v>
      </c>
      <c r="O268" s="28">
        <v>75</v>
      </c>
      <c r="P268" s="28">
        <v>75</v>
      </c>
      <c r="Q268" s="28">
        <v>75</v>
      </c>
      <c r="R268" s="28">
        <v>75</v>
      </c>
      <c r="S268" s="5"/>
      <c r="T268" s="5"/>
      <c r="U268" s="5"/>
      <c r="V268" s="5"/>
    </row>
    <row r="269" spans="1:22" ht="15.75" customHeight="1" x14ac:dyDescent="0.25">
      <c r="A269" s="6" t="s">
        <v>4</v>
      </c>
      <c r="B269" s="29"/>
      <c r="C269" s="3">
        <f>E269+F269+H269+D269+G269+I269</f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31"/>
      <c r="K269" s="29"/>
      <c r="L269" s="29"/>
      <c r="M269" s="29"/>
      <c r="N269" s="29"/>
      <c r="O269" s="29"/>
      <c r="P269" s="29"/>
      <c r="Q269" s="29"/>
      <c r="R269" s="29"/>
      <c r="S269" s="5"/>
      <c r="T269" s="5"/>
      <c r="U269" s="5"/>
      <c r="V269" s="5"/>
    </row>
    <row r="270" spans="1:22" ht="15.75" customHeight="1" x14ac:dyDescent="0.25">
      <c r="A270" s="6" t="s">
        <v>12</v>
      </c>
      <c r="B270" s="29"/>
      <c r="C270" s="3">
        <f t="shared" ref="C270:C271" si="148">E270+F270+H270+D270+G270+I270</f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31"/>
      <c r="K270" s="29"/>
      <c r="L270" s="29"/>
      <c r="M270" s="29"/>
      <c r="N270" s="29"/>
      <c r="O270" s="29"/>
      <c r="P270" s="29"/>
      <c r="Q270" s="29"/>
      <c r="R270" s="29"/>
      <c r="S270" s="5"/>
      <c r="T270" s="5"/>
      <c r="U270" s="5"/>
      <c r="V270" s="5"/>
    </row>
    <row r="271" spans="1:22" ht="56.25" customHeight="1" x14ac:dyDescent="0.25">
      <c r="A271" s="6" t="s">
        <v>46</v>
      </c>
      <c r="B271" s="29"/>
      <c r="C271" s="3">
        <f t="shared" si="148"/>
        <v>100</v>
      </c>
      <c r="D271" s="4">
        <v>100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31"/>
      <c r="K271" s="29"/>
      <c r="L271" s="29"/>
      <c r="M271" s="29"/>
      <c r="N271" s="29"/>
      <c r="O271" s="29"/>
      <c r="P271" s="29"/>
      <c r="Q271" s="29"/>
      <c r="R271" s="29"/>
      <c r="S271" s="5"/>
      <c r="T271" s="5"/>
      <c r="U271" s="5"/>
      <c r="V271" s="5"/>
    </row>
    <row r="272" spans="1:22" ht="64.5" customHeight="1" x14ac:dyDescent="0.25">
      <c r="A272" s="19" t="s">
        <v>85</v>
      </c>
      <c r="B272" s="28" t="s">
        <v>141</v>
      </c>
      <c r="C272" s="3">
        <f>E272+F272+H272+D272+G272+I272</f>
        <v>1000</v>
      </c>
      <c r="D272" s="15">
        <f>D273+D274+D275</f>
        <v>1000</v>
      </c>
      <c r="E272" s="15">
        <f t="shared" ref="E272:I272" si="149">E273+E274+E275</f>
        <v>0</v>
      </c>
      <c r="F272" s="15">
        <f t="shared" si="149"/>
        <v>0</v>
      </c>
      <c r="G272" s="15">
        <f t="shared" si="149"/>
        <v>0</v>
      </c>
      <c r="H272" s="15">
        <f t="shared" si="149"/>
        <v>0</v>
      </c>
      <c r="I272" s="15">
        <f t="shared" si="149"/>
        <v>0</v>
      </c>
      <c r="J272" s="30" t="s">
        <v>86</v>
      </c>
      <c r="K272" s="28" t="s">
        <v>34</v>
      </c>
      <c r="L272" s="28">
        <v>1850</v>
      </c>
      <c r="M272" s="28">
        <v>1850</v>
      </c>
      <c r="N272" s="28">
        <v>1850</v>
      </c>
      <c r="O272" s="28">
        <v>1850</v>
      </c>
      <c r="P272" s="28">
        <v>1850</v>
      </c>
      <c r="Q272" s="28">
        <v>1850</v>
      </c>
      <c r="R272" s="28">
        <v>1850</v>
      </c>
      <c r="S272" s="5"/>
      <c r="T272" s="5"/>
      <c r="U272" s="5"/>
      <c r="V272" s="5"/>
    </row>
    <row r="273" spans="1:22" ht="17.25" customHeight="1" x14ac:dyDescent="0.25">
      <c r="A273" s="6" t="s">
        <v>4</v>
      </c>
      <c r="B273" s="29"/>
      <c r="C273" s="3">
        <f>E273+F273+H273+D273+G273+I273</f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31"/>
      <c r="K273" s="29"/>
      <c r="L273" s="29"/>
      <c r="M273" s="29"/>
      <c r="N273" s="29"/>
      <c r="O273" s="29"/>
      <c r="P273" s="29"/>
      <c r="Q273" s="29"/>
      <c r="R273" s="29"/>
      <c r="S273" s="5"/>
      <c r="T273" s="5"/>
      <c r="U273" s="5"/>
      <c r="V273" s="5"/>
    </row>
    <row r="274" spans="1:22" ht="15" customHeight="1" x14ac:dyDescent="0.25">
      <c r="A274" s="6" t="s">
        <v>12</v>
      </c>
      <c r="B274" s="29"/>
      <c r="C274" s="3">
        <f t="shared" ref="C274:C275" si="150">E274+F274+H274+D274+G274+I274</f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31"/>
      <c r="K274" s="29"/>
      <c r="L274" s="29"/>
      <c r="M274" s="29"/>
      <c r="N274" s="29"/>
      <c r="O274" s="29"/>
      <c r="P274" s="29"/>
      <c r="Q274" s="29"/>
      <c r="R274" s="29"/>
      <c r="S274" s="5"/>
      <c r="T274" s="5"/>
      <c r="U274" s="5"/>
      <c r="V274" s="5"/>
    </row>
    <row r="275" spans="1:22" ht="16.5" customHeight="1" x14ac:dyDescent="0.25">
      <c r="A275" s="6" t="s">
        <v>46</v>
      </c>
      <c r="B275" s="29"/>
      <c r="C275" s="3">
        <f t="shared" si="150"/>
        <v>1000</v>
      </c>
      <c r="D275" s="4">
        <v>1000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31"/>
      <c r="K275" s="29"/>
      <c r="L275" s="29"/>
      <c r="M275" s="29"/>
      <c r="N275" s="29"/>
      <c r="O275" s="29"/>
      <c r="P275" s="29"/>
      <c r="Q275" s="29"/>
      <c r="R275" s="29"/>
      <c r="S275" s="5"/>
      <c r="T275" s="5"/>
      <c r="U275" s="5"/>
      <c r="V275" s="5"/>
    </row>
    <row r="276" spans="1:22" ht="47.25" customHeight="1" x14ac:dyDescent="0.25">
      <c r="A276" s="19" t="s">
        <v>27</v>
      </c>
      <c r="B276" s="28" t="s">
        <v>141</v>
      </c>
      <c r="C276" s="3">
        <f>E276+F276+H276+D276+G276+I276</f>
        <v>200</v>
      </c>
      <c r="D276" s="15">
        <f>D277+D278+D279</f>
        <v>200</v>
      </c>
      <c r="E276" s="15">
        <f t="shared" ref="E276:I276" si="151">E277+E278+E279</f>
        <v>0</v>
      </c>
      <c r="F276" s="15">
        <f t="shared" si="151"/>
        <v>0</v>
      </c>
      <c r="G276" s="15">
        <f t="shared" si="151"/>
        <v>0</v>
      </c>
      <c r="H276" s="15">
        <f t="shared" si="151"/>
        <v>0</v>
      </c>
      <c r="I276" s="15">
        <f t="shared" si="151"/>
        <v>0</v>
      </c>
      <c r="J276" s="30" t="s">
        <v>35</v>
      </c>
      <c r="K276" s="28" t="s">
        <v>34</v>
      </c>
      <c r="L276" s="28">
        <v>70</v>
      </c>
      <c r="M276" s="28">
        <v>70</v>
      </c>
      <c r="N276" s="28">
        <v>70</v>
      </c>
      <c r="O276" s="28">
        <v>70</v>
      </c>
      <c r="P276" s="28">
        <v>70</v>
      </c>
      <c r="Q276" s="28">
        <v>70</v>
      </c>
      <c r="R276" s="28">
        <v>70</v>
      </c>
      <c r="S276" s="5"/>
      <c r="T276" s="5"/>
      <c r="U276" s="5"/>
      <c r="V276" s="5"/>
    </row>
    <row r="277" spans="1:22" ht="17.25" customHeight="1" x14ac:dyDescent="0.25">
      <c r="A277" s="6" t="s">
        <v>4</v>
      </c>
      <c r="B277" s="29"/>
      <c r="C277" s="3">
        <f>E277+F277+H277+D277+G277+I277</f>
        <v>0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31"/>
      <c r="K277" s="29"/>
      <c r="L277" s="29"/>
      <c r="M277" s="29"/>
      <c r="N277" s="29"/>
      <c r="O277" s="29"/>
      <c r="P277" s="29"/>
      <c r="Q277" s="29"/>
      <c r="R277" s="29"/>
      <c r="S277" s="5"/>
      <c r="T277" s="5"/>
      <c r="U277" s="5"/>
      <c r="V277" s="5"/>
    </row>
    <row r="278" spans="1:22" ht="15" customHeight="1" x14ac:dyDescent="0.25">
      <c r="A278" s="6" t="s">
        <v>12</v>
      </c>
      <c r="B278" s="29"/>
      <c r="C278" s="3">
        <f t="shared" ref="C278:C279" si="152">E278+F278+H278+D278+G278+I278</f>
        <v>0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31"/>
      <c r="K278" s="29"/>
      <c r="L278" s="29"/>
      <c r="M278" s="29"/>
      <c r="N278" s="29"/>
      <c r="O278" s="29"/>
      <c r="P278" s="29"/>
      <c r="Q278" s="29"/>
      <c r="R278" s="29"/>
      <c r="S278" s="5"/>
      <c r="T278" s="5"/>
      <c r="U278" s="5"/>
      <c r="V278" s="5"/>
    </row>
    <row r="279" spans="1:22" ht="16.5" customHeight="1" x14ac:dyDescent="0.25">
      <c r="A279" s="6" t="s">
        <v>46</v>
      </c>
      <c r="B279" s="29"/>
      <c r="C279" s="3">
        <f t="shared" si="152"/>
        <v>200</v>
      </c>
      <c r="D279" s="4">
        <v>200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31"/>
      <c r="K279" s="29"/>
      <c r="L279" s="29"/>
      <c r="M279" s="29"/>
      <c r="N279" s="29"/>
      <c r="O279" s="29"/>
      <c r="P279" s="29"/>
      <c r="Q279" s="29"/>
      <c r="R279" s="29"/>
      <c r="S279" s="5"/>
      <c r="T279" s="5"/>
      <c r="U279" s="5"/>
      <c r="V279" s="5"/>
    </row>
    <row r="280" spans="1:22" ht="42" customHeight="1" x14ac:dyDescent="0.25">
      <c r="A280" s="19" t="s">
        <v>87</v>
      </c>
      <c r="B280" s="28" t="s">
        <v>140</v>
      </c>
      <c r="C280" s="3">
        <f>E280+F280+H280+D280+G280+I280</f>
        <v>0</v>
      </c>
      <c r="D280" s="15">
        <f>D281+D282+D283</f>
        <v>0</v>
      </c>
      <c r="E280" s="15">
        <f t="shared" ref="E280:I280" si="153">E281+E282+E283</f>
        <v>0</v>
      </c>
      <c r="F280" s="15">
        <f t="shared" si="153"/>
        <v>0</v>
      </c>
      <c r="G280" s="15">
        <f t="shared" si="153"/>
        <v>0</v>
      </c>
      <c r="H280" s="15">
        <f t="shared" si="153"/>
        <v>0</v>
      </c>
      <c r="I280" s="15">
        <f t="shared" si="153"/>
        <v>0</v>
      </c>
      <c r="J280" s="30" t="s">
        <v>88</v>
      </c>
      <c r="K280" s="28" t="s">
        <v>33</v>
      </c>
      <c r="L280" s="28">
        <v>90</v>
      </c>
      <c r="M280" s="28">
        <v>98</v>
      </c>
      <c r="N280" s="28">
        <v>100</v>
      </c>
      <c r="O280" s="28">
        <v>100</v>
      </c>
      <c r="P280" s="28">
        <v>100</v>
      </c>
      <c r="Q280" s="28">
        <v>100</v>
      </c>
      <c r="R280" s="28">
        <v>100</v>
      </c>
      <c r="S280" s="5"/>
      <c r="T280" s="5"/>
      <c r="U280" s="5"/>
      <c r="V280" s="5"/>
    </row>
    <row r="281" spans="1:22" ht="15.75" customHeight="1" x14ac:dyDescent="0.25">
      <c r="A281" s="6" t="s">
        <v>4</v>
      </c>
      <c r="B281" s="29"/>
      <c r="C281" s="3">
        <f>E281+F281+H281+D281+G281+I281</f>
        <v>0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31"/>
      <c r="K281" s="29"/>
      <c r="L281" s="29"/>
      <c r="M281" s="29"/>
      <c r="N281" s="29"/>
      <c r="O281" s="29"/>
      <c r="P281" s="29"/>
      <c r="Q281" s="29"/>
      <c r="R281" s="29"/>
      <c r="S281" s="5"/>
      <c r="T281" s="5"/>
      <c r="U281" s="5"/>
      <c r="V281" s="5"/>
    </row>
    <row r="282" spans="1:22" ht="15.75" customHeight="1" x14ac:dyDescent="0.25">
      <c r="A282" s="6" t="s">
        <v>12</v>
      </c>
      <c r="B282" s="29"/>
      <c r="C282" s="3">
        <f t="shared" ref="C282:C283" si="154">E282+F282+H282+D282+G282+I282</f>
        <v>0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31"/>
      <c r="K282" s="29"/>
      <c r="L282" s="29"/>
      <c r="M282" s="29"/>
      <c r="N282" s="29"/>
      <c r="O282" s="29"/>
      <c r="P282" s="29"/>
      <c r="Q282" s="29"/>
      <c r="R282" s="29"/>
      <c r="S282" s="5"/>
      <c r="T282" s="5"/>
      <c r="U282" s="5"/>
      <c r="V282" s="5"/>
    </row>
    <row r="283" spans="1:22" ht="15.75" customHeight="1" x14ac:dyDescent="0.25">
      <c r="A283" s="6" t="s">
        <v>46</v>
      </c>
      <c r="B283" s="29"/>
      <c r="C283" s="3">
        <f t="shared" si="154"/>
        <v>0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31"/>
      <c r="K283" s="29"/>
      <c r="L283" s="29"/>
      <c r="M283" s="29"/>
      <c r="N283" s="29"/>
      <c r="O283" s="29"/>
      <c r="P283" s="29"/>
      <c r="Q283" s="29"/>
      <c r="R283" s="29"/>
      <c r="S283" s="5"/>
      <c r="T283" s="5"/>
      <c r="U283" s="5"/>
      <c r="V283" s="5"/>
    </row>
    <row r="284" spans="1:22" ht="45" customHeight="1" x14ac:dyDescent="0.25">
      <c r="A284" s="57" t="s">
        <v>89</v>
      </c>
      <c r="B284" s="58"/>
      <c r="C284" s="3">
        <f t="shared" ref="C284:C291" si="155">E284+F284+H284+D284+G284+I284</f>
        <v>319199.19999999995</v>
      </c>
      <c r="D284" s="3">
        <f t="shared" ref="D284:I287" si="156">D288+D304</f>
        <v>279008.19999999995</v>
      </c>
      <c r="E284" s="3">
        <f t="shared" si="156"/>
        <v>0</v>
      </c>
      <c r="F284" s="3">
        <f t="shared" si="156"/>
        <v>40191</v>
      </c>
      <c r="G284" s="3">
        <f t="shared" si="156"/>
        <v>0</v>
      </c>
      <c r="H284" s="3">
        <f t="shared" si="156"/>
        <v>0</v>
      </c>
      <c r="I284" s="3">
        <f t="shared" si="156"/>
        <v>0</v>
      </c>
      <c r="J284" s="14"/>
      <c r="K284" s="18"/>
      <c r="L284" s="18"/>
      <c r="M284" s="18"/>
      <c r="N284" s="18"/>
      <c r="O284" s="18"/>
      <c r="P284" s="18"/>
      <c r="Q284" s="18"/>
      <c r="R284" s="18"/>
      <c r="S284" s="5"/>
      <c r="T284" s="5"/>
      <c r="U284" s="5"/>
      <c r="V284" s="5"/>
    </row>
    <row r="285" spans="1:22" ht="17.25" customHeight="1" x14ac:dyDescent="0.25">
      <c r="A285" s="59" t="s">
        <v>4</v>
      </c>
      <c r="B285" s="60"/>
      <c r="C285" s="3">
        <f t="shared" si="155"/>
        <v>0</v>
      </c>
      <c r="D285" s="3">
        <f t="shared" si="156"/>
        <v>0</v>
      </c>
      <c r="E285" s="3">
        <f t="shared" si="156"/>
        <v>0</v>
      </c>
      <c r="F285" s="3">
        <f t="shared" si="156"/>
        <v>0</v>
      </c>
      <c r="G285" s="3">
        <f t="shared" si="156"/>
        <v>0</v>
      </c>
      <c r="H285" s="3">
        <f t="shared" si="156"/>
        <v>0</v>
      </c>
      <c r="I285" s="3">
        <f t="shared" si="156"/>
        <v>0</v>
      </c>
      <c r="J285" s="14"/>
      <c r="K285" s="18"/>
      <c r="L285" s="18"/>
      <c r="M285" s="18"/>
      <c r="N285" s="18"/>
      <c r="O285" s="18"/>
      <c r="P285" s="18"/>
      <c r="Q285" s="18"/>
      <c r="R285" s="18"/>
      <c r="S285" s="5"/>
      <c r="T285" s="5"/>
      <c r="U285" s="5"/>
      <c r="V285" s="5"/>
    </row>
    <row r="286" spans="1:22" ht="15" customHeight="1" x14ac:dyDescent="0.25">
      <c r="A286" s="59" t="s">
        <v>12</v>
      </c>
      <c r="B286" s="60"/>
      <c r="C286" s="3">
        <f t="shared" si="155"/>
        <v>302883.40000000002</v>
      </c>
      <c r="D286" s="3">
        <f t="shared" si="156"/>
        <v>269499</v>
      </c>
      <c r="E286" s="3">
        <f t="shared" si="156"/>
        <v>0</v>
      </c>
      <c r="F286" s="3">
        <f t="shared" si="156"/>
        <v>33384.400000000001</v>
      </c>
      <c r="G286" s="3">
        <f t="shared" si="156"/>
        <v>0</v>
      </c>
      <c r="H286" s="3">
        <f t="shared" si="156"/>
        <v>0</v>
      </c>
      <c r="I286" s="3">
        <f t="shared" si="156"/>
        <v>0</v>
      </c>
      <c r="J286" s="14"/>
      <c r="K286" s="18"/>
      <c r="L286" s="18"/>
      <c r="M286" s="18"/>
      <c r="N286" s="18"/>
      <c r="O286" s="18"/>
      <c r="P286" s="18"/>
      <c r="Q286" s="18"/>
      <c r="R286" s="18"/>
      <c r="S286" s="5"/>
      <c r="T286" s="5"/>
      <c r="U286" s="5"/>
      <c r="V286" s="5"/>
    </row>
    <row r="287" spans="1:22" ht="16.5" customHeight="1" x14ac:dyDescent="0.25">
      <c r="A287" s="59" t="s">
        <v>46</v>
      </c>
      <c r="B287" s="60"/>
      <c r="C287" s="3">
        <f t="shared" si="155"/>
        <v>16315.800000000001</v>
      </c>
      <c r="D287" s="3">
        <f t="shared" si="156"/>
        <v>9509.2000000000007</v>
      </c>
      <c r="E287" s="3">
        <f t="shared" si="156"/>
        <v>0</v>
      </c>
      <c r="F287" s="3">
        <f t="shared" si="156"/>
        <v>6806.6</v>
      </c>
      <c r="G287" s="3">
        <f t="shared" si="156"/>
        <v>0</v>
      </c>
      <c r="H287" s="3">
        <f t="shared" si="156"/>
        <v>0</v>
      </c>
      <c r="I287" s="3">
        <f t="shared" si="156"/>
        <v>0</v>
      </c>
      <c r="J287" s="14"/>
      <c r="K287" s="18"/>
      <c r="L287" s="18"/>
      <c r="M287" s="18"/>
      <c r="N287" s="18"/>
      <c r="O287" s="18"/>
      <c r="P287" s="18"/>
      <c r="Q287" s="18"/>
      <c r="R287" s="18"/>
      <c r="S287" s="5"/>
      <c r="T287" s="5"/>
      <c r="U287" s="5"/>
      <c r="V287" s="5"/>
    </row>
    <row r="288" spans="1:22" ht="45" customHeight="1" x14ac:dyDescent="0.25">
      <c r="A288" s="61" t="s">
        <v>90</v>
      </c>
      <c r="B288" s="62"/>
      <c r="C288" s="3">
        <f t="shared" si="155"/>
        <v>267317.59999999998</v>
      </c>
      <c r="D288" s="3">
        <f>D292+D296+D300</f>
        <v>267317.59999999998</v>
      </c>
      <c r="E288" s="3">
        <f t="shared" ref="E288:I288" si="157">E292+E296+E300</f>
        <v>0</v>
      </c>
      <c r="F288" s="3">
        <f t="shared" si="157"/>
        <v>0</v>
      </c>
      <c r="G288" s="3">
        <f t="shared" si="157"/>
        <v>0</v>
      </c>
      <c r="H288" s="3">
        <f t="shared" si="157"/>
        <v>0</v>
      </c>
      <c r="I288" s="3">
        <f t="shared" si="157"/>
        <v>0</v>
      </c>
      <c r="J288" s="14"/>
      <c r="K288" s="18"/>
      <c r="L288" s="18"/>
      <c r="M288" s="18"/>
      <c r="N288" s="18"/>
      <c r="O288" s="18"/>
      <c r="P288" s="18"/>
      <c r="Q288" s="18"/>
      <c r="R288" s="18"/>
      <c r="S288" s="5"/>
      <c r="T288" s="5"/>
      <c r="U288" s="5"/>
      <c r="V288" s="5"/>
    </row>
    <row r="289" spans="1:22" ht="17.25" customHeight="1" x14ac:dyDescent="0.25">
      <c r="A289" s="59" t="s">
        <v>4</v>
      </c>
      <c r="B289" s="60"/>
      <c r="C289" s="3">
        <f t="shared" si="155"/>
        <v>0</v>
      </c>
      <c r="D289" s="3">
        <f t="shared" ref="D289:I289" si="158">D293+D297+D301</f>
        <v>0</v>
      </c>
      <c r="E289" s="3">
        <f t="shared" si="158"/>
        <v>0</v>
      </c>
      <c r="F289" s="3">
        <f t="shared" si="158"/>
        <v>0</v>
      </c>
      <c r="G289" s="3">
        <f t="shared" si="158"/>
        <v>0</v>
      </c>
      <c r="H289" s="3">
        <f t="shared" si="158"/>
        <v>0</v>
      </c>
      <c r="I289" s="3">
        <f t="shared" si="158"/>
        <v>0</v>
      </c>
      <c r="J289" s="14"/>
      <c r="K289" s="18"/>
      <c r="L289" s="18"/>
      <c r="M289" s="18"/>
      <c r="N289" s="18"/>
      <c r="O289" s="18"/>
      <c r="P289" s="18"/>
      <c r="Q289" s="18"/>
      <c r="R289" s="18"/>
      <c r="S289" s="5"/>
      <c r="T289" s="5"/>
      <c r="U289" s="5"/>
      <c r="V289" s="5"/>
    </row>
    <row r="290" spans="1:22" ht="15" customHeight="1" x14ac:dyDescent="0.25">
      <c r="A290" s="59" t="s">
        <v>12</v>
      </c>
      <c r="B290" s="60"/>
      <c r="C290" s="3">
        <f t="shared" si="155"/>
        <v>263690.09999999998</v>
      </c>
      <c r="D290" s="3">
        <f t="shared" ref="D290:I290" si="159">D294+D298+D302</f>
        <v>263690.09999999998</v>
      </c>
      <c r="E290" s="3">
        <f t="shared" si="159"/>
        <v>0</v>
      </c>
      <c r="F290" s="3">
        <f t="shared" si="159"/>
        <v>0</v>
      </c>
      <c r="G290" s="3">
        <f t="shared" si="159"/>
        <v>0</v>
      </c>
      <c r="H290" s="3">
        <f t="shared" si="159"/>
        <v>0</v>
      </c>
      <c r="I290" s="3">
        <f t="shared" si="159"/>
        <v>0</v>
      </c>
      <c r="J290" s="14"/>
      <c r="K290" s="18"/>
      <c r="L290" s="18"/>
      <c r="M290" s="18"/>
      <c r="N290" s="18"/>
      <c r="O290" s="18"/>
      <c r="P290" s="18"/>
      <c r="Q290" s="18"/>
      <c r="R290" s="18"/>
      <c r="S290" s="5"/>
      <c r="T290" s="5"/>
      <c r="U290" s="5"/>
      <c r="V290" s="5"/>
    </row>
    <row r="291" spans="1:22" ht="16.5" customHeight="1" x14ac:dyDescent="0.25">
      <c r="A291" s="59" t="s">
        <v>46</v>
      </c>
      <c r="B291" s="60"/>
      <c r="C291" s="3">
        <f t="shared" si="155"/>
        <v>3627.5</v>
      </c>
      <c r="D291" s="3">
        <f t="shared" ref="D291:I291" si="160">D295+D299+D303</f>
        <v>3627.5</v>
      </c>
      <c r="E291" s="3">
        <f t="shared" si="160"/>
        <v>0</v>
      </c>
      <c r="F291" s="3">
        <f t="shared" si="160"/>
        <v>0</v>
      </c>
      <c r="G291" s="3">
        <f t="shared" si="160"/>
        <v>0</v>
      </c>
      <c r="H291" s="3">
        <f t="shared" si="160"/>
        <v>0</v>
      </c>
      <c r="I291" s="3">
        <f t="shared" si="160"/>
        <v>0</v>
      </c>
      <c r="J291" s="14"/>
      <c r="K291" s="18"/>
      <c r="L291" s="18"/>
      <c r="M291" s="18"/>
      <c r="N291" s="18"/>
      <c r="O291" s="18"/>
      <c r="P291" s="18"/>
      <c r="Q291" s="18"/>
      <c r="R291" s="18"/>
      <c r="S291" s="5"/>
      <c r="T291" s="5"/>
      <c r="U291" s="5"/>
      <c r="V291" s="5"/>
    </row>
    <row r="292" spans="1:22" ht="69" customHeight="1" x14ac:dyDescent="0.25">
      <c r="A292" s="19" t="s">
        <v>29</v>
      </c>
      <c r="B292" s="28" t="s">
        <v>140</v>
      </c>
      <c r="C292" s="3">
        <f>E292+F292+H292+D292+G292+I292</f>
        <v>264670.09999999998</v>
      </c>
      <c r="D292" s="15">
        <f>D293+D294+D295</f>
        <v>264670.09999999998</v>
      </c>
      <c r="E292" s="15">
        <f t="shared" ref="E292:I292" si="161">E293+E294+E295</f>
        <v>0</v>
      </c>
      <c r="F292" s="15">
        <f t="shared" si="161"/>
        <v>0</v>
      </c>
      <c r="G292" s="15">
        <f t="shared" si="161"/>
        <v>0</v>
      </c>
      <c r="H292" s="15">
        <f t="shared" si="161"/>
        <v>0</v>
      </c>
      <c r="I292" s="15">
        <f t="shared" si="161"/>
        <v>0</v>
      </c>
      <c r="J292" s="30" t="s">
        <v>36</v>
      </c>
      <c r="K292" s="28" t="s">
        <v>33</v>
      </c>
      <c r="L292" s="28">
        <v>28</v>
      </c>
      <c r="M292" s="28">
        <v>28</v>
      </c>
      <c r="N292" s="28">
        <v>18</v>
      </c>
      <c r="O292" s="28">
        <v>18</v>
      </c>
      <c r="P292" s="28">
        <v>18</v>
      </c>
      <c r="Q292" s="28">
        <v>18</v>
      </c>
      <c r="R292" s="28">
        <v>18</v>
      </c>
      <c r="S292" s="5"/>
      <c r="T292" s="5"/>
      <c r="U292" s="5"/>
      <c r="V292" s="5"/>
    </row>
    <row r="293" spans="1:22" ht="17.25" customHeight="1" x14ac:dyDescent="0.25">
      <c r="A293" s="6" t="s">
        <v>4</v>
      </c>
      <c r="B293" s="29"/>
      <c r="C293" s="3">
        <f>E293+F293+H293+D293+G293+I293</f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31"/>
      <c r="K293" s="29"/>
      <c r="L293" s="29"/>
      <c r="M293" s="29"/>
      <c r="N293" s="29"/>
      <c r="O293" s="29"/>
      <c r="P293" s="29"/>
      <c r="Q293" s="29"/>
      <c r="R293" s="29"/>
      <c r="S293" s="5"/>
      <c r="T293" s="5"/>
      <c r="U293" s="5"/>
      <c r="V293" s="5"/>
    </row>
    <row r="294" spans="1:22" ht="15" customHeight="1" x14ac:dyDescent="0.25">
      <c r="A294" s="6" t="s">
        <v>12</v>
      </c>
      <c r="B294" s="29"/>
      <c r="C294" s="3">
        <f t="shared" ref="C294:C295" si="162">E294+F294+H294+D294+G294+I294</f>
        <v>263690.09999999998</v>
      </c>
      <c r="D294" s="4">
        <v>263690.09999999998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31"/>
      <c r="K294" s="29"/>
      <c r="L294" s="29"/>
      <c r="M294" s="29"/>
      <c r="N294" s="29"/>
      <c r="O294" s="29"/>
      <c r="P294" s="29"/>
      <c r="Q294" s="29"/>
      <c r="R294" s="29"/>
      <c r="S294" s="5"/>
      <c r="T294" s="5"/>
      <c r="U294" s="5"/>
      <c r="V294" s="5"/>
    </row>
    <row r="295" spans="1:22" ht="16.5" customHeight="1" x14ac:dyDescent="0.25">
      <c r="A295" s="6" t="s">
        <v>46</v>
      </c>
      <c r="B295" s="29"/>
      <c r="C295" s="3">
        <f t="shared" si="162"/>
        <v>980</v>
      </c>
      <c r="D295" s="4">
        <v>980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31"/>
      <c r="K295" s="29"/>
      <c r="L295" s="29"/>
      <c r="M295" s="29"/>
      <c r="N295" s="29"/>
      <c r="O295" s="29"/>
      <c r="P295" s="29"/>
      <c r="Q295" s="29"/>
      <c r="R295" s="29"/>
      <c r="S295" s="5"/>
      <c r="T295" s="5"/>
      <c r="U295" s="5"/>
      <c r="V295" s="5"/>
    </row>
    <row r="296" spans="1:22" ht="65.25" customHeight="1" x14ac:dyDescent="0.25">
      <c r="A296" s="19" t="s">
        <v>92</v>
      </c>
      <c r="B296" s="28" t="s">
        <v>140</v>
      </c>
      <c r="C296" s="3">
        <f>E296+F296+H296+D296+G296+I296</f>
        <v>0</v>
      </c>
      <c r="D296" s="15">
        <f>D297+D298+D299</f>
        <v>0</v>
      </c>
      <c r="E296" s="15">
        <f t="shared" ref="E296:I296" si="163">E297+E298+E299</f>
        <v>0</v>
      </c>
      <c r="F296" s="15">
        <f t="shared" si="163"/>
        <v>0</v>
      </c>
      <c r="G296" s="15">
        <f t="shared" si="163"/>
        <v>0</v>
      </c>
      <c r="H296" s="15">
        <f t="shared" si="163"/>
        <v>0</v>
      </c>
      <c r="I296" s="15">
        <f t="shared" si="163"/>
        <v>0</v>
      </c>
      <c r="J296" s="30" t="s">
        <v>91</v>
      </c>
      <c r="K296" s="28" t="s">
        <v>33</v>
      </c>
      <c r="L296" s="28">
        <v>70</v>
      </c>
      <c r="M296" s="28">
        <v>75</v>
      </c>
      <c r="N296" s="28">
        <v>80</v>
      </c>
      <c r="O296" s="28">
        <v>85</v>
      </c>
      <c r="P296" s="28">
        <v>90</v>
      </c>
      <c r="Q296" s="28">
        <v>95</v>
      </c>
      <c r="R296" s="28">
        <v>100</v>
      </c>
      <c r="S296" s="5"/>
      <c r="T296" s="5"/>
      <c r="U296" s="5"/>
      <c r="V296" s="5"/>
    </row>
    <row r="297" spans="1:22" ht="17.25" customHeight="1" x14ac:dyDescent="0.25">
      <c r="A297" s="6" t="s">
        <v>4</v>
      </c>
      <c r="B297" s="29"/>
      <c r="C297" s="3">
        <f>E297+F297+H297+D297+G297+I297</f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31"/>
      <c r="K297" s="29"/>
      <c r="L297" s="29"/>
      <c r="M297" s="29"/>
      <c r="N297" s="29"/>
      <c r="O297" s="29"/>
      <c r="P297" s="29"/>
      <c r="Q297" s="29"/>
      <c r="R297" s="29"/>
      <c r="S297" s="5"/>
      <c r="T297" s="5"/>
      <c r="U297" s="5"/>
      <c r="V297" s="5"/>
    </row>
    <row r="298" spans="1:22" ht="15" customHeight="1" x14ac:dyDescent="0.25">
      <c r="A298" s="6" t="s">
        <v>12</v>
      </c>
      <c r="B298" s="29"/>
      <c r="C298" s="3">
        <f t="shared" ref="C298:C315" si="164">E298+F298+H298+D298+G298+I298</f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31"/>
      <c r="K298" s="29"/>
      <c r="L298" s="29"/>
      <c r="M298" s="29"/>
      <c r="N298" s="29"/>
      <c r="O298" s="29"/>
      <c r="P298" s="29"/>
      <c r="Q298" s="29"/>
      <c r="R298" s="29"/>
      <c r="S298" s="5"/>
      <c r="T298" s="5"/>
      <c r="U298" s="5"/>
      <c r="V298" s="5"/>
    </row>
    <row r="299" spans="1:22" ht="16.5" customHeight="1" x14ac:dyDescent="0.25">
      <c r="A299" s="6" t="s">
        <v>46</v>
      </c>
      <c r="B299" s="29"/>
      <c r="C299" s="3">
        <f t="shared" si="164"/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31"/>
      <c r="K299" s="29"/>
      <c r="L299" s="29"/>
      <c r="M299" s="29"/>
      <c r="N299" s="29"/>
      <c r="O299" s="29"/>
      <c r="P299" s="29"/>
      <c r="Q299" s="29"/>
      <c r="R299" s="29"/>
      <c r="S299" s="5"/>
      <c r="T299" s="5"/>
      <c r="U299" s="5"/>
      <c r="V299" s="5"/>
    </row>
    <row r="300" spans="1:22" ht="81" customHeight="1" x14ac:dyDescent="0.25">
      <c r="A300" s="26" t="s">
        <v>173</v>
      </c>
      <c r="B300" s="28" t="s">
        <v>140</v>
      </c>
      <c r="C300" s="3">
        <v>2647.5</v>
      </c>
      <c r="D300" s="15">
        <v>2647.5</v>
      </c>
      <c r="E300" s="15">
        <f t="shared" ref="E300:I300" si="165">E301+E302+E303</f>
        <v>0</v>
      </c>
      <c r="F300" s="15">
        <f t="shared" si="165"/>
        <v>0</v>
      </c>
      <c r="G300" s="15">
        <f t="shared" si="165"/>
        <v>0</v>
      </c>
      <c r="H300" s="15">
        <f t="shared" si="165"/>
        <v>0</v>
      </c>
      <c r="I300" s="15">
        <f t="shared" si="165"/>
        <v>0</v>
      </c>
      <c r="J300" s="30" t="s">
        <v>172</v>
      </c>
      <c r="K300" s="28" t="s">
        <v>33</v>
      </c>
      <c r="L300" s="28">
        <v>70</v>
      </c>
      <c r="M300" s="28">
        <v>75</v>
      </c>
      <c r="N300" s="28">
        <v>80</v>
      </c>
      <c r="O300" s="28">
        <v>85</v>
      </c>
      <c r="P300" s="28">
        <v>90</v>
      </c>
      <c r="Q300" s="28">
        <v>95</v>
      </c>
      <c r="R300" s="28">
        <v>100</v>
      </c>
      <c r="S300" s="5"/>
      <c r="T300" s="5"/>
      <c r="U300" s="5"/>
      <c r="V300" s="5"/>
    </row>
    <row r="301" spans="1:22" ht="17.25" customHeight="1" x14ac:dyDescent="0.25">
      <c r="A301" s="6" t="s">
        <v>4</v>
      </c>
      <c r="B301" s="29"/>
      <c r="C301" s="3">
        <f>E301+F301+H301+D301+G301+I301</f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31"/>
      <c r="K301" s="29"/>
      <c r="L301" s="29"/>
      <c r="M301" s="29"/>
      <c r="N301" s="29"/>
      <c r="O301" s="29"/>
      <c r="P301" s="29"/>
      <c r="Q301" s="29"/>
      <c r="R301" s="29"/>
      <c r="S301" s="5"/>
      <c r="T301" s="5"/>
      <c r="U301" s="5"/>
      <c r="V301" s="5"/>
    </row>
    <row r="302" spans="1:22" ht="15" customHeight="1" x14ac:dyDescent="0.25">
      <c r="A302" s="6" t="s">
        <v>12</v>
      </c>
      <c r="B302" s="29"/>
      <c r="C302" s="3">
        <f t="shared" ref="C302" si="166">E302+F302+H302+D302+G302+I302</f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31"/>
      <c r="K302" s="29"/>
      <c r="L302" s="29"/>
      <c r="M302" s="29"/>
      <c r="N302" s="29"/>
      <c r="O302" s="29"/>
      <c r="P302" s="29"/>
      <c r="Q302" s="29"/>
      <c r="R302" s="29"/>
      <c r="S302" s="5"/>
      <c r="T302" s="5"/>
      <c r="U302" s="5"/>
      <c r="V302" s="5"/>
    </row>
    <row r="303" spans="1:22" ht="16.5" customHeight="1" x14ac:dyDescent="0.25">
      <c r="A303" s="6" t="s">
        <v>46</v>
      </c>
      <c r="B303" s="29"/>
      <c r="C303" s="3">
        <v>2647.5</v>
      </c>
      <c r="D303" s="4">
        <v>2647.5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31"/>
      <c r="K303" s="29"/>
      <c r="L303" s="29"/>
      <c r="M303" s="29"/>
      <c r="N303" s="29"/>
      <c r="O303" s="29"/>
      <c r="P303" s="29"/>
      <c r="Q303" s="29"/>
      <c r="R303" s="29"/>
      <c r="S303" s="5"/>
      <c r="T303" s="5"/>
      <c r="U303" s="5"/>
      <c r="V303" s="5"/>
    </row>
    <row r="304" spans="1:22" ht="79.5" customHeight="1" x14ac:dyDescent="0.25">
      <c r="A304" s="61" t="s">
        <v>30</v>
      </c>
      <c r="B304" s="62"/>
      <c r="C304" s="3">
        <f t="shared" si="164"/>
        <v>51881.599999999999</v>
      </c>
      <c r="D304" s="3">
        <f>D308+D312+D316+D320+D324+D328+D332+D336+D340</f>
        <v>11690.6</v>
      </c>
      <c r="E304" s="3">
        <f t="shared" ref="E304:I304" si="167">E308+E312+E316+E320+E324+E328+E332+E336+E340</f>
        <v>0</v>
      </c>
      <c r="F304" s="3">
        <f t="shared" si="167"/>
        <v>40191</v>
      </c>
      <c r="G304" s="3">
        <f t="shared" si="167"/>
        <v>0</v>
      </c>
      <c r="H304" s="3">
        <f t="shared" si="167"/>
        <v>0</v>
      </c>
      <c r="I304" s="3">
        <f t="shared" si="167"/>
        <v>0</v>
      </c>
      <c r="J304" s="14"/>
      <c r="K304" s="18"/>
      <c r="L304" s="18"/>
      <c r="M304" s="18"/>
      <c r="N304" s="18"/>
      <c r="O304" s="18"/>
      <c r="P304" s="18"/>
      <c r="Q304" s="18"/>
      <c r="R304" s="18"/>
      <c r="S304" s="5"/>
      <c r="T304" s="5"/>
      <c r="U304" s="5"/>
      <c r="V304" s="5"/>
    </row>
    <row r="305" spans="1:22" ht="17.25" customHeight="1" x14ac:dyDescent="0.25">
      <c r="A305" s="59" t="s">
        <v>4</v>
      </c>
      <c r="B305" s="60"/>
      <c r="C305" s="3">
        <f t="shared" si="164"/>
        <v>0</v>
      </c>
      <c r="D305" s="3">
        <f t="shared" ref="D305:I305" si="168">D309+D313+D317+D321+D325+D329+D333+D337+D341</f>
        <v>0</v>
      </c>
      <c r="E305" s="3">
        <f t="shared" si="168"/>
        <v>0</v>
      </c>
      <c r="F305" s="3">
        <f t="shared" si="168"/>
        <v>0</v>
      </c>
      <c r="G305" s="3">
        <f t="shared" si="168"/>
        <v>0</v>
      </c>
      <c r="H305" s="3">
        <f t="shared" si="168"/>
        <v>0</v>
      </c>
      <c r="I305" s="3">
        <f t="shared" si="168"/>
        <v>0</v>
      </c>
      <c r="J305" s="14"/>
      <c r="K305" s="18"/>
      <c r="L305" s="18"/>
      <c r="M305" s="18"/>
      <c r="N305" s="18"/>
      <c r="O305" s="18"/>
      <c r="P305" s="18"/>
      <c r="Q305" s="18"/>
      <c r="R305" s="18"/>
      <c r="S305" s="5"/>
      <c r="T305" s="5"/>
      <c r="U305" s="5"/>
      <c r="V305" s="5"/>
    </row>
    <row r="306" spans="1:22" ht="15" customHeight="1" x14ac:dyDescent="0.25">
      <c r="A306" s="59" t="s">
        <v>12</v>
      </c>
      <c r="B306" s="60"/>
      <c r="C306" s="3">
        <f t="shared" si="164"/>
        <v>39193.300000000003</v>
      </c>
      <c r="D306" s="3">
        <f t="shared" ref="D306:I306" si="169">D310+D314+D318+D322+D326+D330+D334+D338+D342</f>
        <v>5808.9</v>
      </c>
      <c r="E306" s="3">
        <f t="shared" si="169"/>
        <v>0</v>
      </c>
      <c r="F306" s="3">
        <f t="shared" si="169"/>
        <v>33384.400000000001</v>
      </c>
      <c r="G306" s="3">
        <f t="shared" si="169"/>
        <v>0</v>
      </c>
      <c r="H306" s="3">
        <f t="shared" si="169"/>
        <v>0</v>
      </c>
      <c r="I306" s="3">
        <f t="shared" si="169"/>
        <v>0</v>
      </c>
      <c r="J306" s="14"/>
      <c r="K306" s="18"/>
      <c r="L306" s="18"/>
      <c r="M306" s="18"/>
      <c r="N306" s="18"/>
      <c r="O306" s="18"/>
      <c r="P306" s="18"/>
      <c r="Q306" s="18"/>
      <c r="R306" s="18"/>
      <c r="S306" s="5"/>
      <c r="T306" s="5"/>
      <c r="U306" s="5"/>
      <c r="V306" s="5"/>
    </row>
    <row r="307" spans="1:22" ht="16.5" customHeight="1" x14ac:dyDescent="0.25">
      <c r="A307" s="59" t="s">
        <v>46</v>
      </c>
      <c r="B307" s="60"/>
      <c r="C307" s="3">
        <f t="shared" si="164"/>
        <v>12688.3</v>
      </c>
      <c r="D307" s="3">
        <f t="shared" ref="D307:I307" si="170">D311+D315+D319+D323+D327+D331+D335+D339+D343</f>
        <v>5881.7</v>
      </c>
      <c r="E307" s="3">
        <f t="shared" si="170"/>
        <v>0</v>
      </c>
      <c r="F307" s="3">
        <f t="shared" si="170"/>
        <v>6806.6</v>
      </c>
      <c r="G307" s="3">
        <f t="shared" si="170"/>
        <v>0</v>
      </c>
      <c r="H307" s="3">
        <f t="shared" si="170"/>
        <v>0</v>
      </c>
      <c r="I307" s="3">
        <f t="shared" si="170"/>
        <v>0</v>
      </c>
      <c r="J307" s="14"/>
      <c r="K307" s="18"/>
      <c r="L307" s="18"/>
      <c r="M307" s="18"/>
      <c r="N307" s="18"/>
      <c r="O307" s="18"/>
      <c r="P307" s="18"/>
      <c r="Q307" s="18"/>
      <c r="R307" s="18"/>
      <c r="S307" s="5"/>
      <c r="T307" s="5"/>
      <c r="U307" s="5"/>
      <c r="V307" s="5"/>
    </row>
    <row r="308" spans="1:22" ht="45.75" customHeight="1" x14ac:dyDescent="0.25">
      <c r="A308" s="19" t="s">
        <v>31</v>
      </c>
      <c r="B308" s="28" t="s">
        <v>141</v>
      </c>
      <c r="C308" s="3">
        <f t="shared" si="164"/>
        <v>26577.9</v>
      </c>
      <c r="D308" s="15">
        <f>D309+D310+D311</f>
        <v>0</v>
      </c>
      <c r="E308" s="15">
        <f t="shared" ref="E308:I308" si="171">E309+E310+E311</f>
        <v>0</v>
      </c>
      <c r="F308" s="15">
        <f t="shared" si="171"/>
        <v>26577.9</v>
      </c>
      <c r="G308" s="15">
        <f t="shared" si="171"/>
        <v>0</v>
      </c>
      <c r="H308" s="15">
        <f t="shared" si="171"/>
        <v>0</v>
      </c>
      <c r="I308" s="15">
        <f t="shared" si="171"/>
        <v>0</v>
      </c>
      <c r="J308" s="30" t="s">
        <v>37</v>
      </c>
      <c r="K308" s="28" t="s">
        <v>33</v>
      </c>
      <c r="L308" s="28">
        <v>70</v>
      </c>
      <c r="M308" s="28">
        <v>75</v>
      </c>
      <c r="N308" s="28">
        <v>80</v>
      </c>
      <c r="O308" s="28">
        <v>85</v>
      </c>
      <c r="P308" s="28">
        <v>90</v>
      </c>
      <c r="Q308" s="28">
        <v>95</v>
      </c>
      <c r="R308" s="28">
        <v>100</v>
      </c>
      <c r="S308" s="5"/>
      <c r="T308" s="5"/>
      <c r="U308" s="5"/>
      <c r="V308" s="5"/>
    </row>
    <row r="309" spans="1:22" ht="16.5" customHeight="1" x14ac:dyDescent="0.25">
      <c r="A309" s="6" t="s">
        <v>4</v>
      </c>
      <c r="B309" s="29"/>
      <c r="C309" s="3">
        <f t="shared" si="164"/>
        <v>0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31"/>
      <c r="K309" s="29"/>
      <c r="L309" s="29"/>
      <c r="M309" s="29"/>
      <c r="N309" s="29"/>
      <c r="O309" s="29"/>
      <c r="P309" s="29"/>
      <c r="Q309" s="29"/>
      <c r="R309" s="29"/>
      <c r="S309" s="5"/>
      <c r="T309" s="5"/>
      <c r="U309" s="5"/>
      <c r="V309" s="5"/>
    </row>
    <row r="310" spans="1:22" ht="16.5" customHeight="1" x14ac:dyDescent="0.25">
      <c r="A310" s="6" t="s">
        <v>12</v>
      </c>
      <c r="B310" s="29"/>
      <c r="C310" s="3">
        <f t="shared" si="164"/>
        <v>26577.9</v>
      </c>
      <c r="D310" s="4">
        <v>0</v>
      </c>
      <c r="E310" s="4">
        <v>0</v>
      </c>
      <c r="F310" s="4">
        <v>26577.9</v>
      </c>
      <c r="G310" s="4">
        <v>0</v>
      </c>
      <c r="H310" s="4">
        <v>0</v>
      </c>
      <c r="I310" s="4">
        <v>0</v>
      </c>
      <c r="J310" s="31"/>
      <c r="K310" s="29"/>
      <c r="L310" s="29"/>
      <c r="M310" s="29"/>
      <c r="N310" s="29"/>
      <c r="O310" s="29"/>
      <c r="P310" s="29"/>
      <c r="Q310" s="29"/>
      <c r="R310" s="29"/>
      <c r="S310" s="5"/>
      <c r="T310" s="5"/>
      <c r="U310" s="5"/>
      <c r="V310" s="5"/>
    </row>
    <row r="311" spans="1:22" ht="19.5" customHeight="1" x14ac:dyDescent="0.25">
      <c r="A311" s="6" t="s">
        <v>46</v>
      </c>
      <c r="B311" s="29"/>
      <c r="C311" s="3">
        <f t="shared" si="164"/>
        <v>0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31"/>
      <c r="K311" s="29"/>
      <c r="L311" s="29"/>
      <c r="M311" s="29"/>
      <c r="N311" s="29"/>
      <c r="O311" s="29"/>
      <c r="P311" s="29"/>
      <c r="Q311" s="29"/>
      <c r="R311" s="29"/>
      <c r="S311" s="5"/>
      <c r="T311" s="5"/>
      <c r="U311" s="5"/>
      <c r="V311" s="5"/>
    </row>
    <row r="312" spans="1:22" ht="78.75" customHeight="1" x14ac:dyDescent="0.25">
      <c r="A312" s="19" t="s">
        <v>32</v>
      </c>
      <c r="B312" s="28" t="s">
        <v>141</v>
      </c>
      <c r="C312" s="3">
        <f t="shared" si="164"/>
        <v>0</v>
      </c>
      <c r="D312" s="15">
        <f>D313+D314+D315</f>
        <v>0</v>
      </c>
      <c r="E312" s="15">
        <f t="shared" ref="E312:I312" si="172">E313+E314+E315</f>
        <v>0</v>
      </c>
      <c r="F312" s="15">
        <f t="shared" si="172"/>
        <v>0</v>
      </c>
      <c r="G312" s="15">
        <f t="shared" si="172"/>
        <v>0</v>
      </c>
      <c r="H312" s="15">
        <f t="shared" si="172"/>
        <v>0</v>
      </c>
      <c r="I312" s="15">
        <f t="shared" si="172"/>
        <v>0</v>
      </c>
      <c r="J312" s="30" t="s">
        <v>93</v>
      </c>
      <c r="K312" s="28" t="s">
        <v>33</v>
      </c>
      <c r="L312" s="28">
        <v>70</v>
      </c>
      <c r="M312" s="28">
        <v>75</v>
      </c>
      <c r="N312" s="28">
        <v>80</v>
      </c>
      <c r="O312" s="28">
        <v>85</v>
      </c>
      <c r="P312" s="28">
        <v>90</v>
      </c>
      <c r="Q312" s="28">
        <v>95</v>
      </c>
      <c r="R312" s="28">
        <v>100</v>
      </c>
      <c r="S312" s="5"/>
      <c r="T312" s="5"/>
      <c r="U312" s="5"/>
      <c r="V312" s="5"/>
    </row>
    <row r="313" spans="1:22" ht="15.75" customHeight="1" x14ac:dyDescent="0.25">
      <c r="A313" s="6" t="s">
        <v>4</v>
      </c>
      <c r="B313" s="29"/>
      <c r="C313" s="3">
        <f t="shared" si="164"/>
        <v>0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31"/>
      <c r="K313" s="29"/>
      <c r="L313" s="29"/>
      <c r="M313" s="29"/>
      <c r="N313" s="29"/>
      <c r="O313" s="29"/>
      <c r="P313" s="29"/>
      <c r="Q313" s="29"/>
      <c r="R313" s="29"/>
      <c r="S313" s="5"/>
      <c r="T313" s="5"/>
      <c r="U313" s="5"/>
      <c r="V313" s="5"/>
    </row>
    <row r="314" spans="1:22" ht="15.75" customHeight="1" x14ac:dyDescent="0.25">
      <c r="A314" s="6" t="s">
        <v>12</v>
      </c>
      <c r="B314" s="29"/>
      <c r="C314" s="3">
        <f t="shared" si="164"/>
        <v>0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31"/>
      <c r="K314" s="29"/>
      <c r="L314" s="29"/>
      <c r="M314" s="29"/>
      <c r="N314" s="29"/>
      <c r="O314" s="29"/>
      <c r="P314" s="29"/>
      <c r="Q314" s="29"/>
      <c r="R314" s="29"/>
      <c r="S314" s="5"/>
      <c r="T314" s="5"/>
      <c r="U314" s="5"/>
      <c r="V314" s="5"/>
    </row>
    <row r="315" spans="1:22" ht="15.75" customHeight="1" x14ac:dyDescent="0.25">
      <c r="A315" s="6" t="s">
        <v>46</v>
      </c>
      <c r="B315" s="29"/>
      <c r="C315" s="3">
        <f t="shared" si="164"/>
        <v>0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31"/>
      <c r="K315" s="29"/>
      <c r="L315" s="29"/>
      <c r="M315" s="29"/>
      <c r="N315" s="29"/>
      <c r="O315" s="29"/>
      <c r="P315" s="29"/>
      <c r="Q315" s="29"/>
      <c r="R315" s="29"/>
      <c r="S315" s="5"/>
      <c r="T315" s="5"/>
      <c r="U315" s="5"/>
      <c r="V315" s="5"/>
    </row>
    <row r="316" spans="1:22" ht="76.5" customHeight="1" x14ac:dyDescent="0.25">
      <c r="A316" s="19" t="s">
        <v>94</v>
      </c>
      <c r="B316" s="28" t="s">
        <v>140</v>
      </c>
      <c r="C316" s="3">
        <f>E316+F316+H316+D316+G316+I316</f>
        <v>0</v>
      </c>
      <c r="D316" s="15">
        <f>D317+D318+D319</f>
        <v>0</v>
      </c>
      <c r="E316" s="15">
        <f t="shared" ref="E316:I316" si="173">E317+E318+E319</f>
        <v>0</v>
      </c>
      <c r="F316" s="15">
        <f t="shared" si="173"/>
        <v>0</v>
      </c>
      <c r="G316" s="15">
        <f t="shared" si="173"/>
        <v>0</v>
      </c>
      <c r="H316" s="15">
        <f t="shared" si="173"/>
        <v>0</v>
      </c>
      <c r="I316" s="15">
        <f t="shared" si="173"/>
        <v>0</v>
      </c>
      <c r="J316" s="30" t="s">
        <v>95</v>
      </c>
      <c r="K316" s="32" t="s">
        <v>38</v>
      </c>
      <c r="L316" s="32">
        <v>1</v>
      </c>
      <c r="M316" s="32">
        <v>2</v>
      </c>
      <c r="N316" s="32">
        <v>3</v>
      </c>
      <c r="O316" s="32">
        <v>4</v>
      </c>
      <c r="P316" s="32">
        <v>5</v>
      </c>
      <c r="Q316" s="32">
        <v>6</v>
      </c>
      <c r="R316" s="28">
        <v>7</v>
      </c>
      <c r="S316" s="5"/>
      <c r="T316" s="5"/>
      <c r="U316" s="5"/>
      <c r="V316" s="5"/>
    </row>
    <row r="317" spans="1:22" ht="15.75" customHeight="1" x14ac:dyDescent="0.25">
      <c r="A317" s="6" t="s">
        <v>4</v>
      </c>
      <c r="B317" s="29"/>
      <c r="C317" s="3">
        <f>E317+F317+H317+D317+G317+I317</f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31"/>
      <c r="K317" s="33"/>
      <c r="L317" s="33"/>
      <c r="M317" s="33"/>
      <c r="N317" s="33"/>
      <c r="O317" s="33"/>
      <c r="P317" s="33"/>
      <c r="Q317" s="33"/>
      <c r="R317" s="29"/>
      <c r="S317" s="5"/>
      <c r="T317" s="5"/>
      <c r="U317" s="5"/>
      <c r="V317" s="5"/>
    </row>
    <row r="318" spans="1:22" ht="15.75" customHeight="1" x14ac:dyDescent="0.25">
      <c r="A318" s="6" t="s">
        <v>12</v>
      </c>
      <c r="B318" s="29"/>
      <c r="C318" s="3">
        <f t="shared" ref="C318:C319" si="174">E318+F318+H318+D318+G318+I318</f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31"/>
      <c r="K318" s="33"/>
      <c r="L318" s="33"/>
      <c r="M318" s="33"/>
      <c r="N318" s="33"/>
      <c r="O318" s="33"/>
      <c r="P318" s="33"/>
      <c r="Q318" s="33"/>
      <c r="R318" s="29"/>
      <c r="S318" s="5"/>
      <c r="T318" s="5"/>
      <c r="U318" s="5"/>
      <c r="V318" s="5"/>
    </row>
    <row r="319" spans="1:22" ht="15.75" customHeight="1" x14ac:dyDescent="0.25">
      <c r="A319" s="6" t="s">
        <v>46</v>
      </c>
      <c r="B319" s="29"/>
      <c r="C319" s="3">
        <f t="shared" si="174"/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31"/>
      <c r="K319" s="33"/>
      <c r="L319" s="33"/>
      <c r="M319" s="33"/>
      <c r="N319" s="33"/>
      <c r="O319" s="33"/>
      <c r="P319" s="33"/>
      <c r="Q319" s="33"/>
      <c r="R319" s="29"/>
      <c r="S319" s="5"/>
      <c r="T319" s="5"/>
      <c r="U319" s="5"/>
      <c r="V319" s="5"/>
    </row>
    <row r="320" spans="1:22" ht="50.25" customHeight="1" x14ac:dyDescent="0.25">
      <c r="A320" s="19" t="s">
        <v>41</v>
      </c>
      <c r="B320" s="28" t="s">
        <v>140</v>
      </c>
      <c r="C320" s="3">
        <f>E320+F320+H320+D320+G320+I320</f>
        <v>0</v>
      </c>
      <c r="D320" s="15">
        <f>D321+D322+D323</f>
        <v>0</v>
      </c>
      <c r="E320" s="15">
        <f t="shared" ref="E320:I320" si="175">E321+E322+E323</f>
        <v>0</v>
      </c>
      <c r="F320" s="15">
        <f t="shared" si="175"/>
        <v>0</v>
      </c>
      <c r="G320" s="15">
        <f t="shared" si="175"/>
        <v>0</v>
      </c>
      <c r="H320" s="15">
        <f t="shared" si="175"/>
        <v>0</v>
      </c>
      <c r="I320" s="15">
        <f t="shared" si="175"/>
        <v>0</v>
      </c>
      <c r="J320" s="30" t="s">
        <v>42</v>
      </c>
      <c r="K320" s="28" t="s">
        <v>38</v>
      </c>
      <c r="L320" s="32">
        <v>6</v>
      </c>
      <c r="M320" s="32">
        <v>7</v>
      </c>
      <c r="N320" s="32">
        <v>7</v>
      </c>
      <c r="O320" s="32">
        <v>7</v>
      </c>
      <c r="P320" s="32">
        <v>7</v>
      </c>
      <c r="Q320" s="32">
        <v>7</v>
      </c>
      <c r="R320" s="28">
        <v>7</v>
      </c>
      <c r="S320" s="5"/>
      <c r="T320" s="5"/>
      <c r="U320" s="5"/>
      <c r="V320" s="5"/>
    </row>
    <row r="321" spans="1:22" ht="17.25" customHeight="1" x14ac:dyDescent="0.25">
      <c r="A321" s="6" t="s">
        <v>4</v>
      </c>
      <c r="B321" s="29"/>
      <c r="C321" s="3">
        <f>E321+F321+H321+D321+G321+I321</f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31"/>
      <c r="K321" s="29"/>
      <c r="L321" s="33"/>
      <c r="M321" s="33"/>
      <c r="N321" s="33"/>
      <c r="O321" s="33"/>
      <c r="P321" s="33"/>
      <c r="Q321" s="33"/>
      <c r="R321" s="29"/>
      <c r="S321" s="5"/>
      <c r="T321" s="5"/>
      <c r="U321" s="5"/>
      <c r="V321" s="5"/>
    </row>
    <row r="322" spans="1:22" ht="15" customHeight="1" x14ac:dyDescent="0.25">
      <c r="A322" s="6" t="s">
        <v>12</v>
      </c>
      <c r="B322" s="29"/>
      <c r="C322" s="3">
        <f t="shared" ref="C322:C323" si="176">E322+F322+H322+D322+G322+I322</f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31"/>
      <c r="K322" s="29"/>
      <c r="L322" s="33"/>
      <c r="M322" s="33"/>
      <c r="N322" s="33"/>
      <c r="O322" s="33"/>
      <c r="P322" s="33"/>
      <c r="Q322" s="33"/>
      <c r="R322" s="29"/>
      <c r="S322" s="5"/>
      <c r="T322" s="5"/>
      <c r="U322" s="5"/>
      <c r="V322" s="5"/>
    </row>
    <row r="323" spans="1:22" ht="16.5" customHeight="1" x14ac:dyDescent="0.25">
      <c r="A323" s="6" t="s">
        <v>46</v>
      </c>
      <c r="B323" s="29"/>
      <c r="C323" s="3">
        <f t="shared" si="176"/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31"/>
      <c r="K323" s="29"/>
      <c r="L323" s="33"/>
      <c r="M323" s="33"/>
      <c r="N323" s="33"/>
      <c r="O323" s="33"/>
      <c r="P323" s="33"/>
      <c r="Q323" s="33"/>
      <c r="R323" s="29"/>
      <c r="S323" s="5"/>
      <c r="T323" s="5"/>
      <c r="U323" s="5"/>
      <c r="V323" s="5"/>
    </row>
    <row r="324" spans="1:22" ht="65.25" customHeight="1" x14ac:dyDescent="0.25">
      <c r="A324" s="19" t="s">
        <v>157</v>
      </c>
      <c r="B324" s="28" t="s">
        <v>140</v>
      </c>
      <c r="C324" s="3">
        <f>E324+F324+H324+D324+G324+I324</f>
        <v>13613.1</v>
      </c>
      <c r="D324" s="15">
        <f>D325+D326+D327</f>
        <v>0</v>
      </c>
      <c r="E324" s="15">
        <f t="shared" ref="E324:I324" si="177">E325+E326+E327</f>
        <v>0</v>
      </c>
      <c r="F324" s="15">
        <f t="shared" si="177"/>
        <v>13613.1</v>
      </c>
      <c r="G324" s="15">
        <f t="shared" si="177"/>
        <v>0</v>
      </c>
      <c r="H324" s="15">
        <f t="shared" si="177"/>
        <v>0</v>
      </c>
      <c r="I324" s="15">
        <f t="shared" si="177"/>
        <v>0</v>
      </c>
      <c r="J324" s="30" t="s">
        <v>96</v>
      </c>
      <c r="K324" s="28" t="s">
        <v>38</v>
      </c>
      <c r="L324" s="28">
        <v>0</v>
      </c>
      <c r="M324" s="28">
        <v>30</v>
      </c>
      <c r="N324" s="28">
        <v>70</v>
      </c>
      <c r="O324" s="28">
        <v>70</v>
      </c>
      <c r="P324" s="28">
        <v>70</v>
      </c>
      <c r="Q324" s="28">
        <v>70</v>
      </c>
      <c r="R324" s="28">
        <v>70</v>
      </c>
      <c r="S324" s="5"/>
      <c r="T324" s="5"/>
      <c r="U324" s="5"/>
      <c r="V324" s="5"/>
    </row>
    <row r="325" spans="1:22" ht="17.25" customHeight="1" x14ac:dyDescent="0.25">
      <c r="A325" s="6" t="s">
        <v>4</v>
      </c>
      <c r="B325" s="29"/>
      <c r="C325" s="3">
        <f>E325+F325+H325+D325+G325+I325</f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31"/>
      <c r="K325" s="29"/>
      <c r="L325" s="29"/>
      <c r="M325" s="29"/>
      <c r="N325" s="29"/>
      <c r="O325" s="29"/>
      <c r="P325" s="29"/>
      <c r="Q325" s="29"/>
      <c r="R325" s="29"/>
      <c r="S325" s="5"/>
      <c r="T325" s="5"/>
      <c r="U325" s="5"/>
      <c r="V325" s="5"/>
    </row>
    <row r="326" spans="1:22" ht="15" customHeight="1" x14ac:dyDescent="0.25">
      <c r="A326" s="6" t="s">
        <v>12</v>
      </c>
      <c r="B326" s="29"/>
      <c r="C326" s="3">
        <f t="shared" ref="C326:C327" si="178">E326+F326+H326+D326+G326+I326</f>
        <v>6806.5</v>
      </c>
      <c r="D326" s="4">
        <v>0</v>
      </c>
      <c r="E326" s="4">
        <v>0</v>
      </c>
      <c r="F326" s="4">
        <v>6806.5</v>
      </c>
      <c r="G326" s="4">
        <v>0</v>
      </c>
      <c r="H326" s="4">
        <v>0</v>
      </c>
      <c r="I326" s="4">
        <v>0</v>
      </c>
      <c r="J326" s="31"/>
      <c r="K326" s="29"/>
      <c r="L326" s="29"/>
      <c r="M326" s="29"/>
      <c r="N326" s="29"/>
      <c r="O326" s="29"/>
      <c r="P326" s="29"/>
      <c r="Q326" s="29"/>
      <c r="R326" s="29"/>
      <c r="S326" s="5"/>
      <c r="T326" s="5"/>
      <c r="U326" s="5"/>
      <c r="V326" s="5"/>
    </row>
    <row r="327" spans="1:22" ht="16.5" customHeight="1" x14ac:dyDescent="0.25">
      <c r="A327" s="6" t="s">
        <v>46</v>
      </c>
      <c r="B327" s="29"/>
      <c r="C327" s="3">
        <f t="shared" si="178"/>
        <v>6806.6</v>
      </c>
      <c r="D327" s="4">
        <v>0</v>
      </c>
      <c r="E327" s="4">
        <v>0</v>
      </c>
      <c r="F327" s="4">
        <v>6806.6</v>
      </c>
      <c r="G327" s="4">
        <v>0</v>
      </c>
      <c r="H327" s="4">
        <v>0</v>
      </c>
      <c r="I327" s="4">
        <v>0</v>
      </c>
      <c r="J327" s="31"/>
      <c r="K327" s="29"/>
      <c r="L327" s="29"/>
      <c r="M327" s="29"/>
      <c r="N327" s="29"/>
      <c r="O327" s="29"/>
      <c r="P327" s="29"/>
      <c r="Q327" s="29"/>
      <c r="R327" s="29"/>
      <c r="S327" s="5"/>
      <c r="T327" s="5"/>
      <c r="U327" s="5"/>
      <c r="V327" s="5"/>
    </row>
    <row r="328" spans="1:22" ht="60" customHeight="1" x14ac:dyDescent="0.25">
      <c r="A328" s="19" t="s">
        <v>43</v>
      </c>
      <c r="B328" s="28" t="s">
        <v>140</v>
      </c>
      <c r="C328" s="3">
        <f>E328+F328+H328+D328+G328+I328</f>
        <v>6179.5</v>
      </c>
      <c r="D328" s="15">
        <f>D329+D330+D331</f>
        <v>6179.5</v>
      </c>
      <c r="E328" s="15">
        <f t="shared" ref="E328:I328" si="179">E329+E330+E331</f>
        <v>0</v>
      </c>
      <c r="F328" s="15">
        <f t="shared" si="179"/>
        <v>0</v>
      </c>
      <c r="G328" s="15">
        <f t="shared" si="179"/>
        <v>0</v>
      </c>
      <c r="H328" s="15">
        <f t="shared" si="179"/>
        <v>0</v>
      </c>
      <c r="I328" s="15">
        <f t="shared" si="179"/>
        <v>0</v>
      </c>
      <c r="J328" s="30" t="s">
        <v>97</v>
      </c>
      <c r="K328" s="28" t="s">
        <v>38</v>
      </c>
      <c r="L328" s="28">
        <v>0</v>
      </c>
      <c r="M328" s="28">
        <v>30</v>
      </c>
      <c r="N328" s="28">
        <v>70</v>
      </c>
      <c r="O328" s="28">
        <v>70</v>
      </c>
      <c r="P328" s="28">
        <v>70</v>
      </c>
      <c r="Q328" s="28">
        <v>70</v>
      </c>
      <c r="R328" s="28">
        <v>70</v>
      </c>
      <c r="S328" s="5"/>
      <c r="T328" s="5"/>
      <c r="U328" s="5"/>
      <c r="V328" s="5"/>
    </row>
    <row r="329" spans="1:22" ht="17.25" customHeight="1" x14ac:dyDescent="0.25">
      <c r="A329" s="6" t="s">
        <v>4</v>
      </c>
      <c r="B329" s="29"/>
      <c r="C329" s="3">
        <f>E329+F329+H329+D329+G329+I329</f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31"/>
      <c r="K329" s="29"/>
      <c r="L329" s="29"/>
      <c r="M329" s="29"/>
      <c r="N329" s="29"/>
      <c r="O329" s="29"/>
      <c r="P329" s="29"/>
      <c r="Q329" s="29"/>
      <c r="R329" s="29"/>
      <c r="S329" s="5"/>
      <c r="T329" s="5"/>
      <c r="U329" s="5"/>
      <c r="V329" s="5"/>
    </row>
    <row r="330" spans="1:22" ht="15" customHeight="1" x14ac:dyDescent="0.25">
      <c r="A330" s="6" t="s">
        <v>12</v>
      </c>
      <c r="B330" s="29"/>
      <c r="C330" s="3">
        <f t="shared" ref="C330:C347" si="180">E330+F330+H330+D330+G330+I330</f>
        <v>3089.8</v>
      </c>
      <c r="D330" s="4">
        <v>3089.8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31"/>
      <c r="K330" s="29"/>
      <c r="L330" s="29"/>
      <c r="M330" s="29"/>
      <c r="N330" s="29"/>
      <c r="O330" s="29"/>
      <c r="P330" s="29"/>
      <c r="Q330" s="29"/>
      <c r="R330" s="29"/>
      <c r="S330" s="5"/>
      <c r="T330" s="5"/>
      <c r="U330" s="5"/>
      <c r="V330" s="5"/>
    </row>
    <row r="331" spans="1:22" ht="16.5" customHeight="1" x14ac:dyDescent="0.25">
      <c r="A331" s="6" t="s">
        <v>46</v>
      </c>
      <c r="B331" s="29"/>
      <c r="C331" s="3">
        <f t="shared" si="180"/>
        <v>3089.7</v>
      </c>
      <c r="D331" s="4">
        <v>3089.7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31"/>
      <c r="K331" s="29"/>
      <c r="L331" s="29"/>
      <c r="M331" s="29"/>
      <c r="N331" s="29"/>
      <c r="O331" s="29"/>
      <c r="P331" s="29"/>
      <c r="Q331" s="29"/>
      <c r="R331" s="29"/>
      <c r="S331" s="5"/>
      <c r="T331" s="5"/>
      <c r="U331" s="5"/>
      <c r="V331" s="5"/>
    </row>
    <row r="332" spans="1:22" ht="38.25" customHeight="1" x14ac:dyDescent="0.25">
      <c r="A332" s="22" t="s">
        <v>158</v>
      </c>
      <c r="B332" s="28" t="s">
        <v>140</v>
      </c>
      <c r="C332" s="3">
        <f>E332+F332+H332+D332+G332+I332</f>
        <v>73</v>
      </c>
      <c r="D332" s="15">
        <f t="shared" ref="D332:I332" si="181">D333+D334+D335</f>
        <v>73</v>
      </c>
      <c r="E332" s="15">
        <f t="shared" si="181"/>
        <v>0</v>
      </c>
      <c r="F332" s="15">
        <f t="shared" si="181"/>
        <v>0</v>
      </c>
      <c r="G332" s="15">
        <f t="shared" si="181"/>
        <v>0</v>
      </c>
      <c r="H332" s="15">
        <f t="shared" si="181"/>
        <v>0</v>
      </c>
      <c r="I332" s="15">
        <f t="shared" si="181"/>
        <v>0</v>
      </c>
      <c r="J332" s="30" t="s">
        <v>159</v>
      </c>
      <c r="K332" s="28" t="s">
        <v>38</v>
      </c>
      <c r="L332" s="28">
        <v>0</v>
      </c>
      <c r="M332" s="28">
        <v>0</v>
      </c>
      <c r="N332" s="28">
        <v>2</v>
      </c>
      <c r="O332" s="28">
        <v>0</v>
      </c>
      <c r="P332" s="28">
        <v>0</v>
      </c>
      <c r="Q332" s="28">
        <v>0</v>
      </c>
      <c r="R332" s="28">
        <v>0</v>
      </c>
      <c r="S332" s="5"/>
      <c r="T332" s="5"/>
      <c r="U332" s="5"/>
      <c r="V332" s="5"/>
    </row>
    <row r="333" spans="1:22" ht="15.75" customHeight="1" x14ac:dyDescent="0.25">
      <c r="A333" s="6" t="s">
        <v>4</v>
      </c>
      <c r="B333" s="29"/>
      <c r="C333" s="3">
        <f>E333+F333+H333+D333+G333+I333</f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31"/>
      <c r="K333" s="29"/>
      <c r="L333" s="29"/>
      <c r="M333" s="29"/>
      <c r="N333" s="29"/>
      <c r="O333" s="29"/>
      <c r="P333" s="29"/>
      <c r="Q333" s="29"/>
      <c r="R333" s="29"/>
      <c r="S333" s="5"/>
      <c r="T333" s="5"/>
      <c r="U333" s="5"/>
      <c r="V333" s="5"/>
    </row>
    <row r="334" spans="1:22" ht="15.75" customHeight="1" x14ac:dyDescent="0.25">
      <c r="A334" s="6" t="s">
        <v>12</v>
      </c>
      <c r="B334" s="29"/>
      <c r="C334" s="3">
        <f t="shared" ref="C334:C335" si="182">E334+F334+H334+D334+G334+I334</f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31"/>
      <c r="K334" s="29"/>
      <c r="L334" s="29"/>
      <c r="M334" s="29"/>
      <c r="N334" s="29"/>
      <c r="O334" s="29"/>
      <c r="P334" s="29"/>
      <c r="Q334" s="29"/>
      <c r="R334" s="29"/>
      <c r="S334" s="5"/>
      <c r="T334" s="5"/>
      <c r="U334" s="5"/>
      <c r="V334" s="5"/>
    </row>
    <row r="335" spans="1:22" ht="15.75" customHeight="1" x14ac:dyDescent="0.25">
      <c r="A335" s="6" t="s">
        <v>46</v>
      </c>
      <c r="B335" s="29"/>
      <c r="C335" s="3">
        <f t="shared" si="182"/>
        <v>73</v>
      </c>
      <c r="D335" s="3">
        <v>73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31"/>
      <c r="K335" s="29"/>
      <c r="L335" s="29"/>
      <c r="M335" s="29"/>
      <c r="N335" s="29"/>
      <c r="O335" s="29"/>
      <c r="P335" s="29"/>
      <c r="Q335" s="29"/>
      <c r="R335" s="29"/>
      <c r="S335" s="5"/>
      <c r="T335" s="5"/>
      <c r="U335" s="5"/>
      <c r="V335" s="5"/>
    </row>
    <row r="336" spans="1:22" ht="54" customHeight="1" x14ac:dyDescent="0.25">
      <c r="A336" s="24" t="s">
        <v>164</v>
      </c>
      <c r="B336" s="28" t="s">
        <v>140</v>
      </c>
      <c r="C336" s="15">
        <v>2643.1</v>
      </c>
      <c r="D336" s="15">
        <f t="shared" ref="D336:I336" si="183">D337+D338+D339</f>
        <v>2643.1</v>
      </c>
      <c r="E336" s="15">
        <f t="shared" si="183"/>
        <v>0</v>
      </c>
      <c r="F336" s="15">
        <f t="shared" si="183"/>
        <v>0</v>
      </c>
      <c r="G336" s="15">
        <f t="shared" si="183"/>
        <v>0</v>
      </c>
      <c r="H336" s="15">
        <f t="shared" si="183"/>
        <v>0</v>
      </c>
      <c r="I336" s="15">
        <f t="shared" si="183"/>
        <v>0</v>
      </c>
      <c r="J336" s="30" t="s">
        <v>166</v>
      </c>
      <c r="K336" s="28" t="s">
        <v>33</v>
      </c>
      <c r="L336" s="28">
        <v>70</v>
      </c>
      <c r="M336" s="28">
        <v>75</v>
      </c>
      <c r="N336" s="28">
        <v>80</v>
      </c>
      <c r="O336" s="28">
        <v>85</v>
      </c>
      <c r="P336" s="28">
        <v>90</v>
      </c>
      <c r="Q336" s="28">
        <v>95</v>
      </c>
      <c r="R336" s="28">
        <v>100</v>
      </c>
      <c r="S336" s="5"/>
      <c r="T336" s="5"/>
      <c r="U336" s="5"/>
      <c r="V336" s="5"/>
    </row>
    <row r="337" spans="1:22" ht="17.25" customHeight="1" x14ac:dyDescent="0.25">
      <c r="A337" s="6" t="s">
        <v>4</v>
      </c>
      <c r="B337" s="29"/>
      <c r="C337" s="3">
        <f>E337+F337+H337+D337+G337+I337</f>
        <v>0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31"/>
      <c r="K337" s="29"/>
      <c r="L337" s="29"/>
      <c r="M337" s="29"/>
      <c r="N337" s="29"/>
      <c r="O337" s="29"/>
      <c r="P337" s="29"/>
      <c r="Q337" s="29"/>
      <c r="R337" s="29"/>
      <c r="S337" s="5"/>
      <c r="T337" s="5"/>
      <c r="U337" s="5"/>
      <c r="V337" s="5"/>
    </row>
    <row r="338" spans="1:22" ht="15" customHeight="1" x14ac:dyDescent="0.25">
      <c r="A338" s="6" t="s">
        <v>12</v>
      </c>
      <c r="B338" s="29"/>
      <c r="C338" s="15">
        <v>1321.6</v>
      </c>
      <c r="D338" s="15">
        <v>1321.6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31"/>
      <c r="K338" s="29"/>
      <c r="L338" s="29"/>
      <c r="M338" s="29"/>
      <c r="N338" s="29"/>
      <c r="O338" s="29"/>
      <c r="P338" s="29"/>
      <c r="Q338" s="29"/>
      <c r="R338" s="29"/>
      <c r="S338" s="5"/>
      <c r="T338" s="5"/>
      <c r="U338" s="5"/>
      <c r="V338" s="5"/>
    </row>
    <row r="339" spans="1:22" ht="16.5" customHeight="1" x14ac:dyDescent="0.25">
      <c r="A339" s="6" t="s">
        <v>46</v>
      </c>
      <c r="B339" s="29"/>
      <c r="C339" s="15">
        <v>1321.5</v>
      </c>
      <c r="D339" s="15">
        <v>1321.5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31"/>
      <c r="K339" s="29"/>
      <c r="L339" s="29"/>
      <c r="M339" s="29"/>
      <c r="N339" s="29"/>
      <c r="O339" s="29"/>
      <c r="P339" s="29"/>
      <c r="Q339" s="29"/>
      <c r="R339" s="29"/>
      <c r="S339" s="5"/>
      <c r="T339" s="5"/>
      <c r="U339" s="5"/>
      <c r="V339" s="5"/>
    </row>
    <row r="340" spans="1:22" ht="45" x14ac:dyDescent="0.25">
      <c r="A340" s="24" t="s">
        <v>165</v>
      </c>
      <c r="B340" s="28" t="s">
        <v>140</v>
      </c>
      <c r="C340" s="15">
        <v>2795</v>
      </c>
      <c r="D340" s="15">
        <f t="shared" ref="D340:I340" si="184">D341+D342+D343</f>
        <v>2795</v>
      </c>
      <c r="E340" s="15">
        <f t="shared" si="184"/>
        <v>0</v>
      </c>
      <c r="F340" s="15">
        <f t="shared" si="184"/>
        <v>0</v>
      </c>
      <c r="G340" s="15">
        <f t="shared" si="184"/>
        <v>0</v>
      </c>
      <c r="H340" s="15">
        <f t="shared" si="184"/>
        <v>0</v>
      </c>
      <c r="I340" s="15">
        <f t="shared" si="184"/>
        <v>0</v>
      </c>
      <c r="J340" s="30" t="s">
        <v>167</v>
      </c>
      <c r="K340" s="28" t="s">
        <v>33</v>
      </c>
      <c r="L340" s="28">
        <v>70</v>
      </c>
      <c r="M340" s="28">
        <v>75</v>
      </c>
      <c r="N340" s="28">
        <v>80</v>
      </c>
      <c r="O340" s="28">
        <v>85</v>
      </c>
      <c r="P340" s="28">
        <v>90</v>
      </c>
      <c r="Q340" s="28">
        <v>95</v>
      </c>
      <c r="R340" s="28">
        <v>100</v>
      </c>
    </row>
    <row r="341" spans="1:22" x14ac:dyDescent="0.25">
      <c r="A341" s="6" t="s">
        <v>4</v>
      </c>
      <c r="B341" s="29"/>
      <c r="C341" s="3">
        <f>E341+F341+H341+D341+G341+I341</f>
        <v>0</v>
      </c>
      <c r="D341" s="4">
        <v>0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31"/>
      <c r="K341" s="29"/>
      <c r="L341" s="29"/>
      <c r="M341" s="29"/>
      <c r="N341" s="29"/>
      <c r="O341" s="29"/>
      <c r="P341" s="29"/>
      <c r="Q341" s="29"/>
      <c r="R341" s="29"/>
    </row>
    <row r="342" spans="1:22" ht="15.75" x14ac:dyDescent="0.25">
      <c r="A342" s="6" t="s">
        <v>12</v>
      </c>
      <c r="B342" s="29"/>
      <c r="C342" s="15">
        <v>1397.5</v>
      </c>
      <c r="D342" s="15">
        <v>1397.5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31"/>
      <c r="K342" s="29"/>
      <c r="L342" s="29"/>
      <c r="M342" s="29"/>
      <c r="N342" s="29"/>
      <c r="O342" s="29"/>
      <c r="P342" s="29"/>
      <c r="Q342" s="29"/>
      <c r="R342" s="29"/>
    </row>
    <row r="343" spans="1:22" ht="15.75" x14ac:dyDescent="0.25">
      <c r="A343" s="6" t="s">
        <v>46</v>
      </c>
      <c r="B343" s="29"/>
      <c r="C343" s="15">
        <v>1397.5</v>
      </c>
      <c r="D343" s="15">
        <v>1397.5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31"/>
      <c r="K343" s="29"/>
      <c r="L343" s="29"/>
      <c r="M343" s="29"/>
      <c r="N343" s="29"/>
      <c r="O343" s="29"/>
      <c r="P343" s="29"/>
      <c r="Q343" s="29"/>
      <c r="R343" s="29"/>
    </row>
    <row r="344" spans="1:22" x14ac:dyDescent="0.25">
      <c r="A344" s="57" t="s">
        <v>126</v>
      </c>
      <c r="B344" s="58"/>
      <c r="C344" s="3">
        <f t="shared" si="180"/>
        <v>23.3</v>
      </c>
      <c r="D344" s="3">
        <f>D348+D364</f>
        <v>23.3</v>
      </c>
      <c r="E344" s="3">
        <f t="shared" ref="E344:I344" si="185">E348+E364</f>
        <v>0</v>
      </c>
      <c r="F344" s="3">
        <f t="shared" si="185"/>
        <v>0</v>
      </c>
      <c r="G344" s="3">
        <f t="shared" si="185"/>
        <v>0</v>
      </c>
      <c r="H344" s="3">
        <f t="shared" si="185"/>
        <v>0</v>
      </c>
      <c r="I344" s="3">
        <f t="shared" si="185"/>
        <v>0</v>
      </c>
      <c r="J344" s="14"/>
      <c r="K344" s="18"/>
      <c r="L344" s="18"/>
      <c r="M344" s="18"/>
      <c r="N344" s="18"/>
      <c r="O344" s="18"/>
      <c r="P344" s="18"/>
      <c r="Q344" s="18"/>
      <c r="R344" s="18"/>
    </row>
    <row r="345" spans="1:22" x14ac:dyDescent="0.25">
      <c r="A345" s="59" t="s">
        <v>4</v>
      </c>
      <c r="B345" s="60"/>
      <c r="C345" s="3">
        <f t="shared" si="180"/>
        <v>0</v>
      </c>
      <c r="D345" s="3">
        <f t="shared" ref="D345:I345" si="186">D349+D365</f>
        <v>0</v>
      </c>
      <c r="E345" s="3">
        <f t="shared" si="186"/>
        <v>0</v>
      </c>
      <c r="F345" s="3">
        <f t="shared" si="186"/>
        <v>0</v>
      </c>
      <c r="G345" s="3">
        <f t="shared" si="186"/>
        <v>0</v>
      </c>
      <c r="H345" s="3">
        <f t="shared" si="186"/>
        <v>0</v>
      </c>
      <c r="I345" s="3">
        <f t="shared" si="186"/>
        <v>0</v>
      </c>
      <c r="J345" s="14"/>
      <c r="K345" s="18"/>
      <c r="L345" s="18"/>
      <c r="M345" s="18"/>
      <c r="N345" s="18"/>
      <c r="O345" s="18"/>
      <c r="P345" s="18"/>
      <c r="Q345" s="18"/>
      <c r="R345" s="18"/>
    </row>
    <row r="346" spans="1:22" x14ac:dyDescent="0.25">
      <c r="A346" s="59" t="s">
        <v>12</v>
      </c>
      <c r="B346" s="60"/>
      <c r="C346" s="3">
        <f t="shared" si="180"/>
        <v>0</v>
      </c>
      <c r="D346" s="3">
        <f t="shared" ref="D346:I346" si="187">D350+D366</f>
        <v>0</v>
      </c>
      <c r="E346" s="3">
        <f t="shared" si="187"/>
        <v>0</v>
      </c>
      <c r="F346" s="3">
        <f t="shared" si="187"/>
        <v>0</v>
      </c>
      <c r="G346" s="3">
        <f t="shared" si="187"/>
        <v>0</v>
      </c>
      <c r="H346" s="3">
        <f t="shared" si="187"/>
        <v>0</v>
      </c>
      <c r="I346" s="3">
        <f t="shared" si="187"/>
        <v>0</v>
      </c>
      <c r="J346" s="14"/>
      <c r="K346" s="18"/>
      <c r="L346" s="18"/>
      <c r="M346" s="18"/>
      <c r="N346" s="18"/>
      <c r="O346" s="18"/>
      <c r="P346" s="18"/>
      <c r="Q346" s="18"/>
      <c r="R346" s="18"/>
    </row>
    <row r="347" spans="1:22" x14ac:dyDescent="0.25">
      <c r="A347" s="59" t="s">
        <v>46</v>
      </c>
      <c r="B347" s="60"/>
      <c r="C347" s="3">
        <f t="shared" si="180"/>
        <v>23.3</v>
      </c>
      <c r="D347" s="3">
        <f t="shared" ref="D347:I347" si="188">D351+D367</f>
        <v>23.3</v>
      </c>
      <c r="E347" s="3">
        <f t="shared" si="188"/>
        <v>0</v>
      </c>
      <c r="F347" s="3">
        <f t="shared" si="188"/>
        <v>0</v>
      </c>
      <c r="G347" s="3">
        <f t="shared" si="188"/>
        <v>0</v>
      </c>
      <c r="H347" s="3">
        <f t="shared" si="188"/>
        <v>0</v>
      </c>
      <c r="I347" s="3">
        <f t="shared" si="188"/>
        <v>0</v>
      </c>
      <c r="J347" s="14"/>
      <c r="K347" s="18"/>
      <c r="L347" s="18"/>
      <c r="M347" s="18"/>
      <c r="N347" s="18"/>
      <c r="O347" s="18"/>
      <c r="P347" s="18"/>
      <c r="Q347" s="18"/>
      <c r="R347" s="18"/>
    </row>
    <row r="348" spans="1:22" x14ac:dyDescent="0.25">
      <c r="A348" s="61" t="s">
        <v>130</v>
      </c>
      <c r="B348" s="62"/>
      <c r="C348" s="3">
        <f t="shared" ref="C348:C351" si="189">E348+F348+H348+D348+G348+I348</f>
        <v>23.3</v>
      </c>
      <c r="D348" s="3">
        <f>D352+D356+D360</f>
        <v>23.3</v>
      </c>
      <c r="E348" s="3">
        <f t="shared" ref="E348:I348" si="190">E352+E356+E360</f>
        <v>0</v>
      </c>
      <c r="F348" s="3">
        <f t="shared" si="190"/>
        <v>0</v>
      </c>
      <c r="G348" s="3">
        <f t="shared" si="190"/>
        <v>0</v>
      </c>
      <c r="H348" s="3">
        <f t="shared" si="190"/>
        <v>0</v>
      </c>
      <c r="I348" s="3">
        <f t="shared" si="190"/>
        <v>0</v>
      </c>
      <c r="J348" s="14"/>
      <c r="K348" s="18"/>
      <c r="L348" s="18"/>
      <c r="M348" s="18"/>
      <c r="N348" s="18"/>
      <c r="O348" s="18"/>
      <c r="P348" s="18"/>
      <c r="Q348" s="18"/>
      <c r="R348" s="18"/>
    </row>
    <row r="349" spans="1:22" x14ac:dyDescent="0.25">
      <c r="A349" s="59" t="s">
        <v>4</v>
      </c>
      <c r="B349" s="60"/>
      <c r="C349" s="3">
        <f t="shared" si="189"/>
        <v>0</v>
      </c>
      <c r="D349" s="3">
        <f t="shared" ref="D349:I349" si="191">D353+D357+D361</f>
        <v>0</v>
      </c>
      <c r="E349" s="3">
        <f t="shared" si="191"/>
        <v>0</v>
      </c>
      <c r="F349" s="3">
        <f t="shared" si="191"/>
        <v>0</v>
      </c>
      <c r="G349" s="3">
        <f t="shared" si="191"/>
        <v>0</v>
      </c>
      <c r="H349" s="3">
        <f t="shared" si="191"/>
        <v>0</v>
      </c>
      <c r="I349" s="3">
        <f t="shared" si="191"/>
        <v>0</v>
      </c>
      <c r="J349" s="14"/>
      <c r="K349" s="18"/>
      <c r="L349" s="18"/>
      <c r="M349" s="18"/>
      <c r="N349" s="18"/>
      <c r="O349" s="18"/>
      <c r="P349" s="18"/>
      <c r="Q349" s="18"/>
      <c r="R349" s="18"/>
    </row>
    <row r="350" spans="1:22" x14ac:dyDescent="0.25">
      <c r="A350" s="59" t="s">
        <v>12</v>
      </c>
      <c r="B350" s="60"/>
      <c r="C350" s="3">
        <f t="shared" si="189"/>
        <v>0</v>
      </c>
      <c r="D350" s="3">
        <f t="shared" ref="D350:I350" si="192">D354+D358+D362</f>
        <v>0</v>
      </c>
      <c r="E350" s="3">
        <f t="shared" si="192"/>
        <v>0</v>
      </c>
      <c r="F350" s="3">
        <f t="shared" si="192"/>
        <v>0</v>
      </c>
      <c r="G350" s="3">
        <f t="shared" si="192"/>
        <v>0</v>
      </c>
      <c r="H350" s="3">
        <f t="shared" si="192"/>
        <v>0</v>
      </c>
      <c r="I350" s="3">
        <f t="shared" si="192"/>
        <v>0</v>
      </c>
      <c r="J350" s="14"/>
      <c r="K350" s="18"/>
      <c r="L350" s="18"/>
      <c r="M350" s="18"/>
      <c r="N350" s="18"/>
      <c r="O350" s="18"/>
      <c r="P350" s="18"/>
      <c r="Q350" s="18"/>
      <c r="R350" s="18"/>
    </row>
    <row r="351" spans="1:22" ht="41.25" customHeight="1" x14ac:dyDescent="0.25">
      <c r="A351" s="59" t="s">
        <v>46</v>
      </c>
      <c r="B351" s="60"/>
      <c r="C351" s="3">
        <f t="shared" si="189"/>
        <v>23.3</v>
      </c>
      <c r="D351" s="3">
        <f t="shared" ref="D351:I351" si="193">D355+D359+D363</f>
        <v>23.3</v>
      </c>
      <c r="E351" s="3">
        <f t="shared" si="193"/>
        <v>0</v>
      </c>
      <c r="F351" s="3">
        <f t="shared" si="193"/>
        <v>0</v>
      </c>
      <c r="G351" s="3">
        <f t="shared" si="193"/>
        <v>0</v>
      </c>
      <c r="H351" s="3">
        <f t="shared" si="193"/>
        <v>0</v>
      </c>
      <c r="I351" s="3">
        <f t="shared" si="193"/>
        <v>0</v>
      </c>
      <c r="J351" s="14"/>
      <c r="K351" s="18"/>
      <c r="L351" s="18"/>
      <c r="M351" s="18"/>
      <c r="N351" s="18"/>
      <c r="O351" s="18"/>
      <c r="P351" s="18"/>
      <c r="Q351" s="18"/>
      <c r="R351" s="18"/>
    </row>
    <row r="352" spans="1:22" ht="35.25" customHeight="1" x14ac:dyDescent="0.25">
      <c r="A352" s="19" t="s">
        <v>149</v>
      </c>
      <c r="B352" s="28" t="s">
        <v>140</v>
      </c>
      <c r="C352" s="3">
        <f>E352+F352+H352+D352+G352+I352</f>
        <v>0</v>
      </c>
      <c r="D352" s="15">
        <f>D353+D354+D355</f>
        <v>0</v>
      </c>
      <c r="E352" s="15">
        <f t="shared" ref="E352:I352" si="194">E353+E354+E355</f>
        <v>0</v>
      </c>
      <c r="F352" s="15">
        <f t="shared" si="194"/>
        <v>0</v>
      </c>
      <c r="G352" s="15">
        <f t="shared" si="194"/>
        <v>0</v>
      </c>
      <c r="H352" s="15">
        <f t="shared" si="194"/>
        <v>0</v>
      </c>
      <c r="I352" s="15">
        <f t="shared" si="194"/>
        <v>0</v>
      </c>
      <c r="J352" s="30" t="s">
        <v>152</v>
      </c>
      <c r="K352" s="28" t="s">
        <v>38</v>
      </c>
      <c r="L352" s="32">
        <v>28</v>
      </c>
      <c r="M352" s="32">
        <v>4</v>
      </c>
      <c r="N352" s="32">
        <v>4</v>
      </c>
      <c r="O352" s="32">
        <v>4</v>
      </c>
      <c r="P352" s="32">
        <v>4</v>
      </c>
      <c r="Q352" s="32">
        <v>4</v>
      </c>
      <c r="R352" s="28">
        <v>4</v>
      </c>
    </row>
    <row r="353" spans="1:18" x14ac:dyDescent="0.25">
      <c r="A353" s="6" t="s">
        <v>4</v>
      </c>
      <c r="B353" s="29"/>
      <c r="C353" s="3">
        <f>E353+F353+H353+D353+G353+I353</f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31"/>
      <c r="K353" s="29"/>
      <c r="L353" s="33"/>
      <c r="M353" s="33"/>
      <c r="N353" s="33"/>
      <c r="O353" s="33"/>
      <c r="P353" s="33"/>
      <c r="Q353" s="33"/>
      <c r="R353" s="29"/>
    </row>
    <row r="354" spans="1:18" x14ac:dyDescent="0.25">
      <c r="A354" s="6" t="s">
        <v>12</v>
      </c>
      <c r="B354" s="29"/>
      <c r="C354" s="3">
        <f t="shared" ref="C354:C355" si="195">E354+F354+H354+D354+G354+I354</f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31"/>
      <c r="K354" s="29"/>
      <c r="L354" s="33"/>
      <c r="M354" s="33"/>
      <c r="N354" s="33"/>
      <c r="O354" s="33"/>
      <c r="P354" s="33"/>
      <c r="Q354" s="33"/>
      <c r="R354" s="29"/>
    </row>
    <row r="355" spans="1:18" x14ac:dyDescent="0.25">
      <c r="A355" s="6" t="s">
        <v>46</v>
      </c>
      <c r="B355" s="29"/>
      <c r="C355" s="3">
        <f t="shared" si="195"/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  <c r="I355" s="4">
        <v>0</v>
      </c>
      <c r="J355" s="31"/>
      <c r="K355" s="29"/>
      <c r="L355" s="33"/>
      <c r="M355" s="33"/>
      <c r="N355" s="33"/>
      <c r="O355" s="33"/>
      <c r="P355" s="33"/>
      <c r="Q355" s="33"/>
      <c r="R355" s="29"/>
    </row>
    <row r="356" spans="1:18" ht="45" x14ac:dyDescent="0.25">
      <c r="A356" s="19" t="s">
        <v>150</v>
      </c>
      <c r="B356" s="28" t="s">
        <v>140</v>
      </c>
      <c r="C356" s="3">
        <f>E356+F356+H356+D356+G356+I356</f>
        <v>0</v>
      </c>
      <c r="D356" s="15">
        <f>D357+D358+D359</f>
        <v>0</v>
      </c>
      <c r="E356" s="15">
        <f t="shared" ref="E356:I356" si="196">E357+E358+E359</f>
        <v>0</v>
      </c>
      <c r="F356" s="15">
        <f t="shared" si="196"/>
        <v>0</v>
      </c>
      <c r="G356" s="15">
        <f t="shared" si="196"/>
        <v>0</v>
      </c>
      <c r="H356" s="15">
        <f t="shared" si="196"/>
        <v>0</v>
      </c>
      <c r="I356" s="15">
        <f t="shared" si="196"/>
        <v>0</v>
      </c>
      <c r="J356" s="40" t="s">
        <v>153</v>
      </c>
      <c r="K356" s="36" t="s">
        <v>33</v>
      </c>
      <c r="L356" s="28">
        <v>100</v>
      </c>
      <c r="M356" s="28">
        <v>100</v>
      </c>
      <c r="N356" s="28">
        <v>100</v>
      </c>
      <c r="O356" s="28">
        <v>100</v>
      </c>
      <c r="P356" s="28">
        <v>100</v>
      </c>
      <c r="Q356" s="28">
        <v>100</v>
      </c>
      <c r="R356" s="28">
        <v>100</v>
      </c>
    </row>
    <row r="357" spans="1:18" x14ac:dyDescent="0.25">
      <c r="A357" s="6" t="s">
        <v>4</v>
      </c>
      <c r="B357" s="29"/>
      <c r="C357" s="3">
        <f>E357+F357+H357+D357+G357+I357</f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  <c r="I357" s="4">
        <v>0</v>
      </c>
      <c r="J357" s="40"/>
      <c r="K357" s="36"/>
      <c r="L357" s="29"/>
      <c r="M357" s="29"/>
      <c r="N357" s="29"/>
      <c r="O357" s="29"/>
      <c r="P357" s="29"/>
      <c r="Q357" s="29"/>
      <c r="R357" s="29"/>
    </row>
    <row r="358" spans="1:18" x14ac:dyDescent="0.25">
      <c r="A358" s="6" t="s">
        <v>12</v>
      </c>
      <c r="B358" s="29"/>
      <c r="C358" s="3">
        <f t="shared" ref="C358:C359" si="197">E358+F358+H358+D358+G358+I358</f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0"/>
      <c r="K358" s="36"/>
      <c r="L358" s="29"/>
      <c r="M358" s="29"/>
      <c r="N358" s="29"/>
      <c r="O358" s="29"/>
      <c r="P358" s="29"/>
      <c r="Q358" s="29"/>
      <c r="R358" s="29"/>
    </row>
    <row r="359" spans="1:18" x14ac:dyDescent="0.25">
      <c r="A359" s="6" t="s">
        <v>46</v>
      </c>
      <c r="B359" s="29"/>
      <c r="C359" s="3">
        <f t="shared" si="197"/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  <c r="I359" s="4">
        <v>0</v>
      </c>
      <c r="J359" s="40"/>
      <c r="K359" s="36"/>
      <c r="L359" s="29"/>
      <c r="M359" s="29"/>
      <c r="N359" s="29"/>
      <c r="O359" s="29"/>
      <c r="P359" s="29"/>
      <c r="Q359" s="29"/>
      <c r="R359" s="29"/>
    </row>
    <row r="360" spans="1:18" ht="45" x14ac:dyDescent="0.25">
      <c r="A360" s="19" t="s">
        <v>151</v>
      </c>
      <c r="B360" s="28" t="s">
        <v>140</v>
      </c>
      <c r="C360" s="3">
        <f>E360+F360+H360+D360+G360+I360</f>
        <v>23.3</v>
      </c>
      <c r="D360" s="15">
        <f>D361+D362+D363</f>
        <v>23.3</v>
      </c>
      <c r="E360" s="15">
        <f t="shared" ref="E360:I360" si="198">E361+E362+E363</f>
        <v>0</v>
      </c>
      <c r="F360" s="15">
        <f t="shared" si="198"/>
        <v>0</v>
      </c>
      <c r="G360" s="15">
        <f t="shared" si="198"/>
        <v>0</v>
      </c>
      <c r="H360" s="15">
        <f t="shared" si="198"/>
        <v>0</v>
      </c>
      <c r="I360" s="15">
        <f t="shared" si="198"/>
        <v>0</v>
      </c>
      <c r="J360" s="30" t="s">
        <v>154</v>
      </c>
      <c r="K360" s="28" t="s">
        <v>38</v>
      </c>
      <c r="L360" s="28">
        <v>3</v>
      </c>
      <c r="M360" s="28">
        <v>3</v>
      </c>
      <c r="N360" s="28">
        <v>3</v>
      </c>
      <c r="O360" s="28">
        <v>3</v>
      </c>
      <c r="P360" s="28">
        <v>3</v>
      </c>
      <c r="Q360" s="28">
        <v>3</v>
      </c>
      <c r="R360" s="28">
        <v>3</v>
      </c>
    </row>
    <row r="361" spans="1:18" x14ac:dyDescent="0.25">
      <c r="A361" s="6" t="s">
        <v>4</v>
      </c>
      <c r="B361" s="29"/>
      <c r="C361" s="3">
        <f>E361+F361+H361+D361+G361+I361</f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31"/>
      <c r="K361" s="29"/>
      <c r="L361" s="29"/>
      <c r="M361" s="29"/>
      <c r="N361" s="29"/>
      <c r="O361" s="29"/>
      <c r="P361" s="29"/>
      <c r="Q361" s="29"/>
      <c r="R361" s="29"/>
    </row>
    <row r="362" spans="1:18" x14ac:dyDescent="0.25">
      <c r="A362" s="6" t="s">
        <v>12</v>
      </c>
      <c r="B362" s="29"/>
      <c r="C362" s="3">
        <f t="shared" ref="C362:C363" si="199">E362+F362+H362+D362+G362+I362</f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  <c r="I362" s="4">
        <v>0</v>
      </c>
      <c r="J362" s="31"/>
      <c r="K362" s="29"/>
      <c r="L362" s="29"/>
      <c r="M362" s="29"/>
      <c r="N362" s="29"/>
      <c r="O362" s="29"/>
      <c r="P362" s="29"/>
      <c r="Q362" s="29"/>
      <c r="R362" s="29"/>
    </row>
    <row r="363" spans="1:18" x14ac:dyDescent="0.25">
      <c r="A363" s="6" t="s">
        <v>46</v>
      </c>
      <c r="B363" s="29"/>
      <c r="C363" s="3">
        <f t="shared" si="199"/>
        <v>23.3</v>
      </c>
      <c r="D363" s="4">
        <v>23.3</v>
      </c>
      <c r="E363" s="4">
        <v>0</v>
      </c>
      <c r="F363" s="4">
        <v>0</v>
      </c>
      <c r="G363" s="4">
        <v>0</v>
      </c>
      <c r="H363" s="4">
        <v>0</v>
      </c>
      <c r="I363" s="4">
        <v>0</v>
      </c>
      <c r="J363" s="31"/>
      <c r="K363" s="29"/>
      <c r="L363" s="29"/>
      <c r="M363" s="29"/>
      <c r="N363" s="29"/>
      <c r="O363" s="29"/>
      <c r="P363" s="29"/>
      <c r="Q363" s="29"/>
      <c r="R363" s="29"/>
    </row>
    <row r="364" spans="1:18" x14ac:dyDescent="0.25">
      <c r="A364" s="61" t="s">
        <v>131</v>
      </c>
      <c r="B364" s="62"/>
      <c r="C364" s="3">
        <f>C372+C376</f>
        <v>0</v>
      </c>
      <c r="D364" s="3">
        <f>D368</f>
        <v>0</v>
      </c>
      <c r="E364" s="3">
        <f t="shared" ref="E364:I364" si="200">E368</f>
        <v>0</v>
      </c>
      <c r="F364" s="3">
        <f t="shared" si="200"/>
        <v>0</v>
      </c>
      <c r="G364" s="3">
        <f t="shared" si="200"/>
        <v>0</v>
      </c>
      <c r="H364" s="3">
        <f t="shared" si="200"/>
        <v>0</v>
      </c>
      <c r="I364" s="3">
        <f t="shared" si="200"/>
        <v>0</v>
      </c>
      <c r="J364" s="14"/>
      <c r="K364" s="18"/>
      <c r="L364" s="18"/>
      <c r="M364" s="18"/>
      <c r="N364" s="18"/>
      <c r="O364" s="18"/>
      <c r="P364" s="18"/>
      <c r="Q364" s="18"/>
      <c r="R364" s="18"/>
    </row>
    <row r="365" spans="1:18" x14ac:dyDescent="0.25">
      <c r="A365" s="59" t="s">
        <v>4</v>
      </c>
      <c r="B365" s="60"/>
      <c r="C365" s="3">
        <f>C373+C377</f>
        <v>0</v>
      </c>
      <c r="D365" s="3">
        <f t="shared" ref="D365:I365" si="201">D369</f>
        <v>0</v>
      </c>
      <c r="E365" s="3">
        <f t="shared" si="201"/>
        <v>0</v>
      </c>
      <c r="F365" s="3">
        <f t="shared" si="201"/>
        <v>0</v>
      </c>
      <c r="G365" s="3">
        <f t="shared" si="201"/>
        <v>0</v>
      </c>
      <c r="H365" s="3">
        <f t="shared" si="201"/>
        <v>0</v>
      </c>
      <c r="I365" s="3">
        <f t="shared" si="201"/>
        <v>0</v>
      </c>
      <c r="J365" s="14"/>
      <c r="K365" s="18"/>
      <c r="L365" s="18"/>
      <c r="M365" s="18"/>
      <c r="N365" s="18"/>
      <c r="O365" s="18"/>
      <c r="P365" s="18"/>
      <c r="Q365" s="18"/>
      <c r="R365" s="18"/>
    </row>
    <row r="366" spans="1:18" x14ac:dyDescent="0.25">
      <c r="A366" s="59" t="s">
        <v>12</v>
      </c>
      <c r="B366" s="60"/>
      <c r="C366" s="3">
        <f>C374+C378</f>
        <v>0</v>
      </c>
      <c r="D366" s="3">
        <f t="shared" ref="D366:I366" si="202">D370</f>
        <v>0</v>
      </c>
      <c r="E366" s="3">
        <f t="shared" si="202"/>
        <v>0</v>
      </c>
      <c r="F366" s="3">
        <f t="shared" si="202"/>
        <v>0</v>
      </c>
      <c r="G366" s="3">
        <f t="shared" si="202"/>
        <v>0</v>
      </c>
      <c r="H366" s="3">
        <f t="shared" si="202"/>
        <v>0</v>
      </c>
      <c r="I366" s="3">
        <f t="shared" si="202"/>
        <v>0</v>
      </c>
      <c r="J366" s="14"/>
      <c r="K366" s="18"/>
      <c r="L366" s="18"/>
      <c r="M366" s="18"/>
      <c r="N366" s="18"/>
      <c r="O366" s="18"/>
      <c r="P366" s="18"/>
      <c r="Q366" s="18"/>
      <c r="R366" s="18"/>
    </row>
    <row r="367" spans="1:18" x14ac:dyDescent="0.25">
      <c r="A367" s="59" t="s">
        <v>46</v>
      </c>
      <c r="B367" s="60"/>
      <c r="C367" s="3">
        <f>C375+C379</f>
        <v>0</v>
      </c>
      <c r="D367" s="3">
        <f t="shared" ref="D367:I367" si="203">D371</f>
        <v>0</v>
      </c>
      <c r="E367" s="3">
        <f t="shared" si="203"/>
        <v>0</v>
      </c>
      <c r="F367" s="3">
        <f t="shared" si="203"/>
        <v>0</v>
      </c>
      <c r="G367" s="3">
        <f t="shared" si="203"/>
        <v>0</v>
      </c>
      <c r="H367" s="3">
        <f t="shared" si="203"/>
        <v>0</v>
      </c>
      <c r="I367" s="3">
        <f t="shared" si="203"/>
        <v>0</v>
      </c>
      <c r="J367" s="14"/>
      <c r="K367" s="18"/>
      <c r="L367" s="18"/>
      <c r="M367" s="18"/>
      <c r="N367" s="18"/>
      <c r="O367" s="18"/>
      <c r="P367" s="18"/>
      <c r="Q367" s="18"/>
      <c r="R367" s="18"/>
    </row>
    <row r="368" spans="1:18" ht="60" x14ac:dyDescent="0.25">
      <c r="A368" s="19" t="s">
        <v>132</v>
      </c>
      <c r="B368" s="28" t="s">
        <v>140</v>
      </c>
      <c r="C368" s="3">
        <f>E368+F368+H368+D368+G368+I368</f>
        <v>0</v>
      </c>
      <c r="D368" s="15">
        <f>D369+D370+D371</f>
        <v>0</v>
      </c>
      <c r="E368" s="15">
        <f t="shared" ref="E368" si="204">E369+E370+E371</f>
        <v>0</v>
      </c>
      <c r="F368" s="15">
        <f t="shared" ref="F368" si="205">F369+F370+F371</f>
        <v>0</v>
      </c>
      <c r="G368" s="15">
        <f t="shared" ref="G368" si="206">G369+G370+G371</f>
        <v>0</v>
      </c>
      <c r="H368" s="15">
        <f t="shared" ref="H368" si="207">H369+H370+H371</f>
        <v>0</v>
      </c>
      <c r="I368" s="15">
        <f t="shared" ref="I368" si="208">I369+I370+I371</f>
        <v>0</v>
      </c>
      <c r="J368" s="30" t="s">
        <v>133</v>
      </c>
      <c r="K368" s="28" t="s">
        <v>33</v>
      </c>
      <c r="L368" s="32">
        <v>100</v>
      </c>
      <c r="M368" s="32">
        <v>100</v>
      </c>
      <c r="N368" s="32">
        <v>100</v>
      </c>
      <c r="O368" s="32">
        <v>100</v>
      </c>
      <c r="P368" s="32">
        <v>100</v>
      </c>
      <c r="Q368" s="32">
        <v>100</v>
      </c>
      <c r="R368" s="28">
        <v>100</v>
      </c>
    </row>
    <row r="369" spans="1:18" x14ac:dyDescent="0.25">
      <c r="A369" s="6" t="s">
        <v>4</v>
      </c>
      <c r="B369" s="29"/>
      <c r="C369" s="3">
        <f>E369+F369+H369+D369+G369+I369</f>
        <v>0</v>
      </c>
      <c r="D369" s="4">
        <v>0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  <c r="J369" s="31"/>
      <c r="K369" s="29"/>
      <c r="L369" s="33"/>
      <c r="M369" s="33"/>
      <c r="N369" s="33"/>
      <c r="O369" s="33"/>
      <c r="P369" s="33"/>
      <c r="Q369" s="33"/>
      <c r="R369" s="29"/>
    </row>
    <row r="370" spans="1:18" x14ac:dyDescent="0.25">
      <c r="A370" s="6" t="s">
        <v>12</v>
      </c>
      <c r="B370" s="29"/>
      <c r="C370" s="3">
        <f t="shared" ref="C370:C371" si="209">E370+F370+H370+D370+G370+I370</f>
        <v>0</v>
      </c>
      <c r="D370" s="4">
        <v>0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  <c r="J370" s="31"/>
      <c r="K370" s="29"/>
      <c r="L370" s="33"/>
      <c r="M370" s="33"/>
      <c r="N370" s="33"/>
      <c r="O370" s="33"/>
      <c r="P370" s="33"/>
      <c r="Q370" s="33"/>
      <c r="R370" s="29"/>
    </row>
    <row r="371" spans="1:18" x14ac:dyDescent="0.25">
      <c r="A371" s="6" t="s">
        <v>46</v>
      </c>
      <c r="B371" s="29"/>
      <c r="C371" s="3">
        <f t="shared" si="209"/>
        <v>0</v>
      </c>
      <c r="D371" s="4">
        <v>0</v>
      </c>
      <c r="E371" s="4">
        <v>0</v>
      </c>
      <c r="F371" s="4">
        <v>0</v>
      </c>
      <c r="G371" s="4">
        <v>0</v>
      </c>
      <c r="H371" s="4">
        <v>0</v>
      </c>
      <c r="I371" s="4">
        <v>0</v>
      </c>
      <c r="J371" s="31"/>
      <c r="K371" s="29"/>
      <c r="L371" s="33"/>
      <c r="M371" s="33"/>
      <c r="N371" s="33"/>
      <c r="O371" s="33"/>
      <c r="P371" s="33"/>
      <c r="Q371" s="33"/>
      <c r="R371" s="29"/>
    </row>
  </sheetData>
  <mergeCells count="742">
    <mergeCell ref="R94:R97"/>
    <mergeCell ref="B94:B97"/>
    <mergeCell ref="J94:J97"/>
    <mergeCell ref="K94:K97"/>
    <mergeCell ref="L94:L97"/>
    <mergeCell ref="M94:M97"/>
    <mergeCell ref="N94:N97"/>
    <mergeCell ref="O94:O97"/>
    <mergeCell ref="P94:P97"/>
    <mergeCell ref="Q94:Q97"/>
    <mergeCell ref="O40:O43"/>
    <mergeCell ref="P40:P43"/>
    <mergeCell ref="Q40:Q43"/>
    <mergeCell ref="R40:R43"/>
    <mergeCell ref="P32:P35"/>
    <mergeCell ref="O32:O35"/>
    <mergeCell ref="Q32:Q35"/>
    <mergeCell ref="R32:R35"/>
    <mergeCell ref="O36:O39"/>
    <mergeCell ref="P36:P39"/>
    <mergeCell ref="Q36:Q39"/>
    <mergeCell ref="R36:R39"/>
    <mergeCell ref="J32:J35"/>
    <mergeCell ref="K32:K35"/>
    <mergeCell ref="L32:L35"/>
    <mergeCell ref="M32:M35"/>
    <mergeCell ref="N32:N35"/>
    <mergeCell ref="K36:K39"/>
    <mergeCell ref="L36:L39"/>
    <mergeCell ref="B40:B43"/>
    <mergeCell ref="J40:J43"/>
    <mergeCell ref="B32:B35"/>
    <mergeCell ref="B36:B39"/>
    <mergeCell ref="J36:J39"/>
    <mergeCell ref="K40:K43"/>
    <mergeCell ref="L40:L43"/>
    <mergeCell ref="M40:M43"/>
    <mergeCell ref="M36:M39"/>
    <mergeCell ref="N36:N39"/>
    <mergeCell ref="N40:N43"/>
    <mergeCell ref="P332:P335"/>
    <mergeCell ref="Q332:Q335"/>
    <mergeCell ref="R332:R335"/>
    <mergeCell ref="K214:K217"/>
    <mergeCell ref="L214:L217"/>
    <mergeCell ref="Q182:Q185"/>
    <mergeCell ref="K154:K157"/>
    <mergeCell ref="R170:R173"/>
    <mergeCell ref="A190:B190"/>
    <mergeCell ref="A191:B191"/>
    <mergeCell ref="A192:B192"/>
    <mergeCell ref="A193:B193"/>
    <mergeCell ref="Q198:Q201"/>
    <mergeCell ref="Q206:Q209"/>
    <mergeCell ref="Q154:Q157"/>
    <mergeCell ref="R154:R157"/>
    <mergeCell ref="Q178:Q181"/>
    <mergeCell ref="R178:R181"/>
    <mergeCell ref="Q166:Q169"/>
    <mergeCell ref="R166:R169"/>
    <mergeCell ref="Q162:Q165"/>
    <mergeCell ref="R158:R161"/>
    <mergeCell ref="B158:B161"/>
    <mergeCell ref="B166:B169"/>
    <mergeCell ref="A174:B174"/>
    <mergeCell ref="A62:B62"/>
    <mergeCell ref="J182:J185"/>
    <mergeCell ref="O82:O85"/>
    <mergeCell ref="R360:R363"/>
    <mergeCell ref="B360:B363"/>
    <mergeCell ref="J360:J363"/>
    <mergeCell ref="K360:K363"/>
    <mergeCell ref="L360:L363"/>
    <mergeCell ref="M360:M363"/>
    <mergeCell ref="N360:N363"/>
    <mergeCell ref="O360:O363"/>
    <mergeCell ref="P360:P363"/>
    <mergeCell ref="Q360:Q363"/>
    <mergeCell ref="M214:M217"/>
    <mergeCell ref="N214:N217"/>
    <mergeCell ref="O214:O217"/>
    <mergeCell ref="P214:P217"/>
    <mergeCell ref="Q214:Q217"/>
    <mergeCell ref="R214:R217"/>
    <mergeCell ref="A210:B210"/>
    <mergeCell ref="A211:B211"/>
    <mergeCell ref="A212:B212"/>
    <mergeCell ref="A213:B213"/>
    <mergeCell ref="B214:B217"/>
    <mergeCell ref="A56:B56"/>
    <mergeCell ref="A57:B57"/>
    <mergeCell ref="A58:B58"/>
    <mergeCell ref="R206:R209"/>
    <mergeCell ref="A202:B202"/>
    <mergeCell ref="A203:B203"/>
    <mergeCell ref="A204:B204"/>
    <mergeCell ref="A205:B205"/>
    <mergeCell ref="B206:B209"/>
    <mergeCell ref="B198:B201"/>
    <mergeCell ref="A59:B59"/>
    <mergeCell ref="A60:B60"/>
    <mergeCell ref="A61:B61"/>
    <mergeCell ref="B110:B113"/>
    <mergeCell ref="A98:B98"/>
    <mergeCell ref="A142:B142"/>
    <mergeCell ref="A144:B144"/>
    <mergeCell ref="Q134:Q137"/>
    <mergeCell ref="B146:B149"/>
    <mergeCell ref="P146:P149"/>
    <mergeCell ref="O166:O169"/>
    <mergeCell ref="L178:L181"/>
    <mergeCell ref="J154:J157"/>
    <mergeCell ref="J146:J149"/>
    <mergeCell ref="L154:L157"/>
    <mergeCell ref="M154:M157"/>
    <mergeCell ref="N154:N157"/>
    <mergeCell ref="J158:J161"/>
    <mergeCell ref="J166:J169"/>
    <mergeCell ref="K166:K169"/>
    <mergeCell ref="L166:L169"/>
    <mergeCell ref="M166:M169"/>
    <mergeCell ref="N166:N169"/>
    <mergeCell ref="L158:L161"/>
    <mergeCell ref="A175:B175"/>
    <mergeCell ref="A176:B176"/>
    <mergeCell ref="A177:B177"/>
    <mergeCell ref="B178:B181"/>
    <mergeCell ref="J178:J181"/>
    <mergeCell ref="K178:K181"/>
    <mergeCell ref="B240:B243"/>
    <mergeCell ref="P240:P243"/>
    <mergeCell ref="J240:J243"/>
    <mergeCell ref="K240:K243"/>
    <mergeCell ref="L240:L243"/>
    <mergeCell ref="M240:M243"/>
    <mergeCell ref="N240:N243"/>
    <mergeCell ref="O240:O243"/>
    <mergeCell ref="A219:B219"/>
    <mergeCell ref="A223:B223"/>
    <mergeCell ref="A220:B220"/>
    <mergeCell ref="A221:B221"/>
    <mergeCell ref="A224:B224"/>
    <mergeCell ref="A222:B222"/>
    <mergeCell ref="P178:P181"/>
    <mergeCell ref="O206:O209"/>
    <mergeCell ref="P226:P232"/>
    <mergeCell ref="J198:J201"/>
    <mergeCell ref="Q356:Q359"/>
    <mergeCell ref="R356:R359"/>
    <mergeCell ref="L356:L359"/>
    <mergeCell ref="M356:M359"/>
    <mergeCell ref="N356:N359"/>
    <mergeCell ref="O356:O359"/>
    <mergeCell ref="P356:P359"/>
    <mergeCell ref="K356:K359"/>
    <mergeCell ref="R296:R299"/>
    <mergeCell ref="K296:K299"/>
    <mergeCell ref="L296:L299"/>
    <mergeCell ref="M296:M299"/>
    <mergeCell ref="N296:N299"/>
    <mergeCell ref="O296:O299"/>
    <mergeCell ref="P296:P299"/>
    <mergeCell ref="R328:R331"/>
    <mergeCell ref="Q352:Q355"/>
    <mergeCell ref="R352:R355"/>
    <mergeCell ref="R324:R327"/>
    <mergeCell ref="P352:P355"/>
    <mergeCell ref="R320:R323"/>
    <mergeCell ref="R316:R319"/>
    <mergeCell ref="R308:R311"/>
    <mergeCell ref="L312:L315"/>
    <mergeCell ref="Q328:Q331"/>
    <mergeCell ref="K324:K327"/>
    <mergeCell ref="L324:L327"/>
    <mergeCell ref="M324:M327"/>
    <mergeCell ref="N324:N327"/>
    <mergeCell ref="O324:O327"/>
    <mergeCell ref="P324:P327"/>
    <mergeCell ref="Q324:Q327"/>
    <mergeCell ref="Q320:Q323"/>
    <mergeCell ref="K320:K323"/>
    <mergeCell ref="P328:P331"/>
    <mergeCell ref="B182:B185"/>
    <mergeCell ref="R240:R243"/>
    <mergeCell ref="A194:B194"/>
    <mergeCell ref="A195:B195"/>
    <mergeCell ref="A196:B196"/>
    <mergeCell ref="B233:B236"/>
    <mergeCell ref="Q296:Q299"/>
    <mergeCell ref="P320:P323"/>
    <mergeCell ref="Q316:Q319"/>
    <mergeCell ref="M316:M319"/>
    <mergeCell ref="N316:N319"/>
    <mergeCell ref="O316:O319"/>
    <mergeCell ref="P316:P319"/>
    <mergeCell ref="Q308:Q311"/>
    <mergeCell ref="L320:L323"/>
    <mergeCell ref="M320:M323"/>
    <mergeCell ref="N320:N323"/>
    <mergeCell ref="O320:O323"/>
    <mergeCell ref="O312:O315"/>
    <mergeCell ref="K198:K201"/>
    <mergeCell ref="J206:J209"/>
    <mergeCell ref="K206:K209"/>
    <mergeCell ref="A218:B218"/>
    <mergeCell ref="J214:J217"/>
    <mergeCell ref="R106:R109"/>
    <mergeCell ref="P114:P117"/>
    <mergeCell ref="Q114:Q117"/>
    <mergeCell ref="R114:R117"/>
    <mergeCell ref="O110:O113"/>
    <mergeCell ref="P110:P113"/>
    <mergeCell ref="B130:B133"/>
    <mergeCell ref="J130:J133"/>
    <mergeCell ref="K130:K133"/>
    <mergeCell ref="L130:L133"/>
    <mergeCell ref="M130:M133"/>
    <mergeCell ref="N130:N133"/>
    <mergeCell ref="O130:O133"/>
    <mergeCell ref="P130:P133"/>
    <mergeCell ref="Q130:Q133"/>
    <mergeCell ref="R130:R133"/>
    <mergeCell ref="N126:N129"/>
    <mergeCell ref="O126:O129"/>
    <mergeCell ref="L106:L109"/>
    <mergeCell ref="M106:M109"/>
    <mergeCell ref="N106:N109"/>
    <mergeCell ref="K316:K319"/>
    <mergeCell ref="L316:L319"/>
    <mergeCell ref="M312:M315"/>
    <mergeCell ref="N312:N315"/>
    <mergeCell ref="B162:B165"/>
    <mergeCell ref="J162:J165"/>
    <mergeCell ref="O106:O109"/>
    <mergeCell ref="P106:P109"/>
    <mergeCell ref="Q106:Q109"/>
    <mergeCell ref="P158:P161"/>
    <mergeCell ref="B150:B153"/>
    <mergeCell ref="J150:J153"/>
    <mergeCell ref="K158:K161"/>
    <mergeCell ref="Q240:Q243"/>
    <mergeCell ref="B186:B189"/>
    <mergeCell ref="J186:J189"/>
    <mergeCell ref="K186:K189"/>
    <mergeCell ref="L186:L189"/>
    <mergeCell ref="M186:M189"/>
    <mergeCell ref="N186:N189"/>
    <mergeCell ref="O186:O189"/>
    <mergeCell ref="P186:P189"/>
    <mergeCell ref="Q186:Q189"/>
    <mergeCell ref="N182:N185"/>
    <mergeCell ref="B352:B355"/>
    <mergeCell ref="J352:J355"/>
    <mergeCell ref="K352:K355"/>
    <mergeCell ref="L352:L355"/>
    <mergeCell ref="M352:M355"/>
    <mergeCell ref="N352:N355"/>
    <mergeCell ref="O352:O355"/>
    <mergeCell ref="B328:B331"/>
    <mergeCell ref="K328:K331"/>
    <mergeCell ref="L328:L331"/>
    <mergeCell ref="N328:N331"/>
    <mergeCell ref="A344:B344"/>
    <mergeCell ref="A345:B345"/>
    <mergeCell ref="A346:B346"/>
    <mergeCell ref="A347:B347"/>
    <mergeCell ref="O328:O331"/>
    <mergeCell ref="B332:B335"/>
    <mergeCell ref="J332:J335"/>
    <mergeCell ref="K332:K335"/>
    <mergeCell ref="L332:L335"/>
    <mergeCell ref="M332:M335"/>
    <mergeCell ref="N332:N335"/>
    <mergeCell ref="O332:O335"/>
    <mergeCell ref="B336:B339"/>
    <mergeCell ref="K308:K311"/>
    <mergeCell ref="L308:L311"/>
    <mergeCell ref="M308:M311"/>
    <mergeCell ref="N308:N311"/>
    <mergeCell ref="O308:O311"/>
    <mergeCell ref="P308:P311"/>
    <mergeCell ref="P312:P315"/>
    <mergeCell ref="K312:K315"/>
    <mergeCell ref="R110:R113"/>
    <mergeCell ref="K110:K113"/>
    <mergeCell ref="L110:L113"/>
    <mergeCell ref="R182:R185"/>
    <mergeCell ref="R186:R189"/>
    <mergeCell ref="O182:O185"/>
    <mergeCell ref="P182:P185"/>
    <mergeCell ref="K182:K185"/>
    <mergeCell ref="L182:L185"/>
    <mergeCell ref="M182:M185"/>
    <mergeCell ref="K146:K149"/>
    <mergeCell ref="L146:L149"/>
    <mergeCell ref="M146:M149"/>
    <mergeCell ref="N146:N149"/>
    <mergeCell ref="O146:O149"/>
    <mergeCell ref="M178:M181"/>
    <mergeCell ref="B312:B315"/>
    <mergeCell ref="J312:J315"/>
    <mergeCell ref="Q312:Q315"/>
    <mergeCell ref="J280:J283"/>
    <mergeCell ref="K280:K283"/>
    <mergeCell ref="R292:R295"/>
    <mergeCell ref="J292:J295"/>
    <mergeCell ref="K292:K295"/>
    <mergeCell ref="L292:L295"/>
    <mergeCell ref="M292:M295"/>
    <mergeCell ref="N292:N295"/>
    <mergeCell ref="O292:O295"/>
    <mergeCell ref="P292:P295"/>
    <mergeCell ref="Q280:Q283"/>
    <mergeCell ref="R280:R283"/>
    <mergeCell ref="L280:L283"/>
    <mergeCell ref="M280:M283"/>
    <mergeCell ref="N280:N283"/>
    <mergeCell ref="O280:O283"/>
    <mergeCell ref="P280:P283"/>
    <mergeCell ref="Q292:Q295"/>
    <mergeCell ref="R312:R315"/>
    <mergeCell ref="B308:B311"/>
    <mergeCell ref="J308:J311"/>
    <mergeCell ref="R276:R279"/>
    <mergeCell ref="B276:B279"/>
    <mergeCell ref="J276:J279"/>
    <mergeCell ref="K276:K279"/>
    <mergeCell ref="L276:L279"/>
    <mergeCell ref="M276:M279"/>
    <mergeCell ref="N276:N279"/>
    <mergeCell ref="O276:O279"/>
    <mergeCell ref="P276:P279"/>
    <mergeCell ref="Q276:Q279"/>
    <mergeCell ref="R268:R271"/>
    <mergeCell ref="B272:B275"/>
    <mergeCell ref="J272:J275"/>
    <mergeCell ref="K272:K275"/>
    <mergeCell ref="L272:L275"/>
    <mergeCell ref="M272:M275"/>
    <mergeCell ref="N272:N275"/>
    <mergeCell ref="O272:O275"/>
    <mergeCell ref="P272:P275"/>
    <mergeCell ref="Q272:Q275"/>
    <mergeCell ref="R272:R275"/>
    <mergeCell ref="B268:B271"/>
    <mergeCell ref="J268:J271"/>
    <mergeCell ref="K268:K271"/>
    <mergeCell ref="L268:L271"/>
    <mergeCell ref="M268:M271"/>
    <mergeCell ref="N268:N271"/>
    <mergeCell ref="O268:O271"/>
    <mergeCell ref="P268:P271"/>
    <mergeCell ref="Q268:Q271"/>
    <mergeCell ref="R252:R255"/>
    <mergeCell ref="A260:B260"/>
    <mergeCell ref="A261:B261"/>
    <mergeCell ref="A262:B262"/>
    <mergeCell ref="A263:B263"/>
    <mergeCell ref="B264:B267"/>
    <mergeCell ref="J264:J267"/>
    <mergeCell ref="K264:K267"/>
    <mergeCell ref="L264:L267"/>
    <mergeCell ref="M264:M267"/>
    <mergeCell ref="N264:N267"/>
    <mergeCell ref="O264:O267"/>
    <mergeCell ref="P264:P267"/>
    <mergeCell ref="Q264:Q267"/>
    <mergeCell ref="R264:R267"/>
    <mergeCell ref="B252:B255"/>
    <mergeCell ref="J252:J255"/>
    <mergeCell ref="K252:K255"/>
    <mergeCell ref="L252:L255"/>
    <mergeCell ref="M252:M255"/>
    <mergeCell ref="N252:N255"/>
    <mergeCell ref="O252:O255"/>
    <mergeCell ref="Q252:Q255"/>
    <mergeCell ref="P252:P255"/>
    <mergeCell ref="R248:R251"/>
    <mergeCell ref="J244:J247"/>
    <mergeCell ref="K244:K247"/>
    <mergeCell ref="L244:L247"/>
    <mergeCell ref="M244:M247"/>
    <mergeCell ref="N244:N247"/>
    <mergeCell ref="O244:O247"/>
    <mergeCell ref="P244:P247"/>
    <mergeCell ref="Q244:Q247"/>
    <mergeCell ref="R244:R247"/>
    <mergeCell ref="Q248:Q251"/>
    <mergeCell ref="R138:R141"/>
    <mergeCell ref="R126:R129"/>
    <mergeCell ref="R198:R201"/>
    <mergeCell ref="L134:L137"/>
    <mergeCell ref="M134:M137"/>
    <mergeCell ref="N134:N137"/>
    <mergeCell ref="O134:O137"/>
    <mergeCell ref="L206:L209"/>
    <mergeCell ref="M206:M209"/>
    <mergeCell ref="N206:N209"/>
    <mergeCell ref="L150:L153"/>
    <mergeCell ref="M150:M153"/>
    <mergeCell ref="N150:N153"/>
    <mergeCell ref="O150:O153"/>
    <mergeCell ref="O154:O157"/>
    <mergeCell ref="Q158:Q161"/>
    <mergeCell ref="P166:P169"/>
    <mergeCell ref="L162:L165"/>
    <mergeCell ref="M162:M165"/>
    <mergeCell ref="Q146:Q149"/>
    <mergeCell ref="R146:R149"/>
    <mergeCell ref="M158:M161"/>
    <mergeCell ref="N158:N161"/>
    <mergeCell ref="O158:O161"/>
    <mergeCell ref="R70:R73"/>
    <mergeCell ref="R74:R77"/>
    <mergeCell ref="A122:B122"/>
    <mergeCell ref="A123:B123"/>
    <mergeCell ref="A124:B124"/>
    <mergeCell ref="A125:B125"/>
    <mergeCell ref="A78:B78"/>
    <mergeCell ref="A79:B79"/>
    <mergeCell ref="A80:B80"/>
    <mergeCell ref="A81:B81"/>
    <mergeCell ref="M82:M85"/>
    <mergeCell ref="R82:R85"/>
    <mergeCell ref="B86:B89"/>
    <mergeCell ref="J86:J89"/>
    <mergeCell ref="K86:K89"/>
    <mergeCell ref="L86:L89"/>
    <mergeCell ref="M86:M89"/>
    <mergeCell ref="R102:R105"/>
    <mergeCell ref="Q110:Q113"/>
    <mergeCell ref="Q102:Q105"/>
    <mergeCell ref="L114:L117"/>
    <mergeCell ref="M114:M117"/>
    <mergeCell ref="N114:N117"/>
    <mergeCell ref="O114:O117"/>
    <mergeCell ref="R90:R93"/>
    <mergeCell ref="Q86:Q89"/>
    <mergeCell ref="R86:R89"/>
    <mergeCell ref="B82:B85"/>
    <mergeCell ref="L82:L85"/>
    <mergeCell ref="J82:J85"/>
    <mergeCell ref="K82:K85"/>
    <mergeCell ref="B170:B173"/>
    <mergeCell ref="J170:J173"/>
    <mergeCell ref="O162:O165"/>
    <mergeCell ref="R162:R165"/>
    <mergeCell ref="R150:R153"/>
    <mergeCell ref="B154:B157"/>
    <mergeCell ref="P126:P129"/>
    <mergeCell ref="R134:R137"/>
    <mergeCell ref="B138:B141"/>
    <mergeCell ref="J138:J141"/>
    <mergeCell ref="K138:K141"/>
    <mergeCell ref="L138:L141"/>
    <mergeCell ref="M138:M141"/>
    <mergeCell ref="N138:N141"/>
    <mergeCell ref="O138:O141"/>
    <mergeCell ref="P138:P141"/>
    <mergeCell ref="Q138:Q141"/>
    <mergeCell ref="B356:B359"/>
    <mergeCell ref="J356:J359"/>
    <mergeCell ref="A364:B364"/>
    <mergeCell ref="A365:B365"/>
    <mergeCell ref="A366:B366"/>
    <mergeCell ref="A367:B367"/>
    <mergeCell ref="M328:M331"/>
    <mergeCell ref="A290:B290"/>
    <mergeCell ref="K126:K129"/>
    <mergeCell ref="L126:L129"/>
    <mergeCell ref="M126:M129"/>
    <mergeCell ref="A197:B197"/>
    <mergeCell ref="B126:B129"/>
    <mergeCell ref="J126:J129"/>
    <mergeCell ref="A291:B291"/>
    <mergeCell ref="B292:B295"/>
    <mergeCell ref="A284:B284"/>
    <mergeCell ref="A285:B285"/>
    <mergeCell ref="A286:B286"/>
    <mergeCell ref="A287:B287"/>
    <mergeCell ref="A288:B288"/>
    <mergeCell ref="B280:B283"/>
    <mergeCell ref="B134:B137"/>
    <mergeCell ref="J134:J137"/>
    <mergeCell ref="B368:B371"/>
    <mergeCell ref="J368:J371"/>
    <mergeCell ref="A225:B225"/>
    <mergeCell ref="B248:B251"/>
    <mergeCell ref="J248:J251"/>
    <mergeCell ref="B324:B327"/>
    <mergeCell ref="J324:J327"/>
    <mergeCell ref="B320:B323"/>
    <mergeCell ref="J320:J323"/>
    <mergeCell ref="B296:B299"/>
    <mergeCell ref="J296:J299"/>
    <mergeCell ref="A350:B350"/>
    <mergeCell ref="A351:B351"/>
    <mergeCell ref="A348:B348"/>
    <mergeCell ref="A349:B349"/>
    <mergeCell ref="A304:B304"/>
    <mergeCell ref="J328:J331"/>
    <mergeCell ref="B244:B247"/>
    <mergeCell ref="A305:B305"/>
    <mergeCell ref="A306:B306"/>
    <mergeCell ref="A307:B307"/>
    <mergeCell ref="A289:B289"/>
    <mergeCell ref="B316:B319"/>
    <mergeCell ref="J316:J319"/>
    <mergeCell ref="P150:P153"/>
    <mergeCell ref="L198:L201"/>
    <mergeCell ref="M198:M201"/>
    <mergeCell ref="N198:N201"/>
    <mergeCell ref="O198:O201"/>
    <mergeCell ref="P198:P201"/>
    <mergeCell ref="K248:K251"/>
    <mergeCell ref="L248:L251"/>
    <mergeCell ref="M248:M251"/>
    <mergeCell ref="N248:N251"/>
    <mergeCell ref="O248:O251"/>
    <mergeCell ref="P248:P251"/>
    <mergeCell ref="K162:K165"/>
    <mergeCell ref="P162:P165"/>
    <mergeCell ref="K170:K173"/>
    <mergeCell ref="P206:P209"/>
    <mergeCell ref="N178:N181"/>
    <mergeCell ref="O178:O181"/>
    <mergeCell ref="K134:K137"/>
    <mergeCell ref="A121:B121"/>
    <mergeCell ref="A120:B120"/>
    <mergeCell ref="A99:B99"/>
    <mergeCell ref="A100:B100"/>
    <mergeCell ref="A101:B101"/>
    <mergeCell ref="B114:B117"/>
    <mergeCell ref="J114:J117"/>
    <mergeCell ref="K106:K109"/>
    <mergeCell ref="J110:J113"/>
    <mergeCell ref="B70:B73"/>
    <mergeCell ref="J70:J73"/>
    <mergeCell ref="K70:K73"/>
    <mergeCell ref="L70:L73"/>
    <mergeCell ref="M70:M73"/>
    <mergeCell ref="N70:N73"/>
    <mergeCell ref="O170:O173"/>
    <mergeCell ref="B90:B93"/>
    <mergeCell ref="J90:J93"/>
    <mergeCell ref="K90:K93"/>
    <mergeCell ref="L90:L93"/>
    <mergeCell ref="M90:M93"/>
    <mergeCell ref="N90:N93"/>
    <mergeCell ref="O90:O93"/>
    <mergeCell ref="K114:K117"/>
    <mergeCell ref="K150:K153"/>
    <mergeCell ref="B106:B109"/>
    <mergeCell ref="N86:N89"/>
    <mergeCell ref="O86:O89"/>
    <mergeCell ref="B74:B77"/>
    <mergeCell ref="J74:J77"/>
    <mergeCell ref="K74:K77"/>
    <mergeCell ref="L74:L77"/>
    <mergeCell ref="M74:M77"/>
    <mergeCell ref="A55:B55"/>
    <mergeCell ref="P170:P173"/>
    <mergeCell ref="Q170:Q173"/>
    <mergeCell ref="A118:B118"/>
    <mergeCell ref="A119:B119"/>
    <mergeCell ref="P90:P93"/>
    <mergeCell ref="Q90:Q93"/>
    <mergeCell ref="P102:P105"/>
    <mergeCell ref="B102:B105"/>
    <mergeCell ref="J102:J105"/>
    <mergeCell ref="K102:K105"/>
    <mergeCell ref="L102:L105"/>
    <mergeCell ref="M102:M105"/>
    <mergeCell ref="N102:N105"/>
    <mergeCell ref="J106:J109"/>
    <mergeCell ref="M110:M113"/>
    <mergeCell ref="N110:N113"/>
    <mergeCell ref="P154:P157"/>
    <mergeCell ref="Q150:Q153"/>
    <mergeCell ref="Q126:Q129"/>
    <mergeCell ref="O102:O105"/>
    <mergeCell ref="N162:N165"/>
    <mergeCell ref="A143:B143"/>
    <mergeCell ref="A145:B145"/>
    <mergeCell ref="J28:J31"/>
    <mergeCell ref="K28:K31"/>
    <mergeCell ref="L28:L31"/>
    <mergeCell ref="M28:M31"/>
    <mergeCell ref="N28:N31"/>
    <mergeCell ref="O28:O31"/>
    <mergeCell ref="P28:P31"/>
    <mergeCell ref="R28:R31"/>
    <mergeCell ref="Q28:Q31"/>
    <mergeCell ref="A9:B9"/>
    <mergeCell ref="A10:B10"/>
    <mergeCell ref="A11:B11"/>
    <mergeCell ref="A12:B12"/>
    <mergeCell ref="A13:B13"/>
    <mergeCell ref="A14:B14"/>
    <mergeCell ref="A15:B15"/>
    <mergeCell ref="A47:B47"/>
    <mergeCell ref="A16:B16"/>
    <mergeCell ref="A17:B17"/>
    <mergeCell ref="A18:B18"/>
    <mergeCell ref="A19:B19"/>
    <mergeCell ref="A20:B20"/>
    <mergeCell ref="B25:B27"/>
    <mergeCell ref="B22:B24"/>
    <mergeCell ref="A21:B21"/>
    <mergeCell ref="B28:B31"/>
    <mergeCell ref="A44:B44"/>
    <mergeCell ref="A45:B45"/>
    <mergeCell ref="A46:B46"/>
    <mergeCell ref="L1:R1"/>
    <mergeCell ref="A2:R2"/>
    <mergeCell ref="A3:R3"/>
    <mergeCell ref="A5:A7"/>
    <mergeCell ref="B5:B7"/>
    <mergeCell ref="C5:H5"/>
    <mergeCell ref="J5:S5"/>
    <mergeCell ref="C6:C7"/>
    <mergeCell ref="D6:H6"/>
    <mergeCell ref="J6:J7"/>
    <mergeCell ref="K6:K7"/>
    <mergeCell ref="L6:L7"/>
    <mergeCell ref="K368:K371"/>
    <mergeCell ref="L368:L371"/>
    <mergeCell ref="M368:M371"/>
    <mergeCell ref="N368:N371"/>
    <mergeCell ref="O368:O371"/>
    <mergeCell ref="P368:P371"/>
    <mergeCell ref="Q368:Q371"/>
    <mergeCell ref="R368:R371"/>
    <mergeCell ref="M6:S6"/>
    <mergeCell ref="O70:O73"/>
    <mergeCell ref="P70:P73"/>
    <mergeCell ref="Q70:Q73"/>
    <mergeCell ref="O74:O77"/>
    <mergeCell ref="P134:P137"/>
    <mergeCell ref="P74:P77"/>
    <mergeCell ref="Q74:Q77"/>
    <mergeCell ref="P86:P89"/>
    <mergeCell ref="P82:P85"/>
    <mergeCell ref="Q82:Q85"/>
    <mergeCell ref="N74:N77"/>
    <mergeCell ref="N82:N85"/>
    <mergeCell ref="L170:L173"/>
    <mergeCell ref="M170:M173"/>
    <mergeCell ref="N170:N173"/>
    <mergeCell ref="J21:J27"/>
    <mergeCell ref="K21:K27"/>
    <mergeCell ref="L21:L27"/>
    <mergeCell ref="M21:M27"/>
    <mergeCell ref="N21:N27"/>
    <mergeCell ref="O21:O27"/>
    <mergeCell ref="P21:P27"/>
    <mergeCell ref="Q21:Q27"/>
    <mergeCell ref="R21:R27"/>
    <mergeCell ref="M48:M54"/>
    <mergeCell ref="N48:N54"/>
    <mergeCell ref="O48:O54"/>
    <mergeCell ref="P48:P54"/>
    <mergeCell ref="Q48:Q54"/>
    <mergeCell ref="R48:R54"/>
    <mergeCell ref="B67:B69"/>
    <mergeCell ref="B64:B66"/>
    <mergeCell ref="A63:B63"/>
    <mergeCell ref="J63:J69"/>
    <mergeCell ref="K63:K69"/>
    <mergeCell ref="L63:L69"/>
    <mergeCell ref="M63:M69"/>
    <mergeCell ref="N63:N69"/>
    <mergeCell ref="O63:O69"/>
    <mergeCell ref="P63:P69"/>
    <mergeCell ref="Q63:Q69"/>
    <mergeCell ref="R63:R69"/>
    <mergeCell ref="B52:B54"/>
    <mergeCell ref="B49:B51"/>
    <mergeCell ref="A48:B48"/>
    <mergeCell ref="J48:J54"/>
    <mergeCell ref="K48:K54"/>
    <mergeCell ref="L48:L54"/>
    <mergeCell ref="Q226:Q232"/>
    <mergeCell ref="R226:R232"/>
    <mergeCell ref="B237:B239"/>
    <mergeCell ref="J233:J239"/>
    <mergeCell ref="K233:K239"/>
    <mergeCell ref="L233:L239"/>
    <mergeCell ref="M233:M239"/>
    <mergeCell ref="N233:N239"/>
    <mergeCell ref="O233:O239"/>
    <mergeCell ref="P233:P239"/>
    <mergeCell ref="Q233:Q239"/>
    <mergeCell ref="R233:R239"/>
    <mergeCell ref="B230:B232"/>
    <mergeCell ref="B227:B229"/>
    <mergeCell ref="A226:B226"/>
    <mergeCell ref="J226:J232"/>
    <mergeCell ref="K226:K232"/>
    <mergeCell ref="L226:L232"/>
    <mergeCell ref="M226:M232"/>
    <mergeCell ref="N226:N232"/>
    <mergeCell ref="O226:O232"/>
    <mergeCell ref="J336:J339"/>
    <mergeCell ref="K336:K339"/>
    <mergeCell ref="L336:L339"/>
    <mergeCell ref="M336:M339"/>
    <mergeCell ref="N336:N339"/>
    <mergeCell ref="O336:O339"/>
    <mergeCell ref="P336:P339"/>
    <mergeCell ref="Q336:Q339"/>
    <mergeCell ref="R336:R339"/>
    <mergeCell ref="R340:R343"/>
    <mergeCell ref="B340:B343"/>
    <mergeCell ref="J340:J343"/>
    <mergeCell ref="K340:K343"/>
    <mergeCell ref="L340:L343"/>
    <mergeCell ref="M340:M343"/>
    <mergeCell ref="N340:N343"/>
    <mergeCell ref="O340:O343"/>
    <mergeCell ref="P340:P343"/>
    <mergeCell ref="Q340:Q343"/>
    <mergeCell ref="R256:R259"/>
    <mergeCell ref="B256:B259"/>
    <mergeCell ref="J256:J259"/>
    <mergeCell ref="K256:K259"/>
    <mergeCell ref="L256:L259"/>
    <mergeCell ref="M256:M259"/>
    <mergeCell ref="N256:N259"/>
    <mergeCell ref="O256:O259"/>
    <mergeCell ref="P256:P259"/>
    <mergeCell ref="Q256:Q259"/>
    <mergeCell ref="R300:R303"/>
    <mergeCell ref="B300:B303"/>
    <mergeCell ref="J300:J303"/>
    <mergeCell ref="K300:K303"/>
    <mergeCell ref="L300:L303"/>
    <mergeCell ref="M300:M303"/>
    <mergeCell ref="N300:N303"/>
    <mergeCell ref="O300:O303"/>
    <mergeCell ref="P300:P303"/>
    <mergeCell ref="Q300:Q303"/>
  </mergeCells>
  <pageMargins left="0.19685039370078741" right="0.15748031496062992" top="0.35433070866141736" bottom="0.23622047244094491" header="0" footer="0"/>
  <pageSetup paperSize="9" scale="54" firstPageNumber="17" fitToHeight="10" orientation="landscape" useFirstPageNumber="1" r:id="rId1"/>
  <headerFooter>
    <oddHeader>&amp;C&amp;P</oddHeader>
  </headerFooter>
  <rowBreaks count="8" manualBreakCount="8">
    <brk id="54" max="17" man="1"/>
    <brk id="101" max="17" man="1"/>
    <brk id="133" max="17" man="1"/>
    <brk id="161" max="17" man="1"/>
    <brk id="201" max="17" man="1"/>
    <brk id="241" max="17" man="1"/>
    <brk id="287" max="17" man="1"/>
    <brk id="32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2020-2025</vt:lpstr>
      <vt:lpstr>'2020-2025'!Область_печати</vt:lpstr>
    </vt:vector>
  </TitlesOfParts>
  <Company>Работа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2020-09-02T02:58:31Z</cp:lastPrinted>
  <dcterms:created xsi:type="dcterms:W3CDTF">2014-10-03T07:10:09Z</dcterms:created>
  <dcterms:modified xsi:type="dcterms:W3CDTF">2020-09-04T11:00:51Z</dcterms:modified>
</cp:coreProperties>
</file>