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<sst xmlns="http://schemas.openxmlformats.org/spreadsheetml/2006/main" count="41" uniqueCount="33">
  <si>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</si>
  <si>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</si>
  <si>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</si>
  <si>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</si>
  <si>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</si>
  <si>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</si>
  <si>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</si>
  <si>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</si>
  <si>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</si>
  <si>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</si>
  <si>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</si>
  <si>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</si>
  <si>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</si>
  <si>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</si>
  <si>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</si>
  <si>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</si>
  <si>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</si>
  <si>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</si>
  <si>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</si>
  <si>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</si>
  <si>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</si>
  <si>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</si>
  <si>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</si>
  <si>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</si>
  <si>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</si>
  <si>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</si>
  <si>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</si>
  <si>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</si>
  <si>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</si>
  <si>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</si>
  <si>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</si>
  <si>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13.09.2019г.</t>
  </si>
  <si>
    <t>На 12.09.2019г.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</si>
</sst>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P14" sqref="P14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5" t="s">
        <v>0</v>
      </c>
      <c r="B5" s="124" t="s">
        <v>9</v>
      </c>
      <c r="C5" s="125"/>
      <c r="D5" s="126"/>
      <c r="E5" s="127" t="s">
        <v>17</v>
      </c>
      <c r="F5" s="128"/>
      <c r="G5" s="129"/>
      <c r="H5" s="92" t="s">
        <v>11</v>
      </c>
      <c r="I5" s="93"/>
      <c r="J5" s="97" t="s">
        <v>30</v>
      </c>
      <c r="K5" s="97" t="s">
        <v>12</v>
      </c>
      <c r="L5" s="86" t="s">
        <v>14</v>
      </c>
      <c r="M5" s="99" t="s">
        <v>26</v>
      </c>
      <c r="N5" s="63"/>
    </row>
    <row r="6" spans="1:14" ht="16.5" thickBot="1">
      <c r="A6" s="66" t="s">
        <v>1</v>
      </c>
      <c r="B6" s="79"/>
      <c r="C6" s="71" t="s">
        <v>24</v>
      </c>
      <c r="D6" s="82"/>
      <c r="E6" s="86" t="s">
        <v>20</v>
      </c>
      <c r="F6" s="69"/>
      <c r="G6" s="90"/>
      <c r="H6" s="50" t="s">
        <v>23</v>
      </c>
      <c r="I6" s="94"/>
      <c r="J6" s="88" t="s">
        <v>20</v>
      </c>
      <c r="K6" s="98" t="s">
        <v>13</v>
      </c>
      <c r="L6" s="98" t="s">
        <v>15</v>
      </c>
      <c r="M6" s="103" t="s">
        <v>27</v>
      </c>
      <c r="N6" s="104"/>
    </row>
    <row r="7" spans="1:14" ht="20.25" customHeight="1" thickBot="1">
      <c r="A7" s="67"/>
      <c r="B7" s="73"/>
      <c r="C7" s="83" t="s">
        <v>10</v>
      </c>
      <c r="D7" s="74" t="s">
        <v>10</v>
      </c>
      <c r="E7" s="87" t="s">
        <v>21</v>
      </c>
      <c r="F7" s="70"/>
      <c r="G7" s="91"/>
      <c r="H7" s="83" t="s">
        <v>10</v>
      </c>
      <c r="I7" s="74" t="s">
        <v>10</v>
      </c>
      <c r="J7" s="87" t="s">
        <v>21</v>
      </c>
      <c r="K7" s="87" t="s">
        <v>10</v>
      </c>
      <c r="L7" s="100" t="s">
        <v>16</v>
      </c>
      <c r="M7" s="105" t="s">
        <v>25</v>
      </c>
      <c r="N7" s="63" t="s">
        <v>25</v>
      </c>
    </row>
    <row r="8" spans="1:14" ht="18" customHeight="1">
      <c r="A8" s="67"/>
      <c r="B8" s="75"/>
      <c r="C8" s="72">
        <v>2018</v>
      </c>
      <c r="D8" s="64">
        <v>2019</v>
      </c>
      <c r="E8" s="112" t="s">
        <v>18</v>
      </c>
      <c r="F8" s="113"/>
      <c r="G8" s="114"/>
      <c r="H8" s="115">
        <v>2018</v>
      </c>
      <c r="I8" s="116">
        <v>2019</v>
      </c>
      <c r="J8" s="112" t="s">
        <v>18</v>
      </c>
      <c r="K8" s="98"/>
      <c r="L8" s="98"/>
      <c r="M8" s="72">
        <v>2018</v>
      </c>
      <c r="N8" s="64">
        <v>2019</v>
      </c>
    </row>
    <row r="9" spans="1:14" ht="18" customHeight="1">
      <c r="A9" s="68" t="s">
        <v>2</v>
      </c>
      <c r="B9" s="80"/>
      <c r="C9" s="84">
        <f>H9/M9</f>
        <v>17.6734693877551</v>
      </c>
      <c r="D9" s="76">
        <f>I9/N9</f>
        <v>15.272108843537415</v>
      </c>
      <c r="E9" s="117">
        <f>D9-C9</f>
        <v>-2.4013605442176864</v>
      </c>
      <c r="F9" s="118"/>
      <c r="G9" s="119"/>
      <c r="H9" s="95">
        <v>2598</v>
      </c>
      <c r="I9" s="77">
        <v>2245</v>
      </c>
      <c r="J9" s="43">
        <f>(I9-H9)</f>
        <v>-353</v>
      </c>
      <c r="K9" s="43">
        <v>2043</v>
      </c>
      <c r="L9" s="101">
        <f>(K9/I9)*100</f>
        <v>91.0022271714922</v>
      </c>
      <c r="M9" s="8">
        <v>147</v>
      </c>
      <c r="N9" s="14">
        <v>147</v>
      </c>
    </row>
    <row r="10" spans="1:14" ht="19.5" customHeight="1">
      <c r="A10" s="68" t="s">
        <v>22</v>
      </c>
      <c r="B10" s="80"/>
      <c r="C10" s="84">
        <f aca="true" t="shared" si="0" ref="C10:C42">H10/M10</f>
        <v>12.487804878048781</v>
      </c>
      <c r="D10" s="76">
        <f aca="true" t="shared" si="1" ref="D10:D42">(I10/N10)</f>
        <v>9.134751773049645</v>
      </c>
      <c r="E10" s="117">
        <f aca="true" t="shared" si="2" ref="E10:E42">D10-C10</f>
        <v>-3.3530531049991357</v>
      </c>
      <c r="F10" s="118"/>
      <c r="G10" s="119"/>
      <c r="H10" s="95">
        <v>2048</v>
      </c>
      <c r="I10" s="77">
        <v>1288</v>
      </c>
      <c r="J10" s="43">
        <f aca="true" t="shared" si="3" ref="J10:J42">(I10-H10)</f>
        <v>-760</v>
      </c>
      <c r="K10" s="43">
        <v>1200</v>
      </c>
      <c r="L10" s="101">
        <f aca="true" t="shared" si="4" ref="L10:L41">(K10/I10)*100</f>
        <v>93.16770186335404</v>
      </c>
      <c r="M10" s="8">
        <v>164</v>
      </c>
      <c r="N10" s="14">
        <v>141</v>
      </c>
    </row>
    <row r="11" spans="1:14" ht="15.75" hidden="1">
      <c r="A11" s="68" t="s">
        <v>3</v>
      </c>
      <c r="B11" s="80"/>
      <c r="C11" s="84" t="e">
        <f t="shared" si="0"/>
        <v>#DIV/0!</v>
      </c>
      <c r="D11" s="77" t="e">
        <f t="shared" si="1"/>
        <v>#DIV/0!</v>
      </c>
      <c r="E11" s="117" t="e">
        <f t="shared" si="2"/>
        <v>#DIV/0!</v>
      </c>
      <c r="F11" s="118"/>
      <c r="G11" s="119"/>
      <c r="H11" s="95"/>
      <c r="I11" s="77"/>
      <c r="J11" s="43">
        <f t="shared" si="3"/>
        <v>0</v>
      </c>
      <c r="K11" s="43"/>
      <c r="L11" s="101" t="e">
        <f t="shared" si="4"/>
        <v>#DIV/0!</v>
      </c>
      <c r="M11" s="8"/>
      <c r="N11" s="14"/>
    </row>
    <row r="12" spans="1:14" ht="18" customHeight="1">
      <c r="A12" s="68" t="s">
        <v>4</v>
      </c>
      <c r="B12" s="80"/>
      <c r="C12" s="84">
        <f t="shared" si="0"/>
        <v>11.127272727272727</v>
      </c>
      <c r="D12" s="76">
        <f t="shared" si="1"/>
        <v>10.258857556037599</v>
      </c>
      <c r="E12" s="117">
        <f t="shared" si="2"/>
        <v>-0.868415171235128</v>
      </c>
      <c r="F12" s="118"/>
      <c r="G12" s="119"/>
      <c r="H12" s="95">
        <v>15300</v>
      </c>
      <c r="I12" s="77">
        <v>14188</v>
      </c>
      <c r="J12" s="43">
        <f t="shared" si="3"/>
        <v>-1112</v>
      </c>
      <c r="K12" s="43">
        <v>13564</v>
      </c>
      <c r="L12" s="101">
        <f t="shared" si="4"/>
        <v>95.60191711305328</v>
      </c>
      <c r="M12" s="8">
        <v>1375</v>
      </c>
      <c r="N12" s="14">
        <v>1383</v>
      </c>
    </row>
    <row r="13" spans="1:14" ht="18" customHeight="1">
      <c r="A13" s="68" t="s">
        <v>5</v>
      </c>
      <c r="B13" s="80"/>
      <c r="C13" s="84">
        <f t="shared" si="0"/>
        <v>16.748768472906406</v>
      </c>
      <c r="D13" s="76">
        <f t="shared" si="1"/>
        <v>13.719211822660098</v>
      </c>
      <c r="E13" s="117">
        <f t="shared" si="2"/>
        <v>-3.029556650246308</v>
      </c>
      <c r="F13" s="118"/>
      <c r="G13" s="119"/>
      <c r="H13" s="95">
        <v>6800</v>
      </c>
      <c r="I13" s="77">
        <v>5570</v>
      </c>
      <c r="J13" s="43">
        <f t="shared" si="3"/>
        <v>-1230</v>
      </c>
      <c r="K13" s="43">
        <v>5120</v>
      </c>
      <c r="L13" s="101">
        <f t="shared" si="4"/>
        <v>91.92100538599641</v>
      </c>
      <c r="M13" s="8">
        <v>406</v>
      </c>
      <c r="N13" s="14">
        <v>406</v>
      </c>
    </row>
    <row r="14" spans="1:14" ht="19.5" customHeight="1">
      <c r="A14" s="68" t="s">
        <v>28</v>
      </c>
      <c r="B14" s="80"/>
      <c r="C14" s="84">
        <f>H14/M14</f>
        <v>9.065934065934066</v>
      </c>
      <c r="D14" s="76" t="e">
        <f t="shared" si="1"/>
        <v>#DIV/0!</v>
      </c>
      <c r="E14" s="117" t="e">
        <f t="shared" si="2"/>
        <v>#DIV/0!</v>
      </c>
      <c r="F14" s="118"/>
      <c r="G14" s="119"/>
      <c r="H14" s="95">
        <v>3300</v>
      </c>
      <c r="I14" s="77">
        <v>0</v>
      </c>
      <c r="J14" s="43">
        <f t="shared" si="3"/>
        <v>-3300</v>
      </c>
      <c r="K14" s="43">
        <v>0</v>
      </c>
      <c r="L14" s="101" t="e">
        <f t="shared" si="4"/>
        <v>#DIV/0!</v>
      </c>
      <c r="M14" s="8">
        <v>364</v>
      </c>
      <c r="N14" s="14">
        <v>0</v>
      </c>
    </row>
    <row r="15" spans="1:14" ht="19.5" customHeight="1">
      <c r="A15" s="68" t="s">
        <v>29</v>
      </c>
      <c r="B15" s="80"/>
      <c r="C15" s="84" t="e">
        <f>H15/M15</f>
        <v>#DIV/0!</v>
      </c>
      <c r="D15" s="76">
        <f t="shared" si="1"/>
        <v>11.38082191780822</v>
      </c>
      <c r="E15" s="117" t="e">
        <f t="shared" si="2"/>
        <v>#DIV/0!</v>
      </c>
      <c r="F15" s="118"/>
      <c r="G15" s="119"/>
      <c r="H15" s="95">
        <v>0</v>
      </c>
      <c r="I15" s="77">
        <v>4154</v>
      </c>
      <c r="J15" s="43">
        <f t="shared" si="3"/>
        <v>4154</v>
      </c>
      <c r="K15" s="43">
        <v>4060</v>
      </c>
      <c r="L15" s="101">
        <f t="shared" si="4"/>
        <v>97.73712084737602</v>
      </c>
      <c r="M15" s="8">
        <v>0</v>
      </c>
      <c r="N15" s="14">
        <v>365</v>
      </c>
    </row>
    <row r="16" spans="1:14" ht="18.75" customHeight="1">
      <c r="A16" s="68" t="s">
        <v>6</v>
      </c>
      <c r="B16" s="80"/>
      <c r="C16" s="84">
        <f t="shared" si="0"/>
        <v>17.302083333333332</v>
      </c>
      <c r="D16" s="76">
        <f t="shared" si="1"/>
        <v>18.958333333333332</v>
      </c>
      <c r="E16" s="117">
        <f t="shared" si="2"/>
        <v>1.65625</v>
      </c>
      <c r="F16" s="118"/>
      <c r="G16" s="119"/>
      <c r="H16" s="95">
        <v>8305</v>
      </c>
      <c r="I16" s="77">
        <v>9100</v>
      </c>
      <c r="J16" s="43">
        <f t="shared" si="3"/>
        <v>795</v>
      </c>
      <c r="K16" s="43">
        <v>8973</v>
      </c>
      <c r="L16" s="101">
        <f t="shared" si="4"/>
        <v>98.6043956043956</v>
      </c>
      <c r="M16" s="8">
        <v>480</v>
      </c>
      <c r="N16" s="14">
        <v>480</v>
      </c>
    </row>
    <row r="17" spans="1:14" ht="19.5" customHeight="1" thickBot="1">
      <c r="A17" s="68" t="s">
        <v>7</v>
      </c>
      <c r="B17" s="81"/>
      <c r="C17" s="85">
        <f t="shared" si="0"/>
        <v>20.323002421307507</v>
      </c>
      <c r="D17" s="78">
        <f t="shared" si="1"/>
        <v>19.992080950285967</v>
      </c>
      <c r="E17" s="117">
        <f t="shared" si="2"/>
        <v>-0.33092147102154</v>
      </c>
      <c r="F17" s="118"/>
      <c r="G17" s="119"/>
      <c r="H17" s="96">
        <v>41967</v>
      </c>
      <c r="I17" s="120">
        <v>45442</v>
      </c>
      <c r="J17" s="43">
        <f t="shared" si="3"/>
        <v>3475</v>
      </c>
      <c r="K17" s="48">
        <v>44456</v>
      </c>
      <c r="L17" s="102">
        <f t="shared" si="4"/>
        <v>97.8302011355134</v>
      </c>
      <c r="M17" s="106">
        <v>2065</v>
      </c>
      <c r="N17" s="107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89" t="e">
        <f t="shared" si="2"/>
        <v>#DIV/0!</v>
      </c>
      <c r="F18" s="9"/>
      <c r="G18" s="40"/>
      <c r="H18" s="33"/>
      <c r="I18" s="41"/>
      <c r="J18" s="43">
        <f t="shared" si="3"/>
        <v>0</v>
      </c>
      <c r="K18" s="109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9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10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9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10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9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10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9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10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9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10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9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10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9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10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9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10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9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10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9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10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9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10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9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10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9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10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9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10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9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10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9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10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9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10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9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10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9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10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9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10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9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10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9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10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8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11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16.06038792241552</v>
      </c>
      <c r="D42" s="32">
        <f t="shared" si="1"/>
        <v>15.781905678537054</v>
      </c>
      <c r="E42" s="28">
        <f t="shared" si="2"/>
        <v>-0.27848224387846443</v>
      </c>
      <c r="F42" s="56"/>
      <c r="G42" s="57"/>
      <c r="H42" s="45">
        <f>SUM(H9:H41)</f>
        <v>80318</v>
      </c>
      <c r="I42" s="44">
        <f>SUM(I9:I41)</f>
        <v>81987</v>
      </c>
      <c r="J42" s="45">
        <f t="shared" si="3"/>
        <v>1669</v>
      </c>
      <c r="K42" s="45">
        <f>SUM(K9:K41)</f>
        <v>79416</v>
      </c>
      <c r="L42" s="28">
        <f>(K42/I42)*100</f>
        <v>96.86413699732884</v>
      </c>
      <c r="M42" s="29">
        <f>M9+M10+M12+M13+M14+M15+M16+M17</f>
        <v>5001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21">
        <v>15.79</v>
      </c>
      <c r="E43" s="61"/>
      <c r="F43" s="62"/>
      <c r="G43" s="62"/>
      <c r="H43" s="62"/>
      <c r="I43" s="122">
        <v>82019</v>
      </c>
      <c r="J43" s="122"/>
      <c r="K43" s="122">
        <v>79342</v>
      </c>
      <c r="L43" s="123"/>
      <c r="M43" s="122"/>
      <c r="N43" s="122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2019-09-13T09:26:21Z</cp:lastPrinted>
  <dcterms:created xsi:type="dcterms:W3CDTF">2010-10-07T06:08:39Z</dcterms:created>
  <dcterms:modified xsi:type="dcterms:W3CDTF">2019-09-13T09:34:33Z</dcterms:modified>
  <cp:category/>
  <cp:version/>
  <cp:contentType/>
  <cp:contentStatus/>
</cp:coreProperties>
</file>