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6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<sst xmlns="http://schemas.openxmlformats.org/spreadsheetml/2006/main" count="41" uniqueCount="33">
  <si>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</si>
  <si>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</si>
  <si>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</si>
  <si>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</si>
  <si>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</si>
  <si>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</si>
  <si>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</si>
  <si>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</si>
  <si>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</si>
  <si>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</si>
  <si>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</si>
  <si>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</si>
  <si>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</si>
  <si>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</si>
  <si>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</si>
  <si>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</si>
  <si>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</si>
  <si>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</si>
  <si>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</si>
  <si>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</si>
  <si>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</si>
  <si>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</si>
  <si>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</si>
  <si>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</si>
  <si>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</si>
  <si>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</si>
  <si>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</si>
  <si>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</si>
  <si>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</si>
  <si>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</si>
  <si>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</si>
  <si>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06.03.2019г.</t>
  </si>
  <si>
    <t>На 05.03.2019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</si>
</sst>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I50" sqref="I50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22.625850340136054</v>
      </c>
      <c r="D9" s="97">
        <f>I9/N9</f>
        <v>25.3265306122449</v>
      </c>
      <c r="E9" s="100">
        <f>(D9-C9)</f>
        <v>2.700680272108844</v>
      </c>
      <c r="F9" s="95"/>
      <c r="G9" s="16"/>
      <c r="H9" s="117">
        <v>3326</v>
      </c>
      <c r="I9" s="117">
        <v>3723</v>
      </c>
      <c r="J9" s="107">
        <f>(I9-H9)</f>
        <v>397</v>
      </c>
      <c r="K9" s="109">
        <v>3432</v>
      </c>
      <c r="L9" s="20">
        <f>(K9/I9)*100</f>
        <v>92.18372280419017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11.963190184049079</v>
      </c>
      <c r="D10" s="97">
        <f aca="true" t="shared" si="1" ref="D10:D42">(I10/N10)</f>
        <v>14.042553191489361</v>
      </c>
      <c r="E10" s="31">
        <f aca="true" t="shared" si="2" ref="E10:E42">(D10-C10)</f>
        <v>2.079363007440282</v>
      </c>
      <c r="F10" s="10"/>
      <c r="G10" s="17"/>
      <c r="H10" s="104">
        <v>1950</v>
      </c>
      <c r="I10" s="104">
        <v>1980</v>
      </c>
      <c r="J10" s="104">
        <f>I10-H10</f>
        <v>30</v>
      </c>
      <c r="K10" s="104">
        <v>1900</v>
      </c>
      <c r="L10" s="113">
        <f aca="true" t="shared" si="3" ref="L10:L41">(K10/I10)*100</f>
        <v>95.95959595959596</v>
      </c>
      <c r="M10" s="103">
        <v>163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14.562909090909091</v>
      </c>
      <c r="D12" s="97">
        <f t="shared" si="1"/>
        <v>12.096890817064352</v>
      </c>
      <c r="E12" s="100">
        <f t="shared" si="2"/>
        <v>-2.466018273844739</v>
      </c>
      <c r="F12" s="10"/>
      <c r="G12" s="17"/>
      <c r="H12" s="106">
        <v>20024</v>
      </c>
      <c r="I12" s="106">
        <v>16730</v>
      </c>
      <c r="J12" s="108">
        <f t="shared" si="4"/>
        <v>-3294</v>
      </c>
      <c r="K12" s="110">
        <v>16122</v>
      </c>
      <c r="L12" s="114">
        <f t="shared" si="3"/>
        <v>96.36580992229527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18.555240793201133</v>
      </c>
      <c r="D13" s="122">
        <f t="shared" si="1"/>
        <v>17.11822660098522</v>
      </c>
      <c r="E13" s="102">
        <f t="shared" si="2"/>
        <v>-1.437014192215912</v>
      </c>
      <c r="F13" s="123"/>
      <c r="G13" s="18"/>
      <c r="H13" s="129">
        <v>6550</v>
      </c>
      <c r="I13" s="129">
        <v>6950</v>
      </c>
      <c r="J13" s="127">
        <f t="shared" si="4"/>
        <v>400</v>
      </c>
      <c r="K13" s="127">
        <v>6600</v>
      </c>
      <c r="L13" s="20">
        <f t="shared" si="3"/>
        <v>94.96402877697841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10.576923076923077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3850</v>
      </c>
      <c r="I14" s="140">
        <v>0</v>
      </c>
      <c r="J14" s="141">
        <f t="shared" si="4"/>
        <v>-3850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7.876712328767123</v>
      </c>
      <c r="E15" s="147" t="e">
        <f t="shared" si="2"/>
        <v>#DIV/0!</v>
      </c>
      <c r="F15" s="148"/>
      <c r="G15" s="148"/>
      <c r="H15" s="141">
        <v>0</v>
      </c>
      <c r="I15" s="140">
        <v>2875</v>
      </c>
      <c r="J15" s="141">
        <f t="shared" si="4"/>
        <v>2875</v>
      </c>
      <c r="K15" s="142">
        <v>2695</v>
      </c>
      <c r="L15" s="143">
        <f t="shared" si="3"/>
        <v>93.73913043478261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15.416666666666666</v>
      </c>
      <c r="D16" s="124">
        <f t="shared" si="1"/>
        <v>19.333333333333332</v>
      </c>
      <c r="E16" s="130">
        <f t="shared" si="2"/>
        <v>3.916666666666666</v>
      </c>
      <c r="F16" s="131"/>
      <c r="G16" s="132"/>
      <c r="H16" s="90">
        <v>7400</v>
      </c>
      <c r="I16" s="126">
        <v>9280</v>
      </c>
      <c r="J16" s="134">
        <f t="shared" si="4"/>
        <v>1880</v>
      </c>
      <c r="K16" s="111">
        <v>9100</v>
      </c>
      <c r="L16" s="135">
        <f t="shared" si="3"/>
        <v>98.0603448275862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20.860048426150122</v>
      </c>
      <c r="D17" s="99">
        <f t="shared" si="1"/>
        <v>21.736031676198856</v>
      </c>
      <c r="E17" s="130">
        <f t="shared" si="2"/>
        <v>0.8759832500487335</v>
      </c>
      <c r="F17" s="131"/>
      <c r="G17" s="132"/>
      <c r="H17" s="118">
        <v>43076</v>
      </c>
      <c r="I17" s="118">
        <v>49406</v>
      </c>
      <c r="J17" s="2">
        <f t="shared" si="4"/>
        <v>6330</v>
      </c>
      <c r="K17" s="111">
        <v>48318</v>
      </c>
      <c r="L17" s="26">
        <f t="shared" si="3"/>
        <v>97.79783831923248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17.41985041439256</v>
      </c>
      <c r="D42" s="82">
        <f t="shared" si="1"/>
        <v>17.5060635226179</v>
      </c>
      <c r="E42" s="73">
        <f t="shared" si="2"/>
        <v>0.08621310822534056</v>
      </c>
      <c r="F42" s="72"/>
      <c r="G42" s="68"/>
      <c r="H42" s="74">
        <f>SUM(H9:H41)</f>
        <v>86176</v>
      </c>
      <c r="I42" s="89">
        <f>SUM(I9:I41)</f>
        <v>90944</v>
      </c>
      <c r="J42" s="74">
        <f t="shared" si="4"/>
        <v>4768</v>
      </c>
      <c r="K42" s="74">
        <f>SUM(K9:K41)</f>
        <v>88167</v>
      </c>
      <c r="L42" s="73">
        <f>(K42/I42)*100</f>
        <v>96.94647255453906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17.32</v>
      </c>
      <c r="E43" s="77"/>
      <c r="F43" s="78"/>
      <c r="G43" s="78"/>
      <c r="H43" s="79"/>
      <c r="I43" s="79">
        <v>89969</v>
      </c>
      <c r="J43" s="79"/>
      <c r="K43" s="79">
        <v>87505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2019-03-06T08:48:56Z</cp:lastPrinted>
  <dcterms:created xsi:type="dcterms:W3CDTF">2010-10-07T06:08:39Z</dcterms:created>
  <dcterms:modified xsi:type="dcterms:W3CDTF">2019-03-06T08:58:14Z</dcterms:modified>
  <cp:category/>
  <cp:version/>
  <cp:contentType/>
  <cp:contentStatus/>
</cp:coreProperties>
</file>