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'Лист1'!$A$1:$O$32</definedName>
  </definedNames>
  <calcPr fullCalcOnLoad="1"/>
</workbook>
</file>

<file path=xl/sharedStrings.xml><?xml version="1.0" encoding="utf-8"?>
<sst xmlns="http://schemas.openxmlformats.org/spreadsheetml/2006/main" count="86" uniqueCount="61">
  <si>
    <t>Перечень мероприятий</t>
  </si>
  <si>
    <t>Ответственный исполнитель</t>
  </si>
  <si>
    <t>Исполнитель</t>
  </si>
  <si>
    <t>Объем финансирования (тыс. руб.), в том числе по годам</t>
  </si>
  <si>
    <t>всего</t>
  </si>
  <si>
    <t>2016 г</t>
  </si>
  <si>
    <t>2017 г</t>
  </si>
  <si>
    <t>2018 г</t>
  </si>
  <si>
    <t>2019 г</t>
  </si>
  <si>
    <t>1.1.</t>
  </si>
  <si>
    <t>Мониторинг нормативных правовых актов Российской Федерации и Магаданской области, регулирующих торговую деятельность</t>
  </si>
  <si>
    <t>Опубликование статей в газете «Омсукчанские Вести», направленных на освещение вопросов поддержки торговли</t>
  </si>
  <si>
    <t>Размещение в СМИ экономической, статистической и иной информации о развитии торговли территории Омсукчанского городского округа</t>
  </si>
  <si>
    <t xml:space="preserve">Ежемесячный мониторинг и контроль за состоянием рынков сельскохозяйственной продукции, сырья и  продовольствия на территории Омсукчанского городского округа </t>
  </si>
  <si>
    <t>Ежемесячный мониторинг цен на социально-значимую продукцию по Омсукчанскому городскому округу</t>
  </si>
  <si>
    <t>бюджет Омсукчанского городского округа</t>
  </si>
  <si>
    <t>Участие в семинарах, выставках, ярмарках и других мероприятиях в области развития торговли</t>
  </si>
  <si>
    <t>Консультирование субъектов МиСП и населения по вопросам организации и ведения торговой деятельности</t>
  </si>
  <si>
    <t>Оказание методической помощи в оформлении документов для участия предприятий розничной торговли в конкурсе «Лучшее торговое предприятие Магаданской области»</t>
  </si>
  <si>
    <t>ИТОГО по Программе:</t>
  </si>
  <si>
    <t>Источник финансирования</t>
  </si>
  <si>
    <t>Срок исполнения</t>
  </si>
  <si>
    <t xml:space="preserve">Наименование мероприятия </t>
  </si>
  <si>
    <t>№ п/п</t>
  </si>
  <si>
    <t xml:space="preserve">1. </t>
  </si>
  <si>
    <t>отдел экономики АОГО</t>
  </si>
  <si>
    <t>в рамках текущего финансирования</t>
  </si>
  <si>
    <t>1.2.</t>
  </si>
  <si>
    <t>1.3.</t>
  </si>
  <si>
    <t>1.4.</t>
  </si>
  <si>
    <t>1.5.</t>
  </si>
  <si>
    <t>2.</t>
  </si>
  <si>
    <t>отдел  экономики АОГО</t>
  </si>
  <si>
    <t>3.</t>
  </si>
  <si>
    <t>4.</t>
  </si>
  <si>
    <t>Итого:</t>
  </si>
  <si>
    <t>5.</t>
  </si>
  <si>
    <t>5.1.</t>
  </si>
  <si>
    <t>5.2.</t>
  </si>
  <si>
    <t>5.3.</t>
  </si>
  <si>
    <t>ВСЕГО:</t>
  </si>
  <si>
    <t>администрация ОГО</t>
  </si>
  <si>
    <t>Основное мероприятие "Нормативная и информационная поддержка торговли на территории округа"</t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</si>
  <si>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</si>
  <si>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</si>
  <si>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Основное мероприятие "Организация и проведение гастрономического фестиваля "Колымское братство""</t>
  </si>
  <si>
    <t>Основное мероприятие "Методическое и консультационное обеспечение деятельности"</t>
  </si>
  <si>
    <t>2.1.</t>
  </si>
  <si>
    <t>3.1.</t>
  </si>
  <si>
    <t>4.1.</t>
  </si>
  <si>
    <t>Проведение  мероприятий по реализации муниципальных программ</t>
  </si>
  <si>
    <t>муниципальной программы «Развитие торговли в Омсукчанском городском округе на 2016-2022 годы»</t>
  </si>
  <si>
    <t>2022г</t>
  </si>
  <si>
    <t>2021г</t>
  </si>
  <si>
    <t>2020г</t>
  </si>
  <si>
    <t>2016-2022</t>
  </si>
  <si>
    <t>областной бюджет</t>
  </si>
  <si>
    <t>Субсидирование муниципальных программ развитие торговли</t>
  </si>
  <si>
    <t xml:space="preserve">Организация и проведение  ярмарок </t>
  </si>
  <si>
    <t>Организация и проведение областных универсальных совместных ярмарок</t>
  </si>
  <si>
    <t>___________________________________________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</si>
</sst>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42" fillId="0" borderId="11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="90" zoomScaleSheetLayoutView="90" zoomScalePageLayoutView="0" workbookViewId="0" topLeftCell="A25">
      <selection activeCell="H34" sqref="H34"/>
    </sheetView>
  </sheetViews>
  <sheetFormatPr defaultColWidth="9.140625" defaultRowHeight="15"/>
  <cols>
    <col min="1" max="1" width="6.00390625" style="0" customWidth="1"/>
    <col min="2" max="2" width="37.00390625" style="0" customWidth="1"/>
    <col min="3" max="3" width="11.00390625" style="0" customWidth="1"/>
    <col min="6" max="6" width="18.8515625" style="0" customWidth="1"/>
    <col min="7" max="7" width="12.8515625" style="0" customWidth="1"/>
    <col min="12" max="13" width="9.140625" style="5" customWidth="1"/>
  </cols>
  <sheetData>
    <row r="1" spans="1:14" ht="18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8.75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4"/>
      <c r="M3" s="14"/>
      <c r="N3" s="3"/>
    </row>
    <row r="4" spans="1:14" ht="31.5" customHeight="1">
      <c r="A4" s="18" t="s">
        <v>23</v>
      </c>
      <c r="B4" s="18" t="s">
        <v>22</v>
      </c>
      <c r="C4" s="18" t="s">
        <v>1</v>
      </c>
      <c r="D4" s="18" t="s">
        <v>2</v>
      </c>
      <c r="E4" s="18" t="s">
        <v>21</v>
      </c>
      <c r="F4" s="18" t="s">
        <v>20</v>
      </c>
      <c r="G4" s="39" t="s">
        <v>3</v>
      </c>
      <c r="H4" s="40"/>
      <c r="I4" s="40"/>
      <c r="J4" s="40"/>
      <c r="K4" s="40"/>
      <c r="L4" s="40"/>
      <c r="M4" s="40"/>
      <c r="N4" s="41"/>
    </row>
    <row r="5" spans="1:16" ht="32.25" customHeight="1">
      <c r="A5" s="19"/>
      <c r="B5" s="19"/>
      <c r="C5" s="19"/>
      <c r="D5" s="19"/>
      <c r="E5" s="19"/>
      <c r="F5" s="19"/>
      <c r="G5" s="7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6" t="s">
        <v>54</v>
      </c>
      <c r="M5" s="6" t="s">
        <v>53</v>
      </c>
      <c r="N5" s="6" t="s">
        <v>52</v>
      </c>
      <c r="O5" s="5"/>
      <c r="P5" s="5"/>
    </row>
    <row r="6" spans="1:14" ht="15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6">
        <v>11</v>
      </c>
      <c r="L6" s="6">
        <v>12</v>
      </c>
      <c r="M6" s="6">
        <v>13</v>
      </c>
      <c r="N6" s="6">
        <v>14</v>
      </c>
    </row>
    <row r="7" spans="1:16" ht="32.25" customHeight="1">
      <c r="A7" s="7" t="s">
        <v>24</v>
      </c>
      <c r="B7" s="33" t="s">
        <v>42</v>
      </c>
      <c r="C7" s="34"/>
      <c r="D7" s="34"/>
      <c r="E7" s="34"/>
      <c r="F7" s="7" t="s">
        <v>35</v>
      </c>
      <c r="G7" s="9">
        <f>SUM(G8:G12)</f>
        <v>0</v>
      </c>
      <c r="H7" s="9">
        <f aca="true" t="shared" si="0" ref="H7:N7">SUM(H8:H12)</f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v>0</v>
      </c>
      <c r="M7" s="9">
        <v>0</v>
      </c>
      <c r="N7" s="9">
        <f t="shared" si="0"/>
        <v>0</v>
      </c>
      <c r="O7" s="4"/>
      <c r="P7" s="4"/>
    </row>
    <row r="8" spans="1:14" ht="81.75" customHeight="1">
      <c r="A8" s="1" t="s">
        <v>9</v>
      </c>
      <c r="B8" s="2" t="s">
        <v>10</v>
      </c>
      <c r="C8" s="1" t="s">
        <v>41</v>
      </c>
      <c r="D8" s="1" t="s">
        <v>25</v>
      </c>
      <c r="E8" s="6" t="s">
        <v>55</v>
      </c>
      <c r="F8" s="1" t="s">
        <v>26</v>
      </c>
      <c r="G8" s="8">
        <f>SUM(H8:N8)</f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</row>
    <row r="9" spans="1:14" ht="65.25" customHeight="1">
      <c r="A9" s="1" t="s">
        <v>27</v>
      </c>
      <c r="B9" s="2" t="s">
        <v>11</v>
      </c>
      <c r="C9" s="18" t="s">
        <v>41</v>
      </c>
      <c r="D9" s="18" t="s">
        <v>25</v>
      </c>
      <c r="E9" s="18" t="s">
        <v>55</v>
      </c>
      <c r="F9" s="18" t="s">
        <v>26</v>
      </c>
      <c r="G9" s="8">
        <f>SUM(H9:N9)</f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1:14" ht="117" customHeight="1">
      <c r="A10" s="1" t="s">
        <v>28</v>
      </c>
      <c r="B10" s="2" t="s">
        <v>12</v>
      </c>
      <c r="C10" s="32"/>
      <c r="D10" s="32"/>
      <c r="E10" s="32"/>
      <c r="F10" s="32"/>
      <c r="G10" s="8">
        <f>SUM(H10:N10)</f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4" ht="96" customHeight="1">
      <c r="A11" s="1" t="s">
        <v>29</v>
      </c>
      <c r="B11" s="2" t="s">
        <v>13</v>
      </c>
      <c r="C11" s="32"/>
      <c r="D11" s="32"/>
      <c r="E11" s="32"/>
      <c r="F11" s="32"/>
      <c r="G11" s="8">
        <f>SUM(H11:N11)</f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ht="56.25" customHeight="1">
      <c r="A12" s="1" t="s">
        <v>30</v>
      </c>
      <c r="B12" s="2" t="s">
        <v>14</v>
      </c>
      <c r="C12" s="19"/>
      <c r="D12" s="19"/>
      <c r="E12" s="19"/>
      <c r="F12" s="19"/>
      <c r="G12" s="8">
        <f>SUM(H12:N12)</f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ht="33.75" customHeight="1">
      <c r="A13" s="13" t="s">
        <v>31</v>
      </c>
      <c r="B13" s="33" t="s">
        <v>43</v>
      </c>
      <c r="C13" s="34"/>
      <c r="D13" s="34"/>
      <c r="E13" s="35"/>
      <c r="F13" s="7" t="s">
        <v>35</v>
      </c>
      <c r="G13" s="9">
        <f>H13+I13+J13+K13+L13+M13+N13</f>
        <v>2103</v>
      </c>
      <c r="H13" s="9">
        <f>SUM(H14:H15)</f>
        <v>285</v>
      </c>
      <c r="I13" s="9">
        <f>SUM(I14:I15)</f>
        <v>330</v>
      </c>
      <c r="J13" s="9">
        <f>SUM(J14:J15)</f>
        <v>360</v>
      </c>
      <c r="K13" s="9">
        <v>273</v>
      </c>
      <c r="L13" s="9">
        <f>L14+L15</f>
        <v>285</v>
      </c>
      <c r="M13" s="9">
        <v>285</v>
      </c>
      <c r="N13" s="9">
        <v>285</v>
      </c>
    </row>
    <row r="14" spans="1:14" s="5" customFormat="1" ht="50.25" customHeight="1">
      <c r="A14" s="18" t="s">
        <v>47</v>
      </c>
      <c r="B14" s="17" t="s">
        <v>58</v>
      </c>
      <c r="C14" s="18" t="s">
        <v>41</v>
      </c>
      <c r="D14" s="18" t="s">
        <v>25</v>
      </c>
      <c r="E14" s="18" t="s">
        <v>55</v>
      </c>
      <c r="F14" s="6" t="s">
        <v>15</v>
      </c>
      <c r="G14" s="8">
        <f>H14+I14+J14+K14+L14+M14+N14</f>
        <v>268</v>
      </c>
      <c r="H14" s="8">
        <v>30</v>
      </c>
      <c r="I14" s="8">
        <v>50</v>
      </c>
      <c r="J14" s="8">
        <v>50</v>
      </c>
      <c r="K14" s="8">
        <v>48</v>
      </c>
      <c r="L14" s="8">
        <v>30</v>
      </c>
      <c r="M14" s="8">
        <v>30</v>
      </c>
      <c r="N14" s="8">
        <v>30</v>
      </c>
    </row>
    <row r="15" spans="1:14" s="5" customFormat="1" ht="53.25" customHeight="1">
      <c r="A15" s="19"/>
      <c r="B15" s="16" t="s">
        <v>59</v>
      </c>
      <c r="C15" s="32"/>
      <c r="D15" s="32"/>
      <c r="E15" s="32"/>
      <c r="F15" s="6" t="s">
        <v>56</v>
      </c>
      <c r="G15" s="8">
        <f>H15+I15+J15+K15+L15+M15+N15</f>
        <v>1835</v>
      </c>
      <c r="H15" s="8">
        <v>255</v>
      </c>
      <c r="I15" s="8">
        <v>280</v>
      </c>
      <c r="J15" s="8">
        <v>310</v>
      </c>
      <c r="K15" s="8">
        <v>225</v>
      </c>
      <c r="L15" s="8">
        <v>255</v>
      </c>
      <c r="M15" s="8">
        <v>255</v>
      </c>
      <c r="N15" s="12">
        <v>255</v>
      </c>
    </row>
    <row r="16" spans="1:14" ht="31.5" customHeight="1">
      <c r="A16" s="7" t="s">
        <v>33</v>
      </c>
      <c r="B16" s="33" t="s">
        <v>44</v>
      </c>
      <c r="C16" s="34"/>
      <c r="D16" s="34"/>
      <c r="E16" s="35"/>
      <c r="F16" s="7" t="s">
        <v>35</v>
      </c>
      <c r="G16" s="9">
        <f>H16+I16+J16+K16+L16+M16+N16</f>
        <v>489.2</v>
      </c>
      <c r="H16" s="9">
        <v>210.2</v>
      </c>
      <c r="I16" s="9">
        <f>I18</f>
        <v>0</v>
      </c>
      <c r="J16" s="9">
        <v>69</v>
      </c>
      <c r="K16" s="9">
        <v>0</v>
      </c>
      <c r="L16" s="9">
        <v>70</v>
      </c>
      <c r="M16" s="9">
        <v>70</v>
      </c>
      <c r="N16" s="9">
        <v>70</v>
      </c>
    </row>
    <row r="17" spans="1:14" s="5" customFormat="1" ht="49.5" customHeight="1">
      <c r="A17" s="18" t="s">
        <v>48</v>
      </c>
      <c r="B17" s="18" t="s">
        <v>57</v>
      </c>
      <c r="C17" s="18" t="s">
        <v>41</v>
      </c>
      <c r="D17" s="18" t="s">
        <v>25</v>
      </c>
      <c r="E17" s="18" t="s">
        <v>55</v>
      </c>
      <c r="F17" s="6" t="s">
        <v>15</v>
      </c>
      <c r="G17" s="8">
        <f>SUM(H17:N17)</f>
        <v>349</v>
      </c>
      <c r="H17" s="8">
        <v>70</v>
      </c>
      <c r="I17" s="8">
        <v>0</v>
      </c>
      <c r="J17" s="8">
        <v>69</v>
      </c>
      <c r="K17" s="8">
        <v>0</v>
      </c>
      <c r="L17" s="8">
        <v>70</v>
      </c>
      <c r="M17" s="8">
        <v>70</v>
      </c>
      <c r="N17" s="8">
        <v>70</v>
      </c>
    </row>
    <row r="18" spans="1:14" s="5" customFormat="1" ht="69" customHeight="1">
      <c r="A18" s="19"/>
      <c r="B18" s="19"/>
      <c r="C18" s="19"/>
      <c r="D18" s="19"/>
      <c r="E18" s="19"/>
      <c r="F18" s="6" t="s">
        <v>56</v>
      </c>
      <c r="G18" s="8">
        <v>140.2</v>
      </c>
      <c r="H18" s="8">
        <v>140.2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4" ht="36" customHeight="1">
      <c r="A19" s="13" t="s">
        <v>34</v>
      </c>
      <c r="B19" s="22" t="s">
        <v>45</v>
      </c>
      <c r="C19" s="22"/>
      <c r="D19" s="22"/>
      <c r="E19" s="22"/>
      <c r="F19" s="7" t="s">
        <v>35</v>
      </c>
      <c r="G19" s="9">
        <v>290.6</v>
      </c>
      <c r="H19" s="9">
        <f aca="true" t="shared" si="1" ref="H19:N19">SUM(H21:H21)</f>
        <v>0</v>
      </c>
      <c r="I19" s="9">
        <f t="shared" si="1"/>
        <v>0</v>
      </c>
      <c r="J19" s="9">
        <v>290.6</v>
      </c>
      <c r="K19" s="9">
        <f t="shared" si="1"/>
        <v>0</v>
      </c>
      <c r="L19" s="9">
        <v>0</v>
      </c>
      <c r="M19" s="9">
        <v>0</v>
      </c>
      <c r="N19" s="9">
        <f t="shared" si="1"/>
        <v>0</v>
      </c>
    </row>
    <row r="20" spans="1:14" s="5" customFormat="1" ht="51.75" customHeight="1">
      <c r="A20" s="36" t="s">
        <v>49</v>
      </c>
      <c r="B20" s="20" t="s">
        <v>50</v>
      </c>
      <c r="C20" s="18" t="s">
        <v>41</v>
      </c>
      <c r="D20" s="18" t="s">
        <v>25</v>
      </c>
      <c r="E20" s="18">
        <v>2018</v>
      </c>
      <c r="F20" s="6" t="s">
        <v>15</v>
      </c>
      <c r="G20" s="8">
        <f>SUM(H20:N20)</f>
        <v>1</v>
      </c>
      <c r="H20" s="8">
        <v>0</v>
      </c>
      <c r="I20" s="8">
        <v>0</v>
      </c>
      <c r="J20" s="8">
        <v>1</v>
      </c>
      <c r="K20" s="8">
        <v>0</v>
      </c>
      <c r="L20" s="8">
        <v>0</v>
      </c>
      <c r="M20" s="8">
        <v>0</v>
      </c>
      <c r="N20" s="8">
        <v>0</v>
      </c>
    </row>
    <row r="21" spans="1:14" s="5" customFormat="1" ht="47.25" customHeight="1">
      <c r="A21" s="37"/>
      <c r="B21" s="21"/>
      <c r="C21" s="19"/>
      <c r="D21" s="19"/>
      <c r="E21" s="19"/>
      <c r="F21" s="6" t="s">
        <v>56</v>
      </c>
      <c r="G21" s="8">
        <v>289.6</v>
      </c>
      <c r="H21" s="8">
        <v>0</v>
      </c>
      <c r="I21" s="8">
        <v>0</v>
      </c>
      <c r="J21" s="8">
        <v>289.6</v>
      </c>
      <c r="K21" s="8">
        <v>0</v>
      </c>
      <c r="L21" s="8">
        <v>0</v>
      </c>
      <c r="M21" s="8">
        <v>0</v>
      </c>
      <c r="N21" s="8">
        <v>0</v>
      </c>
    </row>
    <row r="22" spans="1:14" ht="35.25" customHeight="1">
      <c r="A22" s="7" t="s">
        <v>36</v>
      </c>
      <c r="B22" s="33" t="s">
        <v>46</v>
      </c>
      <c r="C22" s="34"/>
      <c r="D22" s="34"/>
      <c r="E22" s="35"/>
      <c r="F22" s="7" t="s">
        <v>35</v>
      </c>
      <c r="G22" s="9">
        <f>SUM(G23:G25)</f>
        <v>0</v>
      </c>
      <c r="H22" s="9">
        <f aca="true" t="shared" si="2" ref="H22:N22">SUM(H23:H25)</f>
        <v>0</v>
      </c>
      <c r="I22" s="9">
        <f t="shared" si="2"/>
        <v>0</v>
      </c>
      <c r="J22" s="9">
        <f t="shared" si="2"/>
        <v>0</v>
      </c>
      <c r="K22" s="9">
        <f t="shared" si="2"/>
        <v>0</v>
      </c>
      <c r="L22" s="9">
        <v>0</v>
      </c>
      <c r="M22" s="9">
        <v>0</v>
      </c>
      <c r="N22" s="9">
        <f t="shared" si="2"/>
        <v>0</v>
      </c>
    </row>
    <row r="23" spans="1:14" ht="56.25" customHeight="1">
      <c r="A23" s="1" t="s">
        <v>37</v>
      </c>
      <c r="B23" s="2" t="s">
        <v>16</v>
      </c>
      <c r="C23" s="18" t="s">
        <v>41</v>
      </c>
      <c r="D23" s="18" t="s">
        <v>32</v>
      </c>
      <c r="E23" s="18" t="s">
        <v>55</v>
      </c>
      <c r="F23" s="18" t="s">
        <v>26</v>
      </c>
      <c r="G23" s="9">
        <f>SUM(H23:N23)</f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</row>
    <row r="24" spans="1:14" ht="69" customHeight="1">
      <c r="A24" s="1" t="s">
        <v>38</v>
      </c>
      <c r="B24" s="2" t="s">
        <v>17</v>
      </c>
      <c r="C24" s="32"/>
      <c r="D24" s="32"/>
      <c r="E24" s="32"/>
      <c r="F24" s="32"/>
      <c r="G24" s="9">
        <f>SUM(H24:N24)</f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</row>
    <row r="25" spans="1:14" ht="94.5" customHeight="1">
      <c r="A25" s="1" t="s">
        <v>39</v>
      </c>
      <c r="B25" s="2" t="s">
        <v>18</v>
      </c>
      <c r="C25" s="19"/>
      <c r="D25" s="19"/>
      <c r="E25" s="19"/>
      <c r="F25" s="19"/>
      <c r="G25" s="9">
        <f>SUM(H25:N25)</f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</row>
    <row r="26" spans="1:14" ht="24" customHeight="1">
      <c r="A26" s="23" t="s">
        <v>19</v>
      </c>
      <c r="B26" s="24"/>
      <c r="C26" s="24"/>
      <c r="D26" s="24"/>
      <c r="E26" s="25"/>
      <c r="F26" s="7" t="s">
        <v>40</v>
      </c>
      <c r="G26" s="9">
        <f>G13+G16+G19</f>
        <v>2882.7999999999997</v>
      </c>
      <c r="H26" s="9">
        <f>H13+H16+H19</f>
        <v>495.2</v>
      </c>
      <c r="I26" s="9">
        <f>I13+I16+I19</f>
        <v>330</v>
      </c>
      <c r="J26" s="9">
        <f>J13+J16+J19</f>
        <v>719.6</v>
      </c>
      <c r="K26" s="9">
        <f>K13+K16+K19</f>
        <v>273</v>
      </c>
      <c r="L26" s="9">
        <v>355</v>
      </c>
      <c r="M26" s="9">
        <v>355</v>
      </c>
      <c r="N26" s="9">
        <v>355</v>
      </c>
    </row>
    <row r="27" spans="1:14" ht="47.25">
      <c r="A27" s="26"/>
      <c r="B27" s="27"/>
      <c r="C27" s="27"/>
      <c r="D27" s="27"/>
      <c r="E27" s="28"/>
      <c r="F27" s="6" t="s">
        <v>15</v>
      </c>
      <c r="G27" s="10">
        <f>G14+G17+G20</f>
        <v>618</v>
      </c>
      <c r="H27" s="10">
        <f>H14+H17</f>
        <v>100</v>
      </c>
      <c r="I27" s="10">
        <f>I14+I17+I22</f>
        <v>50</v>
      </c>
      <c r="J27" s="10">
        <f>J14+J17+J20</f>
        <v>120</v>
      </c>
      <c r="K27" s="10">
        <f>K14+K17+K22</f>
        <v>48</v>
      </c>
      <c r="L27" s="10">
        <f>L14+L17+L22</f>
        <v>100</v>
      </c>
      <c r="M27" s="10">
        <f>M14+M17+M22</f>
        <v>100</v>
      </c>
      <c r="N27" s="10">
        <f>N14+N17+N22</f>
        <v>100</v>
      </c>
    </row>
    <row r="28" spans="1:14" ht="31.5">
      <c r="A28" s="29"/>
      <c r="B28" s="30"/>
      <c r="C28" s="30"/>
      <c r="D28" s="30"/>
      <c r="E28" s="31"/>
      <c r="F28" s="6" t="s">
        <v>56</v>
      </c>
      <c r="G28" s="11">
        <f>G15+G18+G21</f>
        <v>2264.8</v>
      </c>
      <c r="H28" s="11">
        <f>H15+H18+H21</f>
        <v>395.2</v>
      </c>
      <c r="I28" s="11">
        <f aca="true" t="shared" si="3" ref="I28:N28">I15+I18+I21</f>
        <v>280</v>
      </c>
      <c r="J28" s="11">
        <f t="shared" si="3"/>
        <v>599.6</v>
      </c>
      <c r="K28" s="11">
        <f t="shared" si="3"/>
        <v>225</v>
      </c>
      <c r="L28" s="11">
        <f t="shared" si="3"/>
        <v>255</v>
      </c>
      <c r="M28" s="11">
        <f t="shared" si="3"/>
        <v>255</v>
      </c>
      <c r="N28" s="11">
        <f t="shared" si="3"/>
        <v>255</v>
      </c>
    </row>
    <row r="29" spans="1:14" s="5" customFormat="1" ht="18.75">
      <c r="A29" s="15"/>
      <c r="B29" s="15"/>
      <c r="C29" s="15"/>
      <c r="D29" s="15"/>
      <c r="E29" s="15"/>
      <c r="F29" s="42"/>
      <c r="G29" s="43"/>
      <c r="H29" s="43"/>
      <c r="I29" s="43"/>
      <c r="J29" s="43"/>
      <c r="K29" s="43"/>
      <c r="L29" s="43"/>
      <c r="M29" s="43"/>
      <c r="N29" s="43"/>
    </row>
    <row r="30" spans="1:15" s="5" customFormat="1" ht="18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s="5" customFormat="1" ht="18.75" customHeight="1">
      <c r="A31" s="27" t="s">
        <v>60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42" ht="15">
      <c r="G42" s="44"/>
    </row>
  </sheetData>
  <sheetProtection/>
  <mergeCells count="39">
    <mergeCell ref="A30:O30"/>
    <mergeCell ref="A31:O31"/>
    <mergeCell ref="B13:E13"/>
    <mergeCell ref="A1:N1"/>
    <mergeCell ref="A2:N2"/>
    <mergeCell ref="G4:N4"/>
    <mergeCell ref="F4:F5"/>
    <mergeCell ref="B7:E7"/>
    <mergeCell ref="F9:F12"/>
    <mergeCell ref="C9:C12"/>
    <mergeCell ref="D9:D12"/>
    <mergeCell ref="A14:A15"/>
    <mergeCell ref="F23:F25"/>
    <mergeCell ref="E23:E25"/>
    <mergeCell ref="C23:C25"/>
    <mergeCell ref="C14:C15"/>
    <mergeCell ref="D14:D15"/>
    <mergeCell ref="E14:E15"/>
    <mergeCell ref="D17:D18"/>
    <mergeCell ref="A20:A21"/>
    <mergeCell ref="A26:E28"/>
    <mergeCell ref="A4:A5"/>
    <mergeCell ref="B4:B5"/>
    <mergeCell ref="C4:C5"/>
    <mergeCell ref="D4:D5"/>
    <mergeCell ref="E4:E5"/>
    <mergeCell ref="E9:E12"/>
    <mergeCell ref="B22:E22"/>
    <mergeCell ref="D23:D25"/>
    <mergeCell ref="B16:E16"/>
    <mergeCell ref="A17:A18"/>
    <mergeCell ref="E17:E18"/>
    <mergeCell ref="C17:C18"/>
    <mergeCell ref="B17:B18"/>
    <mergeCell ref="C20:C21"/>
    <mergeCell ref="D20:D21"/>
    <mergeCell ref="E20:E21"/>
    <mergeCell ref="B20:B21"/>
    <mergeCell ref="B19:E19"/>
  </mergeCells>
  <printOptions/>
  <pageMargins left="0.7" right="0.7" top="0.75" bottom="0.75" header="0.3" footer="0.3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2020-02-14T04:57:06Z</dcterms:modified>
  <cp:category/>
  <cp:version/>
  <cp:contentType/>
  <cp:contentStatus/>
</cp:coreProperties>
</file>