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-е №2 к подпрограмме" sheetId="1" r:id="rId1"/>
    <sheet name="Лист3" sheetId="3" r:id="rId2"/>
  </sheets>
  <calcPr calcId="145621" iterate="1"/>
</workbook>
</file>

<file path=xl/calcChain.xml><?xml version="1.0" encoding="utf-8"?>
<calcChain xmlns="http://schemas.openxmlformats.org/spreadsheetml/2006/main">
  <c r="J33" i="1" l="1"/>
  <c r="J32" i="1"/>
  <c r="I32" i="1"/>
  <c r="I33" i="1"/>
  <c r="G33" i="1" l="1"/>
  <c r="G32" i="1"/>
  <c r="G28" i="1"/>
  <c r="F28" i="1"/>
  <c r="G13" i="1"/>
  <c r="G17" i="1"/>
  <c r="G20" i="1"/>
  <c r="G31" i="1" l="1"/>
  <c r="F33" i="1"/>
  <c r="H32" i="1"/>
  <c r="E30" i="1" l="1"/>
  <c r="J28" i="1"/>
  <c r="I28" i="1"/>
  <c r="H28" i="1"/>
  <c r="E26" i="1"/>
  <c r="E25" i="1"/>
  <c r="J24" i="1"/>
  <c r="I24" i="1"/>
  <c r="H24" i="1"/>
  <c r="G24" i="1"/>
  <c r="F24" i="1"/>
  <c r="E22" i="1"/>
  <c r="E21" i="1"/>
  <c r="J20" i="1"/>
  <c r="I20" i="1"/>
  <c r="H20" i="1"/>
  <c r="F20" i="1"/>
  <c r="E18" i="1"/>
  <c r="F17" i="1"/>
  <c r="E15" i="1"/>
  <c r="E14" i="1"/>
  <c r="J13" i="1"/>
  <c r="H13" i="1"/>
  <c r="F13" i="1"/>
  <c r="F32" i="1" l="1"/>
  <c r="E13" i="1"/>
  <c r="E20" i="1"/>
  <c r="E28" i="1"/>
  <c r="E24" i="1"/>
  <c r="E29" i="1"/>
  <c r="E32" i="1" s="1"/>
  <c r="H33" i="1"/>
  <c r="H17" i="1" l="1"/>
  <c r="I19" i="1"/>
  <c r="F31" i="1"/>
  <c r="I17" i="1" l="1"/>
  <c r="J19" i="1"/>
  <c r="H31" i="1"/>
  <c r="J17" i="1" l="1"/>
  <c r="E17" i="1" s="1"/>
  <c r="E19" i="1"/>
  <c r="E33" i="1" s="1"/>
  <c r="E31" i="1" s="1"/>
  <c r="I31" i="1"/>
  <c r="J31" i="1" l="1"/>
</calcChain>
</file>

<file path=xl/sharedStrings.xml><?xml version="1.0" encoding="utf-8"?>
<sst xmlns="http://schemas.openxmlformats.org/spreadsheetml/2006/main" count="67" uniqueCount="48">
  <si>
    <t xml:space="preserve">Перечень мероприятий </t>
  </si>
  <si>
    <t>(тыс.руб.)</t>
  </si>
  <si>
    <t>№ п/п</t>
  </si>
  <si>
    <t>Источник финансирования</t>
  </si>
  <si>
    <t>Срок реализации</t>
  </si>
  <si>
    <t>Ожидаемый эффект от реализации мероприятия</t>
  </si>
  <si>
    <t>ВСЕГО</t>
  </si>
  <si>
    <t>2016 год</t>
  </si>
  <si>
    <t>2017 год</t>
  </si>
  <si>
    <t>2018 год</t>
  </si>
  <si>
    <t>2019 год</t>
  </si>
  <si>
    <t>2020 год</t>
  </si>
  <si>
    <t>1.</t>
  </si>
  <si>
    <t>Озеленение</t>
  </si>
  <si>
    <t>1.1.</t>
  </si>
  <si>
    <t xml:space="preserve">Озеленение (приобретение вазонов, высадка деревьев и газонов) </t>
  </si>
  <si>
    <t>Бюджет Омсукчанского городского округа</t>
  </si>
  <si>
    <t>совершенствование эстетического состояния территории</t>
  </si>
  <si>
    <t>п.Омсукчан</t>
  </si>
  <si>
    <t>п.Дукат</t>
  </si>
  <si>
    <t>3.</t>
  </si>
  <si>
    <t>Мероприятия по благоустройству мест несанкционированного размещения твердых бытовых отходов в поселениях</t>
  </si>
  <si>
    <t>3.1.</t>
  </si>
  <si>
    <t>Мероприятия по организации сбора, вывоза несанкционированных свалок</t>
  </si>
  <si>
    <t>улучшение экологической обстановки и создание среды, комфортной для проживания жителей поселений Омсукчанского городского округа;</t>
  </si>
  <si>
    <t>Приобретение и установка ограждений площадок под баки для сбора ТБО  (приложение №1 к перечню мероприятий)</t>
  </si>
  <si>
    <t>4.</t>
  </si>
  <si>
    <t>Санация территории от безнадзорных животных</t>
  </si>
  <si>
    <t>4.1.</t>
  </si>
  <si>
    <t>предотвращение скопления безнадзорных домашних животных;</t>
  </si>
  <si>
    <t>Благоустройство в дворовых территориях</t>
  </si>
  <si>
    <t>Содержание, благоустройство внутри дворовых территорий и дорог (зимнее и летнее)</t>
  </si>
  <si>
    <t xml:space="preserve"> подпрограммы «Санитарное содержание территорий поселений Омсукчанского городского округа на 2016-2020 годы»</t>
  </si>
  <si>
    <t>Наименование мероприятия  подпрограммы</t>
  </si>
  <si>
    <t>Объем средств на реализацию подпрограммы, тыс.руб.</t>
  </si>
  <si>
    <t>2.</t>
  </si>
  <si>
    <t>2.1.</t>
  </si>
  <si>
    <t>2.2.</t>
  </si>
  <si>
    <t>ИТОГО :</t>
  </si>
  <si>
    <t>создание среды, комфортной для проживания жителей поселений Омсукчанского городского округа;</t>
  </si>
  <si>
    <t>2016-2020</t>
  </si>
  <si>
    <t>2017-2020</t>
  </si>
  <si>
    <t>к постановлению</t>
  </si>
  <si>
    <t>администрации</t>
  </si>
  <si>
    <t>городского округа</t>
  </si>
  <si>
    <t>от 19.03.2018г. № 126</t>
  </si>
  <si>
    <t>Приложение № 3</t>
  </si>
  <si>
    <t>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</si>
</sst>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view="pageBreakPreview" zoomScale="60" zoomScaleNormal="100" workbookViewId="0">
      <selection activeCell="E40" sqref="E40"/>
    </sheetView>
  </sheetViews>
  <sheetFormatPr defaultRowHeight="15" x14ac:dyDescent="0.25"/>
  <cols>
    <col min="1" max="1" width="5.5703125" customWidth="1"/>
    <col min="2" max="2" width="27.28515625" customWidth="1"/>
    <col min="3" max="3" width="19.28515625" customWidth="1"/>
    <col min="5" max="5" width="10.28515625" bestFit="1" customWidth="1"/>
    <col min="11" max="11" width="25.85546875" customWidth="1"/>
  </cols>
  <sheetData>
    <row r="1" spans="1:11" ht="20.25" x14ac:dyDescent="0.3">
      <c r="J1" s="32" t="s">
        <v>46</v>
      </c>
      <c r="K1" s="1"/>
    </row>
    <row r="2" spans="1:11" ht="20.25" x14ac:dyDescent="0.3">
      <c r="A2" s="1"/>
      <c r="J2" s="32" t="s">
        <v>42</v>
      </c>
      <c r="K2" s="1"/>
    </row>
    <row r="3" spans="1:11" ht="20.25" x14ac:dyDescent="0.3">
      <c r="A3" s="1"/>
      <c r="J3" s="32" t="s">
        <v>43</v>
      </c>
      <c r="K3" s="1"/>
    </row>
    <row r="4" spans="1:11" ht="20.25" x14ac:dyDescent="0.3">
      <c r="A4" s="1"/>
      <c r="J4" s="32" t="s">
        <v>44</v>
      </c>
      <c r="K4" s="1"/>
    </row>
    <row r="5" spans="1:11" ht="20.25" x14ac:dyDescent="0.3">
      <c r="A5" s="1"/>
      <c r="J5" s="32" t="s">
        <v>45</v>
      </c>
      <c r="K5" s="1"/>
    </row>
    <row r="6" spans="1:11" ht="18.75" x14ac:dyDescent="0.3">
      <c r="A6" s="1"/>
    </row>
    <row r="7" spans="1:11" ht="18.75" x14ac:dyDescent="0.3">
      <c r="A7" s="27" t="s">
        <v>0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41.25" customHeight="1" x14ac:dyDescent="0.3">
      <c r="A8" s="28" t="s">
        <v>32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8.75" x14ac:dyDescent="0.3">
      <c r="A9" s="1"/>
      <c r="J9" s="2" t="s">
        <v>1</v>
      </c>
    </row>
    <row r="10" spans="1:11" ht="15.75" x14ac:dyDescent="0.25">
      <c r="A10" s="29" t="s">
        <v>2</v>
      </c>
      <c r="B10" s="29" t="s">
        <v>33</v>
      </c>
      <c r="C10" s="29" t="s">
        <v>3</v>
      </c>
      <c r="D10" s="30" t="s">
        <v>4</v>
      </c>
      <c r="E10" s="29" t="s">
        <v>34</v>
      </c>
      <c r="F10" s="29"/>
      <c r="G10" s="29"/>
      <c r="H10" s="29"/>
      <c r="I10" s="29"/>
      <c r="J10" s="29"/>
      <c r="K10" s="29" t="s">
        <v>5</v>
      </c>
    </row>
    <row r="11" spans="1:11" ht="31.5" x14ac:dyDescent="0.25">
      <c r="A11" s="29"/>
      <c r="B11" s="29"/>
      <c r="C11" s="29"/>
      <c r="D11" s="31"/>
      <c r="E11" s="3" t="s">
        <v>6</v>
      </c>
      <c r="F11" s="3" t="s">
        <v>7</v>
      </c>
      <c r="G11" s="3" t="s">
        <v>8</v>
      </c>
      <c r="H11" s="3" t="s">
        <v>9</v>
      </c>
      <c r="I11" s="3" t="s">
        <v>10</v>
      </c>
      <c r="J11" s="3" t="s">
        <v>11</v>
      </c>
      <c r="K11" s="29"/>
    </row>
    <row r="12" spans="1:11" x14ac:dyDescent="0.25">
      <c r="A12" s="13" t="s">
        <v>12</v>
      </c>
      <c r="B12" s="25" t="s">
        <v>13</v>
      </c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38.25" x14ac:dyDescent="0.25">
      <c r="A13" s="4" t="s">
        <v>14</v>
      </c>
      <c r="B13" s="5" t="s">
        <v>15</v>
      </c>
      <c r="C13" s="19" t="s">
        <v>16</v>
      </c>
      <c r="D13" s="19" t="s">
        <v>40</v>
      </c>
      <c r="E13" s="6">
        <f>SUM(F13:J13)</f>
        <v>685.08</v>
      </c>
      <c r="F13" s="6">
        <f t="shared" ref="F13:J13" si="0">F14+F15</f>
        <v>300</v>
      </c>
      <c r="G13" s="6">
        <f>G14+G15</f>
        <v>20.100000000000001</v>
      </c>
      <c r="H13" s="6">
        <f t="shared" si="0"/>
        <v>115.76</v>
      </c>
      <c r="I13" s="6">
        <v>121.6</v>
      </c>
      <c r="J13" s="6">
        <f t="shared" si="0"/>
        <v>127.62</v>
      </c>
      <c r="K13" s="22" t="s">
        <v>17</v>
      </c>
    </row>
    <row r="14" spans="1:11" x14ac:dyDescent="0.25">
      <c r="A14" s="4"/>
      <c r="B14" s="7" t="s">
        <v>18</v>
      </c>
      <c r="C14" s="20"/>
      <c r="D14" s="20"/>
      <c r="E14" s="6">
        <f>SUM(F14:J14)</f>
        <v>502.56</v>
      </c>
      <c r="F14" s="8">
        <v>300</v>
      </c>
      <c r="G14" s="8">
        <v>20.100000000000001</v>
      </c>
      <c r="H14" s="8">
        <v>57.88</v>
      </c>
      <c r="I14" s="8">
        <v>60.77</v>
      </c>
      <c r="J14" s="8">
        <v>63.81</v>
      </c>
      <c r="K14" s="23"/>
    </row>
    <row r="15" spans="1:11" x14ac:dyDescent="0.25">
      <c r="A15" s="4"/>
      <c r="B15" s="7" t="s">
        <v>19</v>
      </c>
      <c r="C15" s="21"/>
      <c r="D15" s="21"/>
      <c r="E15" s="6">
        <f>SUM(F15:J15)</f>
        <v>182.46</v>
      </c>
      <c r="F15" s="8">
        <v>0</v>
      </c>
      <c r="G15" s="8">
        <v>0</v>
      </c>
      <c r="H15" s="8">
        <v>57.88</v>
      </c>
      <c r="I15" s="8">
        <v>60.77</v>
      </c>
      <c r="J15" s="8">
        <v>63.81</v>
      </c>
      <c r="K15" s="24"/>
    </row>
    <row r="16" spans="1:11" x14ac:dyDescent="0.25">
      <c r="A16" s="13" t="s">
        <v>35</v>
      </c>
      <c r="B16" s="26" t="s">
        <v>21</v>
      </c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38.25" x14ac:dyDescent="0.25">
      <c r="A17" s="4" t="s">
        <v>36</v>
      </c>
      <c r="B17" s="9" t="s">
        <v>23</v>
      </c>
      <c r="C17" s="15" t="s">
        <v>16</v>
      </c>
      <c r="D17" s="19" t="s">
        <v>40</v>
      </c>
      <c r="E17" s="6">
        <f t="shared" ref="E17:E22" si="1">SUM(F17:J17)</f>
        <v>9220.7489999999998</v>
      </c>
      <c r="F17" s="6">
        <f t="shared" ref="F17:J17" si="2">SUM(F18:F19)</f>
        <v>539.79999999999995</v>
      </c>
      <c r="G17" s="6">
        <f>G18+G19</f>
        <v>0</v>
      </c>
      <c r="H17" s="6">
        <f t="shared" si="2"/>
        <v>3124.2</v>
      </c>
      <c r="I17" s="6">
        <f t="shared" si="2"/>
        <v>2719.9</v>
      </c>
      <c r="J17" s="6">
        <f t="shared" si="2"/>
        <v>2836.8490000000002</v>
      </c>
      <c r="K17" s="22" t="s">
        <v>24</v>
      </c>
    </row>
    <row r="18" spans="1:11" x14ac:dyDescent="0.25">
      <c r="A18" s="4"/>
      <c r="B18" s="7" t="s">
        <v>18</v>
      </c>
      <c r="C18" s="15"/>
      <c r="D18" s="20"/>
      <c r="E18" s="6">
        <f t="shared" si="1"/>
        <v>5850.1</v>
      </c>
      <c r="F18" s="8">
        <v>300</v>
      </c>
      <c r="G18" s="8">
        <v>0</v>
      </c>
      <c r="H18" s="8">
        <v>2124.1999999999998</v>
      </c>
      <c r="I18" s="8">
        <v>1676.9</v>
      </c>
      <c r="J18" s="8">
        <v>1749</v>
      </c>
      <c r="K18" s="23"/>
    </row>
    <row r="19" spans="1:11" x14ac:dyDescent="0.25">
      <c r="A19" s="4"/>
      <c r="B19" s="7" t="s">
        <v>19</v>
      </c>
      <c r="C19" s="15"/>
      <c r="D19" s="21"/>
      <c r="E19" s="6">
        <f t="shared" si="1"/>
        <v>3370.6490000000003</v>
      </c>
      <c r="F19" s="8">
        <v>239.8</v>
      </c>
      <c r="G19" s="8">
        <v>0</v>
      </c>
      <c r="H19" s="8">
        <v>1000</v>
      </c>
      <c r="I19" s="8">
        <f>H19*1.043</f>
        <v>1043</v>
      </c>
      <c r="J19" s="8">
        <f>I19*1.043</f>
        <v>1087.8489999999999</v>
      </c>
      <c r="K19" s="23"/>
    </row>
    <row r="20" spans="1:11" ht="51" x14ac:dyDescent="0.25">
      <c r="A20" s="4" t="s">
        <v>37</v>
      </c>
      <c r="B20" s="9" t="s">
        <v>25</v>
      </c>
      <c r="C20" s="15" t="s">
        <v>16</v>
      </c>
      <c r="D20" s="19" t="s">
        <v>41</v>
      </c>
      <c r="E20" s="6">
        <f t="shared" si="1"/>
        <v>2052</v>
      </c>
      <c r="F20" s="10">
        <f t="shared" ref="F20:J20" si="3">SUM(F21:F22)</f>
        <v>0</v>
      </c>
      <c r="G20" s="10">
        <f>G21+G22</f>
        <v>0</v>
      </c>
      <c r="H20" s="10">
        <f t="shared" si="3"/>
        <v>0</v>
      </c>
      <c r="I20" s="10">
        <f t="shared" si="3"/>
        <v>1004.4</v>
      </c>
      <c r="J20" s="10">
        <f t="shared" si="3"/>
        <v>1047.5999999999999</v>
      </c>
      <c r="K20" s="23"/>
    </row>
    <row r="21" spans="1:11" x14ac:dyDescent="0.25">
      <c r="A21" s="4"/>
      <c r="B21" s="7" t="s">
        <v>18</v>
      </c>
      <c r="C21" s="15"/>
      <c r="D21" s="20"/>
      <c r="E21" s="6">
        <f t="shared" si="1"/>
        <v>2052</v>
      </c>
      <c r="F21" s="8">
        <v>0</v>
      </c>
      <c r="G21" s="8">
        <v>0</v>
      </c>
      <c r="H21" s="8">
        <v>0</v>
      </c>
      <c r="I21" s="8">
        <v>1004.4</v>
      </c>
      <c r="J21" s="8">
        <v>1047.5999999999999</v>
      </c>
      <c r="K21" s="23"/>
    </row>
    <row r="22" spans="1:11" x14ac:dyDescent="0.25">
      <c r="A22" s="4"/>
      <c r="B22" s="7" t="s">
        <v>19</v>
      </c>
      <c r="C22" s="15"/>
      <c r="D22" s="21"/>
      <c r="E22" s="6">
        <f t="shared" si="1"/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24"/>
    </row>
    <row r="23" spans="1:11" x14ac:dyDescent="0.25">
      <c r="A23" s="13" t="s">
        <v>20</v>
      </c>
      <c r="B23" s="16" t="s">
        <v>27</v>
      </c>
      <c r="C23" s="17"/>
      <c r="D23" s="17"/>
      <c r="E23" s="17"/>
      <c r="F23" s="17"/>
      <c r="G23" s="17"/>
      <c r="H23" s="17"/>
      <c r="I23" s="17"/>
      <c r="J23" s="17"/>
      <c r="K23" s="18"/>
    </row>
    <row r="24" spans="1:11" ht="25.5" x14ac:dyDescent="0.25">
      <c r="A24" s="4" t="s">
        <v>22</v>
      </c>
      <c r="B24" s="5" t="s">
        <v>27</v>
      </c>
      <c r="C24" s="19" t="s">
        <v>16</v>
      </c>
      <c r="D24" s="19" t="s">
        <v>40</v>
      </c>
      <c r="E24" s="6">
        <f>SUM(F24:J24)</f>
        <v>2394.9</v>
      </c>
      <c r="F24" s="10">
        <f t="shared" ref="F24:J24" si="4">SUM(F25:F26)</f>
        <v>516.70000000000005</v>
      </c>
      <c r="G24" s="10">
        <f t="shared" si="4"/>
        <v>427.9</v>
      </c>
      <c r="H24" s="10">
        <f t="shared" si="4"/>
        <v>463.2</v>
      </c>
      <c r="I24" s="10">
        <f t="shared" si="4"/>
        <v>483.2</v>
      </c>
      <c r="J24" s="10">
        <f t="shared" si="4"/>
        <v>503.9</v>
      </c>
      <c r="K24" s="22" t="s">
        <v>29</v>
      </c>
    </row>
    <row r="25" spans="1:11" x14ac:dyDescent="0.25">
      <c r="A25" s="4"/>
      <c r="B25" s="7" t="s">
        <v>18</v>
      </c>
      <c r="C25" s="20"/>
      <c r="D25" s="20"/>
      <c r="E25" s="6">
        <f>SUM(F25:J25)</f>
        <v>1606</v>
      </c>
      <c r="F25" s="8">
        <v>350</v>
      </c>
      <c r="G25" s="8">
        <v>327.9</v>
      </c>
      <c r="H25" s="8">
        <v>296.39999999999998</v>
      </c>
      <c r="I25" s="8">
        <v>309.2</v>
      </c>
      <c r="J25" s="8">
        <v>322.5</v>
      </c>
      <c r="K25" s="23"/>
    </row>
    <row r="26" spans="1:11" x14ac:dyDescent="0.25">
      <c r="A26" s="4"/>
      <c r="B26" s="7" t="s">
        <v>19</v>
      </c>
      <c r="C26" s="21"/>
      <c r="D26" s="21"/>
      <c r="E26" s="6">
        <f>SUM(F26:J26)</f>
        <v>788.9</v>
      </c>
      <c r="F26" s="8">
        <v>166.7</v>
      </c>
      <c r="G26" s="8">
        <v>100</v>
      </c>
      <c r="H26" s="8">
        <v>166.8</v>
      </c>
      <c r="I26" s="8">
        <v>174</v>
      </c>
      <c r="J26" s="8">
        <v>181.4</v>
      </c>
      <c r="K26" s="24"/>
    </row>
    <row r="27" spans="1:11" x14ac:dyDescent="0.25">
      <c r="A27" s="13" t="s">
        <v>26</v>
      </c>
      <c r="B27" s="16" t="s">
        <v>30</v>
      </c>
      <c r="C27" s="17"/>
      <c r="D27" s="17"/>
      <c r="E27" s="17"/>
      <c r="F27" s="17"/>
      <c r="G27" s="17"/>
      <c r="H27" s="17"/>
      <c r="I27" s="17"/>
      <c r="J27" s="17"/>
      <c r="K27" s="18"/>
    </row>
    <row r="28" spans="1:11" ht="38.25" x14ac:dyDescent="0.25">
      <c r="A28" s="4" t="s">
        <v>28</v>
      </c>
      <c r="B28" s="5" t="s">
        <v>31</v>
      </c>
      <c r="C28" s="19" t="s">
        <v>16</v>
      </c>
      <c r="D28" s="19" t="s">
        <v>40</v>
      </c>
      <c r="E28" s="6">
        <f>SUM(F28:J28)</f>
        <v>6062.8</v>
      </c>
      <c r="F28" s="10">
        <f>F29+F30</f>
        <v>1116.3</v>
      </c>
      <c r="G28" s="10">
        <f>G29+G30</f>
        <v>652.20000000000005</v>
      </c>
      <c r="H28" s="10">
        <f t="shared" ref="H28:J28" si="5">SUM(H29:H30)</f>
        <v>1364</v>
      </c>
      <c r="I28" s="10">
        <f t="shared" si="5"/>
        <v>1430.33</v>
      </c>
      <c r="J28" s="10">
        <f t="shared" si="5"/>
        <v>1499.97</v>
      </c>
      <c r="K28" s="23" t="s">
        <v>39</v>
      </c>
    </row>
    <row r="29" spans="1:11" x14ac:dyDescent="0.25">
      <c r="A29" s="4"/>
      <c r="B29" s="7" t="s">
        <v>18</v>
      </c>
      <c r="C29" s="20"/>
      <c r="D29" s="20"/>
      <c r="E29" s="6">
        <f>SUM(F29:J29)</f>
        <v>5235.3999999999996</v>
      </c>
      <c r="F29" s="8">
        <v>1116.3</v>
      </c>
      <c r="G29" s="8">
        <v>652.20000000000005</v>
      </c>
      <c r="H29" s="8">
        <v>1099.7</v>
      </c>
      <c r="I29" s="8">
        <v>1154.73</v>
      </c>
      <c r="J29" s="8">
        <v>1212.47</v>
      </c>
      <c r="K29" s="23"/>
    </row>
    <row r="30" spans="1:11" ht="19.5" customHeight="1" x14ac:dyDescent="0.25">
      <c r="A30" s="4"/>
      <c r="B30" s="7" t="s">
        <v>19</v>
      </c>
      <c r="C30" s="21"/>
      <c r="D30" s="21"/>
      <c r="E30" s="6">
        <f>SUM(F30:J30)</f>
        <v>827.40000000000009</v>
      </c>
      <c r="F30" s="8">
        <v>0</v>
      </c>
      <c r="G30" s="8">
        <v>0</v>
      </c>
      <c r="H30" s="8">
        <v>264.3</v>
      </c>
      <c r="I30" s="8">
        <v>275.60000000000002</v>
      </c>
      <c r="J30" s="8">
        <v>287.5</v>
      </c>
      <c r="K30" s="23"/>
    </row>
    <row r="31" spans="1:11" x14ac:dyDescent="0.25">
      <c r="A31" s="4"/>
      <c r="B31" s="12" t="s">
        <v>38</v>
      </c>
      <c r="C31" s="15" t="s">
        <v>16</v>
      </c>
      <c r="D31" s="11"/>
      <c r="E31" s="12">
        <f>E33+E32</f>
        <v>20415.468999999997</v>
      </c>
      <c r="F31" s="6">
        <f>F33+F32</f>
        <v>2472.8000000000002</v>
      </c>
      <c r="G31" s="6">
        <f>G32+G33</f>
        <v>1100.2</v>
      </c>
      <c r="H31" s="6">
        <f t="shared" ref="H31:J31" si="6">H33+H32</f>
        <v>5067.16</v>
      </c>
      <c r="I31" s="6">
        <f t="shared" si="6"/>
        <v>5759.37</v>
      </c>
      <c r="J31" s="6">
        <f t="shared" si="6"/>
        <v>6015.9390000000003</v>
      </c>
      <c r="K31" s="6"/>
    </row>
    <row r="32" spans="1:11" x14ac:dyDescent="0.25">
      <c r="A32" s="4"/>
      <c r="B32" s="7" t="s">
        <v>18</v>
      </c>
      <c r="C32" s="15"/>
      <c r="D32" s="11"/>
      <c r="E32" s="12">
        <f>E14+E18+E21+E25+E29</f>
        <v>15246.06</v>
      </c>
      <c r="F32" s="8">
        <f t="shared" ref="F32:H32" si="7">F14+F18+F21+F25+F29</f>
        <v>2066.3000000000002</v>
      </c>
      <c r="G32" s="8">
        <f>G14+G18+G21+G25+G29</f>
        <v>1000.2</v>
      </c>
      <c r="H32" s="8">
        <f t="shared" si="7"/>
        <v>3578.1800000000003</v>
      </c>
      <c r="I32" s="8">
        <f>I14+I18+I21+I25+I29</f>
        <v>4206</v>
      </c>
      <c r="J32" s="14">
        <f>J14+J18+J21+J25+J29</f>
        <v>4395.38</v>
      </c>
      <c r="K32" s="8"/>
    </row>
    <row r="33" spans="1:11" x14ac:dyDescent="0.25">
      <c r="A33" s="4"/>
      <c r="B33" s="7" t="s">
        <v>19</v>
      </c>
      <c r="C33" s="15"/>
      <c r="D33" s="11"/>
      <c r="E33" s="12">
        <f>E15+E19+E22+E26+E30</f>
        <v>5169.4089999999997</v>
      </c>
      <c r="F33" s="8">
        <f t="shared" ref="F33:H33" si="8">F15+F19+F22+F26+F30</f>
        <v>406.5</v>
      </c>
      <c r="G33" s="8">
        <f>G15+G19+G22+G26+G30</f>
        <v>100</v>
      </c>
      <c r="H33" s="8">
        <f t="shared" si="8"/>
        <v>1488.98</v>
      </c>
      <c r="I33" s="8">
        <f>I15+I19+I22+I26+I30</f>
        <v>1553.37</v>
      </c>
      <c r="J33" s="14">
        <f>J15+J19+J22+J26+J30</f>
        <v>1620.559</v>
      </c>
      <c r="K33" s="8"/>
    </row>
    <row r="35" spans="1:11" x14ac:dyDescent="0.25">
      <c r="D35" t="s">
        <v>47</v>
      </c>
    </row>
  </sheetData>
  <mergeCells count="27">
    <mergeCell ref="A7:K7"/>
    <mergeCell ref="A8:K8"/>
    <mergeCell ref="A10:A11"/>
    <mergeCell ref="B10:B11"/>
    <mergeCell ref="C10:C11"/>
    <mergeCell ref="D10:D11"/>
    <mergeCell ref="E10:J10"/>
    <mergeCell ref="K10:K11"/>
    <mergeCell ref="C17:C19"/>
    <mergeCell ref="D17:D19"/>
    <mergeCell ref="K17:K22"/>
    <mergeCell ref="C20:C22"/>
    <mergeCell ref="D20:D22"/>
    <mergeCell ref="B12:K12"/>
    <mergeCell ref="C13:C15"/>
    <mergeCell ref="D13:D15"/>
    <mergeCell ref="K13:K15"/>
    <mergeCell ref="B16:K16"/>
    <mergeCell ref="C31:C33"/>
    <mergeCell ref="B23:K23"/>
    <mergeCell ref="C24:C26"/>
    <mergeCell ref="D24:D26"/>
    <mergeCell ref="K24:K26"/>
    <mergeCell ref="B27:K27"/>
    <mergeCell ref="C28:C30"/>
    <mergeCell ref="D28:D30"/>
    <mergeCell ref="K28:K30"/>
  </mergeCells>
  <pageMargins left="0.39370078740157483" right="0.39370078740157483" top="1.1811023622047245" bottom="0.3937007874015748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Пр-е №2 к подпрограмме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2018-03-21T06:57:47Z</dcterms:modified>
</cp:coreProperties>
</file>