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финансирование" sheetId="1" r:id="rId1"/>
  </sheets>
  <definedNames>
    <definedName name="_xlnm.Print_Area" localSheetId="0">финансирование!$A$1:$X$62</definedName>
  </definedNames>
  <calcPr calcId="145621"/>
</workbook>
</file>

<file path=xl/calcChain.xml><?xml version="1.0" encoding="utf-8"?>
<calcChain xmlns="http://schemas.openxmlformats.org/spreadsheetml/2006/main">
  <c r="I59" i="1" l="1"/>
  <c r="C59" i="1"/>
  <c r="I58" i="1"/>
  <c r="C58" i="1"/>
  <c r="I57" i="1"/>
  <c r="C57" i="1"/>
  <c r="I56" i="1"/>
  <c r="C56" i="1"/>
  <c r="I55" i="1"/>
  <c r="C55" i="1"/>
  <c r="I54" i="1"/>
  <c r="C54" i="1"/>
  <c r="I53" i="1"/>
  <c r="C53" i="1"/>
  <c r="I52" i="1"/>
  <c r="C52" i="1"/>
  <c r="I51" i="1"/>
  <c r="C51" i="1"/>
  <c r="I50" i="1"/>
  <c r="C50" i="1"/>
  <c r="I49" i="1"/>
  <c r="C49" i="1"/>
  <c r="I48" i="1"/>
  <c r="C48" i="1"/>
  <c r="I47" i="1"/>
  <c r="C47" i="1"/>
  <c r="I46" i="1"/>
  <c r="C46" i="1"/>
  <c r="I45" i="1"/>
  <c r="C45" i="1"/>
  <c r="I44" i="1"/>
  <c r="C44" i="1"/>
  <c r="I43" i="1"/>
  <c r="C43" i="1"/>
  <c r="I42" i="1"/>
  <c r="C42" i="1"/>
  <c r="I41" i="1"/>
  <c r="C41" i="1"/>
  <c r="I40" i="1"/>
  <c r="C40" i="1"/>
  <c r="U39" i="1"/>
  <c r="Q39" i="1"/>
  <c r="M39" i="1"/>
  <c r="I39" i="1"/>
  <c r="H39" i="1"/>
  <c r="G39" i="1"/>
  <c r="F39" i="1"/>
  <c r="E39" i="1"/>
  <c r="U38" i="1"/>
  <c r="Q38" i="1"/>
  <c r="P38" i="1"/>
  <c r="O38" i="1"/>
  <c r="N38" i="1"/>
  <c r="M38" i="1" s="1"/>
  <c r="L38" i="1"/>
  <c r="K38" i="1"/>
  <c r="J38" i="1"/>
  <c r="I38" i="1" s="1"/>
  <c r="H38" i="1"/>
  <c r="G38" i="1"/>
  <c r="F38" i="1"/>
  <c r="E38" i="1"/>
  <c r="X37" i="1"/>
  <c r="W37" i="1"/>
  <c r="V37" i="1"/>
  <c r="U37" i="1"/>
  <c r="T37" i="1"/>
  <c r="S37" i="1"/>
  <c r="R37" i="1"/>
  <c r="Q37" i="1"/>
  <c r="P37" i="1"/>
  <c r="O37" i="1"/>
  <c r="N37" i="1"/>
  <c r="M37" i="1" s="1"/>
  <c r="L37" i="1"/>
  <c r="K37" i="1"/>
  <c r="J37" i="1"/>
  <c r="I37" i="1" s="1"/>
  <c r="H37" i="1"/>
  <c r="G37" i="1"/>
  <c r="F37" i="1"/>
  <c r="E37" i="1"/>
  <c r="U36" i="1"/>
  <c r="Q36" i="1"/>
  <c r="M36" i="1"/>
  <c r="I36" i="1"/>
  <c r="D36" i="1"/>
  <c r="C36" i="1" s="1"/>
  <c r="U35" i="1"/>
  <c r="Q35" i="1"/>
  <c r="P35" i="1"/>
  <c r="O35" i="1"/>
  <c r="N35" i="1"/>
  <c r="M35" i="1" s="1"/>
  <c r="L35" i="1"/>
  <c r="K35" i="1"/>
  <c r="J35" i="1"/>
  <c r="I35" i="1" s="1"/>
  <c r="H35" i="1"/>
  <c r="G35" i="1"/>
  <c r="F35" i="1"/>
  <c r="E35" i="1"/>
  <c r="X34" i="1"/>
  <c r="W34" i="1"/>
  <c r="V34" i="1"/>
  <c r="U34" i="1"/>
  <c r="T34" i="1"/>
  <c r="S34" i="1"/>
  <c r="R34" i="1"/>
  <c r="Q34" i="1"/>
  <c r="P34" i="1"/>
  <c r="O34" i="1"/>
  <c r="N34" i="1"/>
  <c r="M34" i="1" s="1"/>
  <c r="L34" i="1"/>
  <c r="K34" i="1"/>
  <c r="J34" i="1"/>
  <c r="I34" i="1" s="1"/>
  <c r="H34" i="1"/>
  <c r="G34" i="1"/>
  <c r="F34" i="1"/>
  <c r="E34" i="1"/>
  <c r="U33" i="1"/>
  <c r="Q33" i="1"/>
  <c r="M33" i="1"/>
  <c r="I33" i="1"/>
  <c r="D33" i="1"/>
  <c r="C33" i="1" s="1"/>
  <c r="U32" i="1"/>
  <c r="Q32" i="1"/>
  <c r="M32" i="1"/>
  <c r="I32" i="1"/>
  <c r="D32" i="1"/>
  <c r="C32" i="1" s="1"/>
  <c r="U31" i="1"/>
  <c r="Q31" i="1"/>
  <c r="M31" i="1"/>
  <c r="I31" i="1"/>
  <c r="D31" i="1"/>
  <c r="C31" i="1" s="1"/>
  <c r="U30" i="1"/>
  <c r="Q30" i="1"/>
  <c r="P30" i="1"/>
  <c r="O30" i="1"/>
  <c r="N30" i="1"/>
  <c r="M30" i="1" s="1"/>
  <c r="L30" i="1"/>
  <c r="K30" i="1"/>
  <c r="J30" i="1"/>
  <c r="I30" i="1" s="1"/>
  <c r="H30" i="1"/>
  <c r="G30" i="1"/>
  <c r="F30" i="1"/>
  <c r="E30" i="1"/>
  <c r="U29" i="1"/>
  <c r="Q29" i="1"/>
  <c r="P29" i="1"/>
  <c r="O29" i="1"/>
  <c r="N29" i="1"/>
  <c r="M29" i="1" s="1"/>
  <c r="M28" i="1" s="1"/>
  <c r="L29" i="1"/>
  <c r="K29" i="1"/>
  <c r="J29" i="1"/>
  <c r="I29" i="1" s="1"/>
  <c r="I28" i="1" s="1"/>
  <c r="H29" i="1"/>
  <c r="G29" i="1"/>
  <c r="F29" i="1"/>
  <c r="E29" i="1"/>
  <c r="X28" i="1"/>
  <c r="W28" i="1"/>
  <c r="V28" i="1"/>
  <c r="U28" i="1"/>
  <c r="T28" i="1"/>
  <c r="S28" i="1"/>
  <c r="R28" i="1"/>
  <c r="Q28" i="1"/>
  <c r="P28" i="1"/>
  <c r="O28" i="1"/>
  <c r="N28" i="1"/>
  <c r="L28" i="1"/>
  <c r="K28" i="1"/>
  <c r="J28" i="1"/>
  <c r="H28" i="1"/>
  <c r="G28" i="1"/>
  <c r="F28" i="1"/>
  <c r="E28" i="1"/>
  <c r="U27" i="1"/>
  <c r="Q27" i="1"/>
  <c r="P27" i="1"/>
  <c r="O27" i="1"/>
  <c r="N27" i="1"/>
  <c r="M27" i="1" s="1"/>
  <c r="L27" i="1"/>
  <c r="K27" i="1"/>
  <c r="J27" i="1"/>
  <c r="I27" i="1" s="1"/>
  <c r="H27" i="1"/>
  <c r="G27" i="1"/>
  <c r="F27" i="1"/>
  <c r="E27" i="1"/>
  <c r="U26" i="1"/>
  <c r="Q26" i="1"/>
  <c r="P26" i="1"/>
  <c r="O26" i="1"/>
  <c r="N26" i="1"/>
  <c r="M26" i="1" s="1"/>
  <c r="M25" i="1" s="1"/>
  <c r="L26" i="1"/>
  <c r="K26" i="1"/>
  <c r="J26" i="1"/>
  <c r="I26" i="1" s="1"/>
  <c r="I25" i="1" s="1"/>
  <c r="H26" i="1"/>
  <c r="G26" i="1"/>
  <c r="F26" i="1"/>
  <c r="E26" i="1"/>
  <c r="X25" i="1"/>
  <c r="W25" i="1"/>
  <c r="V25" i="1"/>
  <c r="U25" i="1"/>
  <c r="T25" i="1"/>
  <c r="S25" i="1"/>
  <c r="R25" i="1"/>
  <c r="Q25" i="1"/>
  <c r="P25" i="1"/>
  <c r="O25" i="1"/>
  <c r="N25" i="1"/>
  <c r="L25" i="1"/>
  <c r="K25" i="1"/>
  <c r="J25" i="1"/>
  <c r="H25" i="1"/>
  <c r="G25" i="1"/>
  <c r="F25" i="1"/>
  <c r="E25" i="1"/>
  <c r="U24" i="1"/>
  <c r="Q24" i="1"/>
  <c r="Q22" i="1" s="1"/>
  <c r="M24" i="1"/>
  <c r="L24" i="1"/>
  <c r="K24" i="1"/>
  <c r="J24" i="1"/>
  <c r="H24" i="1"/>
  <c r="G24" i="1"/>
  <c r="F24" i="1"/>
  <c r="E24" i="1"/>
  <c r="D24" i="1"/>
  <c r="U23" i="1"/>
  <c r="U22" i="1" s="1"/>
  <c r="Q23" i="1"/>
  <c r="P23" i="1"/>
  <c r="O23" i="1"/>
  <c r="O22" i="1" s="1"/>
  <c r="N23" i="1"/>
  <c r="L23" i="1"/>
  <c r="L22" i="1" s="1"/>
  <c r="L15" i="1" s="1"/>
  <c r="K23" i="1"/>
  <c r="J23" i="1"/>
  <c r="I23" i="1" s="1"/>
  <c r="H23" i="1"/>
  <c r="G23" i="1"/>
  <c r="G22" i="1" s="1"/>
  <c r="G15" i="1" s="1"/>
  <c r="F23" i="1"/>
  <c r="E23" i="1"/>
  <c r="D23" i="1" s="1"/>
  <c r="D22" i="1" s="1"/>
  <c r="X22" i="1"/>
  <c r="W22" i="1"/>
  <c r="V22" i="1"/>
  <c r="T22" i="1"/>
  <c r="S22" i="1"/>
  <c r="R22" i="1"/>
  <c r="P22" i="1"/>
  <c r="N22" i="1"/>
  <c r="K22" i="1"/>
  <c r="H22" i="1"/>
  <c r="F22" i="1"/>
  <c r="U21" i="1"/>
  <c r="Q21" i="1"/>
  <c r="M21" i="1"/>
  <c r="L21" i="1"/>
  <c r="K21" i="1"/>
  <c r="J21" i="1"/>
  <c r="I21" i="1" s="1"/>
  <c r="H21" i="1"/>
  <c r="G21" i="1"/>
  <c r="F21" i="1"/>
  <c r="E21" i="1"/>
  <c r="U20" i="1"/>
  <c r="Q20" i="1"/>
  <c r="P20" i="1"/>
  <c r="O20" i="1"/>
  <c r="N20" i="1"/>
  <c r="M20" i="1" s="1"/>
  <c r="M19" i="1" s="1"/>
  <c r="L20" i="1"/>
  <c r="K20" i="1"/>
  <c r="J20" i="1"/>
  <c r="I20" i="1" s="1"/>
  <c r="I19" i="1" s="1"/>
  <c r="H20" i="1"/>
  <c r="G20" i="1"/>
  <c r="F20" i="1"/>
  <c r="E20" i="1"/>
  <c r="X19" i="1"/>
  <c r="W19" i="1"/>
  <c r="V19" i="1"/>
  <c r="U19" i="1"/>
  <c r="T19" i="1"/>
  <c r="S19" i="1"/>
  <c r="R19" i="1"/>
  <c r="Q19" i="1"/>
  <c r="P19" i="1"/>
  <c r="O19" i="1"/>
  <c r="N19" i="1"/>
  <c r="L19" i="1"/>
  <c r="K19" i="1"/>
  <c r="J19" i="1"/>
  <c r="H19" i="1"/>
  <c r="G19" i="1"/>
  <c r="F19" i="1"/>
  <c r="E19" i="1"/>
  <c r="U18" i="1"/>
  <c r="Q18" i="1"/>
  <c r="P18" i="1"/>
  <c r="O18" i="1"/>
  <c r="N18" i="1"/>
  <c r="M18" i="1" s="1"/>
  <c r="L18" i="1"/>
  <c r="K18" i="1"/>
  <c r="J18" i="1"/>
  <c r="I18" i="1" s="1"/>
  <c r="H18" i="1"/>
  <c r="G18" i="1"/>
  <c r="F18" i="1"/>
  <c r="E18" i="1"/>
  <c r="X17" i="1"/>
  <c r="W17" i="1"/>
  <c r="W16" i="1" s="1"/>
  <c r="W15" i="1" s="1"/>
  <c r="V17" i="1"/>
  <c r="U17" i="1" s="1"/>
  <c r="U16" i="1" s="1"/>
  <c r="U15" i="1" s="1"/>
  <c r="T17" i="1"/>
  <c r="S17" i="1"/>
  <c r="S16" i="1" s="1"/>
  <c r="S15" i="1" s="1"/>
  <c r="R17" i="1"/>
  <c r="Q17" i="1"/>
  <c r="Q16" i="1" s="1"/>
  <c r="Q15" i="1" s="1"/>
  <c r="P17" i="1"/>
  <c r="O17" i="1"/>
  <c r="O16" i="1" s="1"/>
  <c r="N17" i="1"/>
  <c r="M17" i="1"/>
  <c r="L17" i="1"/>
  <c r="K17" i="1"/>
  <c r="K16" i="1" s="1"/>
  <c r="K15" i="1" s="1"/>
  <c r="J17" i="1"/>
  <c r="I17" i="1"/>
  <c r="H17" i="1"/>
  <c r="F17" i="1"/>
  <c r="F16" i="1" s="1"/>
  <c r="F15" i="1" s="1"/>
  <c r="E17" i="1"/>
  <c r="D17" i="1"/>
  <c r="X16" i="1"/>
  <c r="V16" i="1"/>
  <c r="T16" i="1"/>
  <c r="R16" i="1"/>
  <c r="P16" i="1"/>
  <c r="N16" i="1"/>
  <c r="L16" i="1"/>
  <c r="J16" i="1"/>
  <c r="H16" i="1"/>
  <c r="G16" i="1"/>
  <c r="E16" i="1"/>
  <c r="X15" i="1"/>
  <c r="V15" i="1"/>
  <c r="T15" i="1"/>
  <c r="R15" i="1"/>
  <c r="P15" i="1"/>
  <c r="N15" i="1"/>
  <c r="H15" i="1"/>
  <c r="X14" i="1"/>
  <c r="W14" i="1"/>
  <c r="V14" i="1"/>
  <c r="T14" i="1"/>
  <c r="S14" i="1"/>
  <c r="R14" i="1"/>
  <c r="Q14" i="1" s="1"/>
  <c r="P14" i="1"/>
  <c r="O14" i="1"/>
  <c r="N14" i="1"/>
  <c r="L14" i="1"/>
  <c r="K14" i="1"/>
  <c r="J14" i="1"/>
  <c r="I14" i="1" s="1"/>
  <c r="H14" i="1"/>
  <c r="G14" i="1"/>
  <c r="F14" i="1"/>
  <c r="E14" i="1"/>
  <c r="D14" i="1" s="1"/>
  <c r="X13" i="1"/>
  <c r="W13" i="1"/>
  <c r="V13" i="1"/>
  <c r="U13" i="1" s="1"/>
  <c r="T13" i="1"/>
  <c r="S13" i="1"/>
  <c r="R13" i="1"/>
  <c r="P13" i="1"/>
  <c r="O13" i="1"/>
  <c r="N13" i="1"/>
  <c r="M13" i="1" s="1"/>
  <c r="L13" i="1"/>
  <c r="K13" i="1"/>
  <c r="J13" i="1"/>
  <c r="H13" i="1"/>
  <c r="G13" i="1"/>
  <c r="F13" i="1"/>
  <c r="E13" i="1"/>
  <c r="D13" i="1"/>
  <c r="X12" i="1"/>
  <c r="W12" i="1"/>
  <c r="V12" i="1"/>
  <c r="U12" i="1" s="1"/>
  <c r="T12" i="1"/>
  <c r="S12" i="1"/>
  <c r="R12" i="1"/>
  <c r="Q12" i="1" s="1"/>
  <c r="P12" i="1"/>
  <c r="O12" i="1"/>
  <c r="N12" i="1"/>
  <c r="M12" i="1" s="1"/>
  <c r="L12" i="1"/>
  <c r="K12" i="1"/>
  <c r="J12" i="1"/>
  <c r="I12" i="1" s="1"/>
  <c r="H12" i="1"/>
  <c r="G12" i="1"/>
  <c r="F12" i="1"/>
  <c r="E12" i="1"/>
  <c r="D12" i="1" s="1"/>
  <c r="C12" i="1" s="1"/>
  <c r="C17" i="1" l="1"/>
  <c r="I16" i="1"/>
  <c r="I15" i="1" s="1"/>
  <c r="M16" i="1"/>
  <c r="O15" i="1"/>
  <c r="D18" i="1"/>
  <c r="D20" i="1"/>
  <c r="C20" i="1" s="1"/>
  <c r="D21" i="1"/>
  <c r="C21" i="1" s="1"/>
  <c r="E22" i="1"/>
  <c r="E15" i="1" s="1"/>
  <c r="J22" i="1"/>
  <c r="J15" i="1" s="1"/>
  <c r="M23" i="1"/>
  <c r="M22" i="1" s="1"/>
  <c r="C22" i="1" s="1"/>
  <c r="I24" i="1"/>
  <c r="D26" i="1"/>
  <c r="D25" i="1" s="1"/>
  <c r="C25" i="1" s="1"/>
  <c r="D27" i="1"/>
  <c r="C27" i="1" s="1"/>
  <c r="D29" i="1"/>
  <c r="D28" i="1" s="1"/>
  <c r="C28" i="1" s="1"/>
  <c r="D30" i="1"/>
  <c r="C30" i="1" s="1"/>
  <c r="D34" i="1"/>
  <c r="C34" i="1" s="1"/>
  <c r="D35" i="1"/>
  <c r="C35" i="1" s="1"/>
  <c r="D37" i="1"/>
  <c r="C37" i="1" s="1"/>
  <c r="D38" i="1"/>
  <c r="C38" i="1" s="1"/>
  <c r="D39" i="1"/>
  <c r="C39" i="1" s="1"/>
  <c r="I13" i="1"/>
  <c r="Q13" i="1"/>
  <c r="M14" i="1"/>
  <c r="U14" i="1"/>
  <c r="C14" i="1" s="1"/>
  <c r="I22" i="1"/>
  <c r="C24" i="1"/>
  <c r="C13" i="1"/>
  <c r="C18" i="1"/>
  <c r="D16" i="1"/>
  <c r="D19" i="1"/>
  <c r="C19" i="1" s="1"/>
  <c r="C23" i="1"/>
  <c r="C26" i="1"/>
  <c r="C29" i="1"/>
  <c r="M15" i="1" l="1"/>
  <c r="C16" i="1"/>
  <c r="C15" i="1" s="1"/>
  <c r="D15" i="1"/>
</calcChain>
</file>

<file path=xl/sharedStrings.xml><?xml version="1.0" encoding="utf-8"?>
<sst xmlns="http://schemas.openxmlformats.org/spreadsheetml/2006/main" count="99" uniqueCount="57">
  <si>
    <t>Объемы и источники финансирования 
 муниципальной программы «Комплексное развитие коммунальной инфраструктуры Омсукчанского городского округа на 2019 -2023 годы»</t>
  </si>
  <si>
    <t>(тыс.руб.)</t>
  </si>
  <si>
    <t>№ п/п</t>
  </si>
  <si>
    <t>Наименование мероприятий</t>
  </si>
  <si>
    <t>ВСЕГО</t>
  </si>
  <si>
    <t>2019 год по источникам финансирования</t>
  </si>
  <si>
    <t>2020 год по источникам финансирования</t>
  </si>
  <si>
    <t>2021 год по источникам финансирования</t>
  </si>
  <si>
    <t>2022 год по источникам финансирования</t>
  </si>
  <si>
    <t>2023 год по источникам финансирования</t>
  </si>
  <si>
    <t>итого 2019 год</t>
  </si>
  <si>
    <t>Средства предприятий</t>
  </si>
  <si>
    <t>Местный бюджет</t>
  </si>
  <si>
    <t>иные вложения муниципального образования</t>
  </si>
  <si>
    <t>иные источники финансирования</t>
  </si>
  <si>
    <t>итого 2020 год</t>
  </si>
  <si>
    <t>итого 2021 год</t>
  </si>
  <si>
    <t>итого 2022 год</t>
  </si>
  <si>
    <t>итого 2023 год</t>
  </si>
  <si>
    <t>ВСЕГО ПО МУНИЦИПАЛЬНОЙ ПРОГРАММЕ:</t>
  </si>
  <si>
    <t>п. Омсукчан</t>
  </si>
  <si>
    <t>п. Дукат</t>
  </si>
  <si>
    <t>в том числе по мероприятиям:</t>
  </si>
  <si>
    <t>Ремонт и подготовка жилфонда</t>
  </si>
  <si>
    <t>п.Омсукчан</t>
  </si>
  <si>
    <t>п.Дукат</t>
  </si>
  <si>
    <t>2.</t>
  </si>
  <si>
    <t xml:space="preserve">Подготовка тепловых сетей </t>
  </si>
  <si>
    <t>3.</t>
  </si>
  <si>
    <t>Подготовка и ремонт котельных</t>
  </si>
  <si>
    <t>4.</t>
  </si>
  <si>
    <t>Подготовка и ремонт канализационных сетей</t>
  </si>
  <si>
    <t>5.</t>
  </si>
  <si>
    <t>Подготовка и ремонт водозаборов</t>
  </si>
  <si>
    <t>6.</t>
  </si>
  <si>
    <t>Подготовка и ремонт канализационных насосных станций</t>
  </si>
  <si>
    <t>7.</t>
  </si>
  <si>
    <t>Подготовка и ремонт очистных сооружений</t>
  </si>
  <si>
    <t>8.</t>
  </si>
  <si>
    <t>Подготовка и ремонт водопроводных сетей с сооружениями на них</t>
  </si>
  <si>
    <t>1.1.</t>
  </si>
  <si>
    <t>Капитальный ремонт жилфонда</t>
  </si>
  <si>
    <t>1.2.</t>
  </si>
  <si>
    <t>Текущий ремонт жилфонда</t>
  </si>
  <si>
    <t>В том числе:</t>
  </si>
  <si>
    <t>Угольная котельная п.Дукат</t>
  </si>
  <si>
    <t>Электрокотельная п.Дукат</t>
  </si>
  <si>
    <t>Трансформаторные подстанции</t>
  </si>
  <si>
    <t>-</t>
  </si>
  <si>
    <t>Подготовка линий электропередач</t>
  </si>
  <si>
    <t>9.</t>
  </si>
  <si>
    <t xml:space="preserve">                         от 06.04.2020г. № 149</t>
  </si>
  <si>
    <t xml:space="preserve">                  городского округа</t>
  </si>
  <si>
    <t xml:space="preserve">                 к постановлению</t>
  </si>
  <si>
    <t xml:space="preserve">         Приложение </t>
  </si>
  <si>
    <t xml:space="preserve">              администрации</t>
  </si>
  <si>
    <t>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</si>
</sst>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2" borderId="0" xfId="0" applyNumberFormat="1" applyFont="1" applyFill="1" applyAlignment="1" applyProtection="1">
      <protection locked="0"/>
    </xf>
    <xf numFmtId="0" fontId="4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top" wrapText="1"/>
    </xf>
    <xf numFmtId="16" fontId="7" fillId="0" borderId="2" xfId="0" applyNumberFormat="1" applyFont="1" applyFill="1" applyBorder="1" applyAlignment="1">
      <alignment horizontal="center" vertical="top" wrapText="1"/>
    </xf>
    <xf numFmtId="1" fontId="9" fillId="0" borderId="2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16" fontId="9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1" fontId="13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/>
    <xf numFmtId="0" fontId="10" fillId="0" borderId="0" xfId="0" applyFont="1" applyFill="1"/>
    <xf numFmtId="0" fontId="0" fillId="0" borderId="0" xfId="0" applyFill="1"/>
    <xf numFmtId="0" fontId="1" fillId="0" borderId="0" xfId="0" applyFont="1" applyFill="1"/>
    <xf numFmtId="0" fontId="10" fillId="3" borderId="0" xfId="0" applyFont="1" applyFill="1"/>
    <xf numFmtId="0" fontId="7" fillId="2" borderId="0" xfId="0" applyNumberFormat="1" applyFont="1" applyFill="1" applyAlignment="1" applyProtection="1">
      <protection locked="0"/>
    </xf>
    <xf numFmtId="0" fontId="15" fillId="2" borderId="0" xfId="0" applyNumberFormat="1" applyFont="1" applyFill="1" applyAlignment="1" applyProtection="1">
      <protection locked="0"/>
    </xf>
    <xf numFmtId="0" fontId="14" fillId="0" borderId="0" xfId="0" applyFont="1" applyAlignment="1"/>
    <xf numFmtId="0" fontId="11" fillId="2" borderId="0" xfId="0" applyNumberFormat="1" applyFont="1" applyFill="1" applyAlignment="1"/>
    <xf numFmtId="0" fontId="15" fillId="2" borderId="0" xfId="0" applyNumberFormat="1" applyFont="1" applyFill="1" applyAlignment="1" applyProtection="1">
      <alignment horizontal="left"/>
      <protection locked="0"/>
    </xf>
    <xf numFmtId="0" fontId="11" fillId="2" borderId="0" xfId="0" applyNumberFormat="1" applyFont="1" applyFill="1" applyAlignment="1">
      <alignment horizontal="center"/>
    </xf>
    <xf numFmtId="0" fontId="15" fillId="2" borderId="0" xfId="0" applyNumberFormat="1" applyFont="1" applyFill="1" applyAlignment="1" applyProtection="1">
      <alignment horizontal="center"/>
      <protection locked="0"/>
    </xf>
    <xf numFmtId="0" fontId="7" fillId="2" borderId="0" xfId="0" applyNumberFormat="1" applyFont="1" applyFill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1"/>
  <sheetViews>
    <sheetView tabSelected="1" view="pageBreakPreview" topLeftCell="A28" zoomScale="80" zoomScaleNormal="100" zoomScaleSheetLayoutView="80" workbookViewId="0">
      <selection activeCell="R62" sqref="R62"/>
    </sheetView>
  </sheetViews>
  <sheetFormatPr defaultRowHeight="15" x14ac:dyDescent="0.25"/>
  <cols>
    <col min="1" max="1" width="4.7109375" customWidth="1"/>
    <col min="2" max="2" width="24.7109375" customWidth="1"/>
    <col min="3" max="3" width="10.42578125" customWidth="1"/>
    <col min="4" max="4" width="9.28515625" style="1" customWidth="1"/>
    <col min="5" max="5" width="8.42578125" customWidth="1"/>
    <col min="6" max="6" width="10.140625" customWidth="1"/>
    <col min="7" max="7" width="10.28515625" customWidth="1"/>
    <col min="8" max="8" width="10.140625" customWidth="1"/>
    <col min="9" max="9" width="9.28515625" customWidth="1"/>
    <col min="10" max="11" width="10.28515625" customWidth="1"/>
    <col min="12" max="12" width="9" customWidth="1"/>
    <col min="13" max="14" width="10.140625" customWidth="1"/>
    <col min="15" max="15" width="9.7109375" customWidth="1"/>
    <col min="16" max="16" width="10.5703125" customWidth="1"/>
    <col min="17" max="17" width="12.140625" customWidth="1"/>
    <col min="18" max="18" width="9.85546875" customWidth="1"/>
    <col min="19" max="19" width="9.28515625" customWidth="1"/>
    <col min="20" max="20" width="10.42578125" customWidth="1"/>
    <col min="21" max="21" width="12.5703125" customWidth="1"/>
    <col min="22" max="22" width="10" customWidth="1"/>
    <col min="24" max="24" width="10.140625" customWidth="1"/>
  </cols>
  <sheetData>
    <row r="1" spans="1:24" ht="15.75" x14ac:dyDescent="0.25">
      <c r="T1" s="54"/>
      <c r="U1" s="61" t="s">
        <v>54</v>
      </c>
      <c r="V1" s="61"/>
      <c r="W1" s="61"/>
      <c r="X1" s="61"/>
    </row>
    <row r="2" spans="1:24" ht="15.75" x14ac:dyDescent="0.25">
      <c r="T2" s="55"/>
      <c r="U2" s="60" t="s">
        <v>53</v>
      </c>
      <c r="V2" s="60"/>
      <c r="W2" s="60"/>
      <c r="X2" s="60"/>
    </row>
    <row r="3" spans="1:24" ht="15.75" x14ac:dyDescent="0.25">
      <c r="T3" s="58"/>
      <c r="U3" s="60" t="s">
        <v>55</v>
      </c>
      <c r="V3" s="60"/>
      <c r="W3" s="60"/>
      <c r="X3" s="60"/>
    </row>
    <row r="4" spans="1:24" ht="15.75" x14ac:dyDescent="0.25">
      <c r="T4" s="57"/>
      <c r="U4" s="59" t="s">
        <v>52</v>
      </c>
      <c r="V4" s="59"/>
      <c r="W4" s="59"/>
      <c r="X4" s="59"/>
    </row>
    <row r="5" spans="1:24" ht="15.75" x14ac:dyDescent="0.25">
      <c r="T5" s="55"/>
      <c r="U5" s="60" t="s">
        <v>51</v>
      </c>
      <c r="V5" s="60"/>
      <c r="W5" s="60"/>
      <c r="X5" s="60"/>
    </row>
    <row r="6" spans="1:24" ht="18.75" x14ac:dyDescent="0.3">
      <c r="A6" s="3"/>
      <c r="B6" s="3"/>
      <c r="C6" s="3"/>
      <c r="D6" s="4"/>
      <c r="I6" s="5"/>
      <c r="J6" s="65"/>
      <c r="K6" s="65"/>
      <c r="L6" s="65"/>
      <c r="M6" s="5"/>
      <c r="N6" s="65"/>
      <c r="O6" s="65"/>
      <c r="P6" s="65"/>
      <c r="T6" s="2"/>
      <c r="V6" s="56"/>
      <c r="W6" s="56"/>
      <c r="X6" s="56"/>
    </row>
    <row r="7" spans="1:24" ht="42" customHeight="1" x14ac:dyDescent="0.25">
      <c r="A7" s="66" t="s">
        <v>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19.5" customHeight="1" x14ac:dyDescent="0.25">
      <c r="A8" s="6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8" t="s">
        <v>1</v>
      </c>
    </row>
    <row r="9" spans="1:24" ht="23.25" customHeight="1" x14ac:dyDescent="0.25">
      <c r="A9" s="67" t="s">
        <v>2</v>
      </c>
      <c r="B9" s="67" t="s">
        <v>3</v>
      </c>
      <c r="C9" s="68" t="s">
        <v>4</v>
      </c>
      <c r="D9" s="62" t="s">
        <v>5</v>
      </c>
      <c r="E9" s="63"/>
      <c r="F9" s="63"/>
      <c r="G9" s="63"/>
      <c r="H9" s="64"/>
      <c r="I9" s="62" t="s">
        <v>6</v>
      </c>
      <c r="J9" s="63"/>
      <c r="K9" s="63"/>
      <c r="L9" s="64"/>
      <c r="M9" s="62" t="s">
        <v>7</v>
      </c>
      <c r="N9" s="63"/>
      <c r="O9" s="63"/>
      <c r="P9" s="64"/>
      <c r="Q9" s="62" t="s">
        <v>8</v>
      </c>
      <c r="R9" s="63"/>
      <c r="S9" s="63"/>
      <c r="T9" s="64"/>
      <c r="U9" s="62" t="s">
        <v>9</v>
      </c>
      <c r="V9" s="63"/>
      <c r="W9" s="63"/>
      <c r="X9" s="64"/>
    </row>
    <row r="10" spans="1:24" ht="90" customHeight="1" x14ac:dyDescent="0.25">
      <c r="A10" s="67"/>
      <c r="B10" s="67"/>
      <c r="C10" s="69"/>
      <c r="D10" s="9" t="s">
        <v>10</v>
      </c>
      <c r="E10" s="10" t="s">
        <v>11</v>
      </c>
      <c r="F10" s="10" t="s">
        <v>12</v>
      </c>
      <c r="G10" s="11" t="s">
        <v>13</v>
      </c>
      <c r="H10" s="11" t="s">
        <v>14</v>
      </c>
      <c r="I10" s="12" t="s">
        <v>15</v>
      </c>
      <c r="J10" s="10" t="s">
        <v>11</v>
      </c>
      <c r="K10" s="10" t="s">
        <v>12</v>
      </c>
      <c r="L10" s="11" t="s">
        <v>14</v>
      </c>
      <c r="M10" s="12" t="s">
        <v>16</v>
      </c>
      <c r="N10" s="10" t="s">
        <v>11</v>
      </c>
      <c r="O10" s="10" t="s">
        <v>12</v>
      </c>
      <c r="P10" s="10" t="s">
        <v>14</v>
      </c>
      <c r="Q10" s="12" t="s">
        <v>17</v>
      </c>
      <c r="R10" s="10" t="s">
        <v>11</v>
      </c>
      <c r="S10" s="10" t="s">
        <v>12</v>
      </c>
      <c r="T10" s="10" t="s">
        <v>14</v>
      </c>
      <c r="U10" s="12" t="s">
        <v>18</v>
      </c>
      <c r="V10" s="10" t="s">
        <v>11</v>
      </c>
      <c r="W10" s="10" t="s">
        <v>12</v>
      </c>
      <c r="X10" s="10" t="s">
        <v>14</v>
      </c>
    </row>
    <row r="11" spans="1:24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4">
        <v>7</v>
      </c>
      <c r="H11" s="14">
        <v>8</v>
      </c>
      <c r="I11" s="14">
        <v>9</v>
      </c>
      <c r="J11" s="13">
        <v>10</v>
      </c>
      <c r="K11" s="13">
        <v>11</v>
      </c>
      <c r="L11" s="14">
        <v>12</v>
      </c>
      <c r="M11" s="14">
        <v>13</v>
      </c>
      <c r="N11" s="13">
        <v>14</v>
      </c>
      <c r="O11" s="13">
        <v>15</v>
      </c>
      <c r="P11" s="13">
        <v>16</v>
      </c>
      <c r="Q11" s="14">
        <v>17</v>
      </c>
      <c r="R11" s="13">
        <v>18</v>
      </c>
      <c r="S11" s="13">
        <v>19</v>
      </c>
      <c r="T11" s="13">
        <v>20</v>
      </c>
      <c r="U11" s="14">
        <v>21</v>
      </c>
      <c r="V11" s="13">
        <v>22</v>
      </c>
      <c r="W11" s="13">
        <v>23</v>
      </c>
      <c r="X11" s="13">
        <v>24</v>
      </c>
    </row>
    <row r="12" spans="1:24" ht="53.25" customHeight="1" x14ac:dyDescent="0.25">
      <c r="A12" s="15"/>
      <c r="B12" s="16" t="s">
        <v>19</v>
      </c>
      <c r="C12" s="17">
        <f>D12+I12+M12+Q12+U12</f>
        <v>167012.9</v>
      </c>
      <c r="D12" s="17">
        <f>SUM(E12:H12)</f>
        <v>87623.9</v>
      </c>
      <c r="E12" s="18">
        <f>#REF!</f>
        <v>0</v>
      </c>
      <c r="F12" s="18">
        <f>#REF!</f>
        <v>7616.7</v>
      </c>
      <c r="G12" s="19">
        <f>#REF!</f>
        <v>6250</v>
      </c>
      <c r="H12" s="19">
        <f>#REF!</f>
        <v>73757.2</v>
      </c>
      <c r="I12" s="17">
        <f>SUM(J12:L12)</f>
        <v>22328.999999999996</v>
      </c>
      <c r="J12" s="18">
        <f>#REF!</f>
        <v>0</v>
      </c>
      <c r="K12" s="18">
        <f>#REF!</f>
        <v>129</v>
      </c>
      <c r="L12" s="19">
        <f>#REF!</f>
        <v>22199.999999999996</v>
      </c>
      <c r="M12" s="17">
        <f>SUM(N12:P12)</f>
        <v>19020</v>
      </c>
      <c r="N12" s="18">
        <f>#REF!</f>
        <v>3320</v>
      </c>
      <c r="O12" s="18">
        <f>#REF!</f>
        <v>700</v>
      </c>
      <c r="P12" s="18">
        <f>#REF!</f>
        <v>15000</v>
      </c>
      <c r="Q12" s="17">
        <f>SUM(R12:T12)</f>
        <v>19020</v>
      </c>
      <c r="R12" s="18">
        <f>#REF!</f>
        <v>3320</v>
      </c>
      <c r="S12" s="18">
        <f>#REF!</f>
        <v>700</v>
      </c>
      <c r="T12" s="18">
        <f>#REF!</f>
        <v>15000</v>
      </c>
      <c r="U12" s="17">
        <f>SUM(V12:X12)</f>
        <v>19020</v>
      </c>
      <c r="V12" s="18">
        <f>#REF!</f>
        <v>3320</v>
      </c>
      <c r="W12" s="18">
        <f>#REF!</f>
        <v>700</v>
      </c>
      <c r="X12" s="18">
        <f>#REF!</f>
        <v>15000</v>
      </c>
    </row>
    <row r="13" spans="1:24" ht="15.75" x14ac:dyDescent="0.25">
      <c r="A13" s="15"/>
      <c r="B13" s="16" t="s">
        <v>20</v>
      </c>
      <c r="C13" s="17">
        <f>D13+I13+M13+Q13+U13</f>
        <v>77624.2</v>
      </c>
      <c r="D13" s="17">
        <f t="shared" ref="D13:D39" si="0">SUM(E13:H13)</f>
        <v>22655.200000000001</v>
      </c>
      <c r="E13" s="20">
        <f t="shared" ref="E13:H14" si="1">E17+E20+E23+E38+E26+E35+E29</f>
        <v>0</v>
      </c>
      <c r="F13" s="20">
        <f t="shared" si="1"/>
        <v>2693.2</v>
      </c>
      <c r="G13" s="20">
        <f t="shared" si="1"/>
        <v>6250</v>
      </c>
      <c r="H13" s="20">
        <f t="shared" si="1"/>
        <v>13712</v>
      </c>
      <c r="I13" s="17">
        <f t="shared" ref="I13:I59" si="2">SUM(J13:L13)</f>
        <v>22184.999999999996</v>
      </c>
      <c r="J13" s="20">
        <f t="shared" ref="J13:L14" si="3">J17+J20+J23+J38+J26+J35+J29</f>
        <v>0</v>
      </c>
      <c r="K13" s="20">
        <f t="shared" si="3"/>
        <v>85</v>
      </c>
      <c r="L13" s="20">
        <f t="shared" si="3"/>
        <v>22099.999999999996</v>
      </c>
      <c r="M13" s="17">
        <f t="shared" ref="M13:M39" si="4">SUM(N13:P13)</f>
        <v>10928</v>
      </c>
      <c r="N13" s="20">
        <f t="shared" ref="N13:P14" si="5">N17+N20+N23+N38+N26+N35+N29</f>
        <v>2928</v>
      </c>
      <c r="O13" s="20">
        <f t="shared" si="5"/>
        <v>0</v>
      </c>
      <c r="P13" s="20">
        <f t="shared" si="5"/>
        <v>8000</v>
      </c>
      <c r="Q13" s="17">
        <f t="shared" ref="Q13:Q14" si="6">SUM(R13:T13)</f>
        <v>10928</v>
      </c>
      <c r="R13" s="20">
        <f t="shared" ref="R13:T14" si="7">R17+R20+R23+R38+R26+R35+R29</f>
        <v>2928</v>
      </c>
      <c r="S13" s="20">
        <f t="shared" si="7"/>
        <v>0</v>
      </c>
      <c r="T13" s="20">
        <f t="shared" si="7"/>
        <v>8000</v>
      </c>
      <c r="U13" s="17">
        <f t="shared" ref="U13:U14" si="8">SUM(V13:X13)</f>
        <v>10928</v>
      </c>
      <c r="V13" s="20">
        <f t="shared" ref="V13:X14" si="9">V17+V20+V23+V38+V26+V35+V29</f>
        <v>2928</v>
      </c>
      <c r="W13" s="20">
        <f t="shared" si="9"/>
        <v>0</v>
      </c>
      <c r="X13" s="20">
        <f t="shared" si="9"/>
        <v>8000</v>
      </c>
    </row>
    <row r="14" spans="1:24" ht="15.75" x14ac:dyDescent="0.25">
      <c r="A14" s="15"/>
      <c r="B14" s="16" t="s">
        <v>21</v>
      </c>
      <c r="C14" s="17">
        <f>D14+I14+M14+Q14+U14</f>
        <v>89388.7</v>
      </c>
      <c r="D14" s="17">
        <f t="shared" si="0"/>
        <v>64968.7</v>
      </c>
      <c r="E14" s="20">
        <f t="shared" si="1"/>
        <v>0</v>
      </c>
      <c r="F14" s="20">
        <f t="shared" si="1"/>
        <v>4923.5</v>
      </c>
      <c r="G14" s="20">
        <f t="shared" si="1"/>
        <v>0</v>
      </c>
      <c r="H14" s="20">
        <f t="shared" si="1"/>
        <v>60045.2</v>
      </c>
      <c r="I14" s="17">
        <f t="shared" si="2"/>
        <v>144</v>
      </c>
      <c r="J14" s="20">
        <f t="shared" si="3"/>
        <v>0</v>
      </c>
      <c r="K14" s="20">
        <f t="shared" si="3"/>
        <v>44</v>
      </c>
      <c r="L14" s="20">
        <f t="shared" si="3"/>
        <v>100</v>
      </c>
      <c r="M14" s="17">
        <f t="shared" si="4"/>
        <v>8092</v>
      </c>
      <c r="N14" s="20">
        <f t="shared" si="5"/>
        <v>392</v>
      </c>
      <c r="O14" s="20">
        <f t="shared" si="5"/>
        <v>700</v>
      </c>
      <c r="P14" s="20">
        <f t="shared" si="5"/>
        <v>7000</v>
      </c>
      <c r="Q14" s="17">
        <f t="shared" si="6"/>
        <v>8092</v>
      </c>
      <c r="R14" s="20">
        <f>R18+R21+R24+R39+R27+R36+R30</f>
        <v>392</v>
      </c>
      <c r="S14" s="20">
        <f t="shared" si="7"/>
        <v>700</v>
      </c>
      <c r="T14" s="20">
        <f t="shared" si="7"/>
        <v>7000</v>
      </c>
      <c r="U14" s="17">
        <f t="shared" si="8"/>
        <v>8092</v>
      </c>
      <c r="V14" s="20">
        <f t="shared" si="9"/>
        <v>392</v>
      </c>
      <c r="W14" s="20">
        <f t="shared" si="9"/>
        <v>700</v>
      </c>
      <c r="X14" s="20">
        <f t="shared" si="9"/>
        <v>7000</v>
      </c>
    </row>
    <row r="15" spans="1:24" ht="33.75" customHeight="1" x14ac:dyDescent="0.25">
      <c r="A15" s="21"/>
      <c r="B15" s="22" t="s">
        <v>22</v>
      </c>
      <c r="C15" s="17">
        <f t="shared" ref="C15:X15" si="10">C16+C19+C22+C25+C28+C34+C37</f>
        <v>167012.9</v>
      </c>
      <c r="D15" s="17">
        <f t="shared" si="10"/>
        <v>87623.9</v>
      </c>
      <c r="E15" s="17">
        <f t="shared" si="10"/>
        <v>0</v>
      </c>
      <c r="F15" s="17">
        <f t="shared" si="10"/>
        <v>7616.7000000000007</v>
      </c>
      <c r="G15" s="17">
        <f t="shared" si="10"/>
        <v>6250</v>
      </c>
      <c r="H15" s="17">
        <f t="shared" si="10"/>
        <v>73757.2</v>
      </c>
      <c r="I15" s="17">
        <f t="shared" si="10"/>
        <v>22328.999999999996</v>
      </c>
      <c r="J15" s="17">
        <f t="shared" si="10"/>
        <v>0</v>
      </c>
      <c r="K15" s="17">
        <f t="shared" si="10"/>
        <v>129</v>
      </c>
      <c r="L15" s="17">
        <f t="shared" si="10"/>
        <v>22199.999999999996</v>
      </c>
      <c r="M15" s="17">
        <f t="shared" si="10"/>
        <v>19020</v>
      </c>
      <c r="N15" s="17">
        <f t="shared" si="10"/>
        <v>3320</v>
      </c>
      <c r="O15" s="17">
        <f t="shared" si="10"/>
        <v>700</v>
      </c>
      <c r="P15" s="17">
        <f t="shared" si="10"/>
        <v>15000</v>
      </c>
      <c r="Q15" s="17">
        <f t="shared" si="10"/>
        <v>19020</v>
      </c>
      <c r="R15" s="17">
        <f t="shared" si="10"/>
        <v>3320</v>
      </c>
      <c r="S15" s="17">
        <f t="shared" si="10"/>
        <v>700</v>
      </c>
      <c r="T15" s="17">
        <f t="shared" si="10"/>
        <v>15000</v>
      </c>
      <c r="U15" s="17">
        <f t="shared" si="10"/>
        <v>19020</v>
      </c>
      <c r="V15" s="17">
        <f t="shared" si="10"/>
        <v>3320</v>
      </c>
      <c r="W15" s="17">
        <f t="shared" si="10"/>
        <v>700</v>
      </c>
      <c r="X15" s="17">
        <f t="shared" si="10"/>
        <v>15000</v>
      </c>
    </row>
    <row r="16" spans="1:24" ht="31.5" x14ac:dyDescent="0.25">
      <c r="A16" s="21">
        <v>1</v>
      </c>
      <c r="B16" s="21" t="s">
        <v>23</v>
      </c>
      <c r="C16" s="17">
        <f t="shared" ref="C16:C59" si="11">D16+I16+M16+Q16+U16</f>
        <v>12369.3</v>
      </c>
      <c r="D16" s="17">
        <f>D17+D18</f>
        <v>4314.3</v>
      </c>
      <c r="E16" s="17">
        <f t="shared" ref="E16:X16" si="12">E17+E18</f>
        <v>0</v>
      </c>
      <c r="F16" s="17">
        <f t="shared" si="12"/>
        <v>4314.3</v>
      </c>
      <c r="G16" s="17">
        <f t="shared" si="12"/>
        <v>0</v>
      </c>
      <c r="H16" s="17">
        <f t="shared" si="12"/>
        <v>0</v>
      </c>
      <c r="I16" s="17">
        <f t="shared" si="12"/>
        <v>0</v>
      </c>
      <c r="J16" s="17">
        <f t="shared" si="12"/>
        <v>0</v>
      </c>
      <c r="K16" s="17">
        <f t="shared" si="12"/>
        <v>0</v>
      </c>
      <c r="L16" s="17">
        <f t="shared" si="12"/>
        <v>0</v>
      </c>
      <c r="M16" s="17">
        <f t="shared" si="12"/>
        <v>2685</v>
      </c>
      <c r="N16" s="17">
        <f t="shared" si="12"/>
        <v>1985</v>
      </c>
      <c r="O16" s="17">
        <f t="shared" si="12"/>
        <v>700</v>
      </c>
      <c r="P16" s="17">
        <f t="shared" si="12"/>
        <v>0</v>
      </c>
      <c r="Q16" s="17">
        <f t="shared" si="12"/>
        <v>2685</v>
      </c>
      <c r="R16" s="17">
        <f t="shared" si="12"/>
        <v>1985</v>
      </c>
      <c r="S16" s="17">
        <f t="shared" si="12"/>
        <v>700</v>
      </c>
      <c r="T16" s="17">
        <f t="shared" si="12"/>
        <v>0</v>
      </c>
      <c r="U16" s="17">
        <f t="shared" si="12"/>
        <v>2685</v>
      </c>
      <c r="V16" s="17">
        <f t="shared" si="12"/>
        <v>1985</v>
      </c>
      <c r="W16" s="17">
        <f t="shared" si="12"/>
        <v>700</v>
      </c>
      <c r="X16" s="17">
        <f t="shared" si="12"/>
        <v>0</v>
      </c>
    </row>
    <row r="17" spans="1:24" ht="15.75" x14ac:dyDescent="0.25">
      <c r="A17" s="22"/>
      <c r="B17" s="22" t="s">
        <v>24</v>
      </c>
      <c r="C17" s="17">
        <f t="shared" si="11"/>
        <v>4779</v>
      </c>
      <c r="D17" s="17">
        <f t="shared" si="0"/>
        <v>0</v>
      </c>
      <c r="E17" s="18">
        <f>#REF!</f>
        <v>0</v>
      </c>
      <c r="F17" s="18">
        <f>#REF!</f>
        <v>0</v>
      </c>
      <c r="G17" s="18">
        <v>0</v>
      </c>
      <c r="H17" s="18">
        <f>#REF!</f>
        <v>0</v>
      </c>
      <c r="I17" s="17">
        <f t="shared" si="2"/>
        <v>0</v>
      </c>
      <c r="J17" s="18">
        <f>#REF!</f>
        <v>0</v>
      </c>
      <c r="K17" s="18">
        <f>#REF!</f>
        <v>0</v>
      </c>
      <c r="L17" s="18">
        <f>#REF!</f>
        <v>0</v>
      </c>
      <c r="M17" s="17">
        <f t="shared" si="4"/>
        <v>1593</v>
      </c>
      <c r="N17" s="18">
        <f>#REF!</f>
        <v>1593</v>
      </c>
      <c r="O17" s="18">
        <f>#REF!</f>
        <v>0</v>
      </c>
      <c r="P17" s="18">
        <f>#REF!</f>
        <v>0</v>
      </c>
      <c r="Q17" s="17">
        <f>SUM(R17:T17)</f>
        <v>1593</v>
      </c>
      <c r="R17" s="18">
        <f>#REF!</f>
        <v>1593</v>
      </c>
      <c r="S17" s="18">
        <f>#REF!</f>
        <v>0</v>
      </c>
      <c r="T17" s="18">
        <f>#REF!</f>
        <v>0</v>
      </c>
      <c r="U17" s="17">
        <f>SUM(V17:X17)</f>
        <v>1593</v>
      </c>
      <c r="V17" s="18">
        <f>#REF!</f>
        <v>1593</v>
      </c>
      <c r="W17" s="18">
        <f>#REF!</f>
        <v>0</v>
      </c>
      <c r="X17" s="18">
        <f>#REF!</f>
        <v>0</v>
      </c>
    </row>
    <row r="18" spans="1:24" ht="15.75" x14ac:dyDescent="0.25">
      <c r="A18" s="22"/>
      <c r="B18" s="22" t="s">
        <v>25</v>
      </c>
      <c r="C18" s="17">
        <f t="shared" si="11"/>
        <v>7590.3</v>
      </c>
      <c r="D18" s="17">
        <f t="shared" si="0"/>
        <v>4314.3</v>
      </c>
      <c r="E18" s="18">
        <f>#REF!</f>
        <v>0</v>
      </c>
      <c r="F18" s="18">
        <f>#REF!</f>
        <v>4314.3</v>
      </c>
      <c r="G18" s="18">
        <f>#REF!</f>
        <v>0</v>
      </c>
      <c r="H18" s="18">
        <f>#REF!</f>
        <v>0</v>
      </c>
      <c r="I18" s="17">
        <f t="shared" si="2"/>
        <v>0</v>
      </c>
      <c r="J18" s="18">
        <f>#REF!</f>
        <v>0</v>
      </c>
      <c r="K18" s="18">
        <f>#REF!</f>
        <v>0</v>
      </c>
      <c r="L18" s="18">
        <f>#REF!</f>
        <v>0</v>
      </c>
      <c r="M18" s="17">
        <f t="shared" si="4"/>
        <v>1092</v>
      </c>
      <c r="N18" s="18">
        <f>#REF!</f>
        <v>392</v>
      </c>
      <c r="O18" s="18">
        <f>#REF!</f>
        <v>700</v>
      </c>
      <c r="P18" s="18">
        <f>#REF!</f>
        <v>0</v>
      </c>
      <c r="Q18" s="17">
        <f t="shared" ref="Q18:Q39" si="13">SUM(R18:T18)</f>
        <v>1092</v>
      </c>
      <c r="R18" s="18">
        <v>392</v>
      </c>
      <c r="S18" s="18">
        <v>700</v>
      </c>
      <c r="T18" s="18">
        <v>0</v>
      </c>
      <c r="U18" s="17">
        <f t="shared" ref="U18:U39" si="14">SUM(V18:X18)</f>
        <v>1092</v>
      </c>
      <c r="V18" s="18">
        <v>392</v>
      </c>
      <c r="W18" s="18">
        <v>700</v>
      </c>
      <c r="X18" s="18">
        <v>0</v>
      </c>
    </row>
    <row r="19" spans="1:24" s="23" customFormat="1" ht="31.5" x14ac:dyDescent="0.3">
      <c r="A19" s="21" t="s">
        <v>26</v>
      </c>
      <c r="B19" s="21" t="s">
        <v>27</v>
      </c>
      <c r="C19" s="17">
        <f t="shared" si="11"/>
        <v>72356.399999999994</v>
      </c>
      <c r="D19" s="17">
        <f>D20+D21</f>
        <v>49510.1</v>
      </c>
      <c r="E19" s="17">
        <f t="shared" ref="E19:X19" si="15">E20+E21</f>
        <v>0</v>
      </c>
      <c r="F19" s="17">
        <f t="shared" si="15"/>
        <v>290</v>
      </c>
      <c r="G19" s="17">
        <f t="shared" si="15"/>
        <v>0</v>
      </c>
      <c r="H19" s="17">
        <f t="shared" si="15"/>
        <v>49220.1</v>
      </c>
      <c r="I19" s="17">
        <f t="shared" si="15"/>
        <v>18946.3</v>
      </c>
      <c r="J19" s="17">
        <f t="shared" si="15"/>
        <v>0</v>
      </c>
      <c r="K19" s="17">
        <f t="shared" si="15"/>
        <v>85</v>
      </c>
      <c r="L19" s="17">
        <f t="shared" si="15"/>
        <v>18861.3</v>
      </c>
      <c r="M19" s="17">
        <f t="shared" si="15"/>
        <v>1300</v>
      </c>
      <c r="N19" s="17">
        <f t="shared" si="15"/>
        <v>1300</v>
      </c>
      <c r="O19" s="17">
        <f t="shared" si="15"/>
        <v>0</v>
      </c>
      <c r="P19" s="17">
        <f t="shared" si="15"/>
        <v>0</v>
      </c>
      <c r="Q19" s="17">
        <f t="shared" si="15"/>
        <v>1300</v>
      </c>
      <c r="R19" s="17">
        <f t="shared" si="15"/>
        <v>1300</v>
      </c>
      <c r="S19" s="17">
        <f t="shared" si="15"/>
        <v>0</v>
      </c>
      <c r="T19" s="17">
        <f t="shared" si="15"/>
        <v>0</v>
      </c>
      <c r="U19" s="17">
        <f t="shared" si="15"/>
        <v>1300</v>
      </c>
      <c r="V19" s="17">
        <f t="shared" si="15"/>
        <v>1300</v>
      </c>
      <c r="W19" s="17">
        <f t="shared" si="15"/>
        <v>0</v>
      </c>
      <c r="X19" s="17">
        <f t="shared" si="15"/>
        <v>0</v>
      </c>
    </row>
    <row r="20" spans="1:24" s="23" customFormat="1" ht="15" customHeight="1" x14ac:dyDescent="0.3">
      <c r="A20" s="21"/>
      <c r="B20" s="22" t="s">
        <v>24</v>
      </c>
      <c r="C20" s="17">
        <f t="shared" si="11"/>
        <v>22846.3</v>
      </c>
      <c r="D20" s="17">
        <f t="shared" si="0"/>
        <v>0</v>
      </c>
      <c r="E20" s="18">
        <f>#REF!</f>
        <v>0</v>
      </c>
      <c r="F20" s="18">
        <f>#REF!</f>
        <v>0</v>
      </c>
      <c r="G20" s="18">
        <f>#REF!</f>
        <v>0</v>
      </c>
      <c r="H20" s="18">
        <f>#REF!</f>
        <v>0</v>
      </c>
      <c r="I20" s="17">
        <f t="shared" si="2"/>
        <v>18946.3</v>
      </c>
      <c r="J20" s="18">
        <f>#REF!</f>
        <v>0</v>
      </c>
      <c r="K20" s="18">
        <f>#REF!</f>
        <v>85</v>
      </c>
      <c r="L20" s="18">
        <f>#REF!</f>
        <v>18861.3</v>
      </c>
      <c r="M20" s="17">
        <f t="shared" si="4"/>
        <v>1300</v>
      </c>
      <c r="N20" s="18">
        <f>#REF!</f>
        <v>1300</v>
      </c>
      <c r="O20" s="18">
        <f>#REF!</f>
        <v>0</v>
      </c>
      <c r="P20" s="18">
        <f>#REF!</f>
        <v>0</v>
      </c>
      <c r="Q20" s="17">
        <f t="shared" si="13"/>
        <v>1300</v>
      </c>
      <c r="R20" s="18">
        <v>1300</v>
      </c>
      <c r="S20" s="18">
        <v>0</v>
      </c>
      <c r="T20" s="18">
        <v>0</v>
      </c>
      <c r="U20" s="17">
        <f t="shared" si="14"/>
        <v>1300</v>
      </c>
      <c r="V20" s="18">
        <v>1300</v>
      </c>
      <c r="W20" s="18">
        <v>0</v>
      </c>
      <c r="X20" s="18">
        <v>0</v>
      </c>
    </row>
    <row r="21" spans="1:24" s="23" customFormat="1" ht="15" customHeight="1" x14ac:dyDescent="0.3">
      <c r="A21" s="21"/>
      <c r="B21" s="22" t="s">
        <v>25</v>
      </c>
      <c r="C21" s="17">
        <f t="shared" si="11"/>
        <v>49510.1</v>
      </c>
      <c r="D21" s="17">
        <f t="shared" si="0"/>
        <v>49510.1</v>
      </c>
      <c r="E21" s="18">
        <f>#REF!</f>
        <v>0</v>
      </c>
      <c r="F21" s="18">
        <f>#REF!</f>
        <v>290</v>
      </c>
      <c r="G21" s="18">
        <f>#REF!</f>
        <v>0</v>
      </c>
      <c r="H21" s="18">
        <f>#REF!</f>
        <v>49220.1</v>
      </c>
      <c r="I21" s="17">
        <f t="shared" si="2"/>
        <v>0</v>
      </c>
      <c r="J21" s="18">
        <f>#REF!</f>
        <v>0</v>
      </c>
      <c r="K21" s="18">
        <f>#REF!</f>
        <v>0</v>
      </c>
      <c r="L21" s="18">
        <f>#REF!</f>
        <v>0</v>
      </c>
      <c r="M21" s="17">
        <f t="shared" si="4"/>
        <v>0</v>
      </c>
      <c r="N21" s="18"/>
      <c r="O21" s="18"/>
      <c r="P21" s="18"/>
      <c r="Q21" s="17">
        <f t="shared" si="13"/>
        <v>0</v>
      </c>
      <c r="R21" s="18"/>
      <c r="S21" s="18"/>
      <c r="T21" s="18"/>
      <c r="U21" s="17">
        <f t="shared" si="14"/>
        <v>0</v>
      </c>
      <c r="V21" s="18"/>
      <c r="W21" s="18"/>
      <c r="X21" s="18"/>
    </row>
    <row r="22" spans="1:24" s="23" customFormat="1" ht="39.75" customHeight="1" x14ac:dyDescent="0.3">
      <c r="A22" s="21" t="s">
        <v>28</v>
      </c>
      <c r="B22" s="21" t="s">
        <v>29</v>
      </c>
      <c r="C22" s="17">
        <f t="shared" si="11"/>
        <v>25756.6</v>
      </c>
      <c r="D22" s="17">
        <f>D23+D24</f>
        <v>23331</v>
      </c>
      <c r="E22" s="17">
        <f t="shared" ref="E22:X22" si="16">E23+E24</f>
        <v>0</v>
      </c>
      <c r="F22" s="17">
        <f t="shared" si="16"/>
        <v>319.2</v>
      </c>
      <c r="G22" s="17">
        <f t="shared" si="16"/>
        <v>6250</v>
      </c>
      <c r="H22" s="17">
        <f t="shared" si="16"/>
        <v>16761.8</v>
      </c>
      <c r="I22" s="17">
        <f t="shared" si="16"/>
        <v>2320.6</v>
      </c>
      <c r="J22" s="17">
        <f t="shared" si="16"/>
        <v>0</v>
      </c>
      <c r="K22" s="17">
        <f t="shared" si="16"/>
        <v>0</v>
      </c>
      <c r="L22" s="17">
        <f t="shared" si="16"/>
        <v>2320.6</v>
      </c>
      <c r="M22" s="17">
        <f t="shared" si="16"/>
        <v>35</v>
      </c>
      <c r="N22" s="17">
        <f t="shared" si="16"/>
        <v>35</v>
      </c>
      <c r="O22" s="17">
        <f t="shared" si="16"/>
        <v>0</v>
      </c>
      <c r="P22" s="17">
        <f t="shared" si="16"/>
        <v>0</v>
      </c>
      <c r="Q22" s="17">
        <f t="shared" si="16"/>
        <v>35</v>
      </c>
      <c r="R22" s="17">
        <f t="shared" si="16"/>
        <v>35</v>
      </c>
      <c r="S22" s="17">
        <f t="shared" si="16"/>
        <v>0</v>
      </c>
      <c r="T22" s="17">
        <f t="shared" si="16"/>
        <v>0</v>
      </c>
      <c r="U22" s="17">
        <f t="shared" si="16"/>
        <v>35</v>
      </c>
      <c r="V22" s="17">
        <f t="shared" si="16"/>
        <v>35</v>
      </c>
      <c r="W22" s="17">
        <f t="shared" si="16"/>
        <v>0</v>
      </c>
      <c r="X22" s="17">
        <f t="shared" si="16"/>
        <v>0</v>
      </c>
    </row>
    <row r="23" spans="1:24" s="23" customFormat="1" ht="15.75" customHeight="1" x14ac:dyDescent="0.3">
      <c r="A23" s="22"/>
      <c r="B23" s="22" t="s">
        <v>24</v>
      </c>
      <c r="C23" s="17">
        <f t="shared" si="11"/>
        <v>21393.8</v>
      </c>
      <c r="D23" s="17">
        <f t="shared" si="0"/>
        <v>18968.2</v>
      </c>
      <c r="E23" s="18">
        <f>#REF!</f>
        <v>0</v>
      </c>
      <c r="F23" s="18">
        <f>#REF!</f>
        <v>0</v>
      </c>
      <c r="G23" s="18">
        <f>#REF!</f>
        <v>6250</v>
      </c>
      <c r="H23" s="18">
        <f>#REF!</f>
        <v>12718.2</v>
      </c>
      <c r="I23" s="17">
        <f t="shared" si="2"/>
        <v>2320.6</v>
      </c>
      <c r="J23" s="18">
        <f>#REF!</f>
        <v>0</v>
      </c>
      <c r="K23" s="18">
        <f>#REF!</f>
        <v>0</v>
      </c>
      <c r="L23" s="18">
        <f>#REF!</f>
        <v>2320.6</v>
      </c>
      <c r="M23" s="17">
        <f t="shared" si="4"/>
        <v>35</v>
      </c>
      <c r="N23" s="18">
        <f>#REF!</f>
        <v>35</v>
      </c>
      <c r="O23" s="18">
        <f>#REF!</f>
        <v>0</v>
      </c>
      <c r="P23" s="18">
        <f>#REF!</f>
        <v>0</v>
      </c>
      <c r="Q23" s="17">
        <f t="shared" si="13"/>
        <v>35</v>
      </c>
      <c r="R23" s="18">
        <v>35</v>
      </c>
      <c r="S23" s="18">
        <v>0</v>
      </c>
      <c r="T23" s="18">
        <v>0</v>
      </c>
      <c r="U23" s="17">
        <f t="shared" si="14"/>
        <v>35</v>
      </c>
      <c r="V23" s="18">
        <v>35</v>
      </c>
      <c r="W23" s="18">
        <v>0</v>
      </c>
      <c r="X23" s="18">
        <v>0</v>
      </c>
    </row>
    <row r="24" spans="1:24" s="23" customFormat="1" ht="17.25" customHeight="1" x14ac:dyDescent="0.3">
      <c r="A24" s="22"/>
      <c r="B24" s="24" t="s">
        <v>25</v>
      </c>
      <c r="C24" s="17">
        <f t="shared" si="11"/>
        <v>4362.8</v>
      </c>
      <c r="D24" s="17">
        <f t="shared" si="0"/>
        <v>4362.8</v>
      </c>
      <c r="E24" s="18">
        <f>#REF!</f>
        <v>0</v>
      </c>
      <c r="F24" s="18">
        <f>#REF!</f>
        <v>319.2</v>
      </c>
      <c r="G24" s="18">
        <f>#REF!</f>
        <v>0</v>
      </c>
      <c r="H24" s="18">
        <f>#REF!</f>
        <v>4043.6</v>
      </c>
      <c r="I24" s="17">
        <f t="shared" si="2"/>
        <v>0</v>
      </c>
      <c r="J24" s="18">
        <f>#REF!</f>
        <v>0</v>
      </c>
      <c r="K24" s="18">
        <f>#REF!</f>
        <v>0</v>
      </c>
      <c r="L24" s="18">
        <f>#REF!</f>
        <v>0</v>
      </c>
      <c r="M24" s="17">
        <f t="shared" si="4"/>
        <v>0</v>
      </c>
      <c r="N24" s="18"/>
      <c r="O24" s="18"/>
      <c r="P24" s="25"/>
      <c r="Q24" s="17">
        <f t="shared" si="13"/>
        <v>0</v>
      </c>
      <c r="R24" s="18"/>
      <c r="S24" s="18"/>
      <c r="T24" s="25"/>
      <c r="U24" s="17">
        <f t="shared" si="14"/>
        <v>0</v>
      </c>
      <c r="V24" s="18"/>
      <c r="W24" s="18"/>
      <c r="X24" s="25"/>
    </row>
    <row r="25" spans="1:24" s="23" customFormat="1" ht="48.75" customHeight="1" x14ac:dyDescent="0.3">
      <c r="A25" s="21" t="s">
        <v>30</v>
      </c>
      <c r="B25" s="21" t="s">
        <v>31</v>
      </c>
      <c r="C25" s="17">
        <f t="shared" si="11"/>
        <v>29133.5</v>
      </c>
      <c r="D25" s="17">
        <f>D26+D27</f>
        <v>8089.5</v>
      </c>
      <c r="E25" s="17">
        <f t="shared" ref="E25:X25" si="17">E26+E27</f>
        <v>0</v>
      </c>
      <c r="F25" s="17">
        <f t="shared" si="17"/>
        <v>2433.1</v>
      </c>
      <c r="G25" s="17">
        <f t="shared" si="17"/>
        <v>0</v>
      </c>
      <c r="H25" s="17">
        <f t="shared" si="17"/>
        <v>5656.4</v>
      </c>
      <c r="I25" s="17">
        <f t="shared" si="17"/>
        <v>44</v>
      </c>
      <c r="J25" s="17">
        <f t="shared" si="17"/>
        <v>0</v>
      </c>
      <c r="K25" s="17">
        <f t="shared" si="17"/>
        <v>44</v>
      </c>
      <c r="L25" s="17">
        <f t="shared" si="17"/>
        <v>0</v>
      </c>
      <c r="M25" s="17">
        <f t="shared" si="17"/>
        <v>7000</v>
      </c>
      <c r="N25" s="17">
        <f t="shared" si="17"/>
        <v>0</v>
      </c>
      <c r="O25" s="17">
        <f t="shared" si="17"/>
        <v>0</v>
      </c>
      <c r="P25" s="17">
        <f t="shared" si="17"/>
        <v>7000</v>
      </c>
      <c r="Q25" s="17">
        <f t="shared" si="17"/>
        <v>7000</v>
      </c>
      <c r="R25" s="17">
        <f t="shared" si="17"/>
        <v>0</v>
      </c>
      <c r="S25" s="17">
        <f t="shared" si="17"/>
        <v>0</v>
      </c>
      <c r="T25" s="17">
        <f t="shared" si="17"/>
        <v>7000</v>
      </c>
      <c r="U25" s="17">
        <f t="shared" si="17"/>
        <v>7000</v>
      </c>
      <c r="V25" s="17">
        <f t="shared" si="17"/>
        <v>0</v>
      </c>
      <c r="W25" s="17">
        <f t="shared" si="17"/>
        <v>0</v>
      </c>
      <c r="X25" s="17">
        <f t="shared" si="17"/>
        <v>7000</v>
      </c>
    </row>
    <row r="26" spans="1:24" s="23" customFormat="1" ht="22.5" customHeight="1" x14ac:dyDescent="0.3">
      <c r="A26" s="21"/>
      <c r="B26" s="22" t="s">
        <v>24</v>
      </c>
      <c r="C26" s="17">
        <f t="shared" si="11"/>
        <v>14433.1</v>
      </c>
      <c r="D26" s="17">
        <f t="shared" si="0"/>
        <v>2433.1</v>
      </c>
      <c r="E26" s="18">
        <f>#REF!</f>
        <v>0</v>
      </c>
      <c r="F26" s="18">
        <f>#REF!</f>
        <v>2433.1</v>
      </c>
      <c r="G26" s="18">
        <f>#REF!</f>
        <v>0</v>
      </c>
      <c r="H26" s="18">
        <f>#REF!</f>
        <v>0</v>
      </c>
      <c r="I26" s="17">
        <f t="shared" si="2"/>
        <v>0</v>
      </c>
      <c r="J26" s="18">
        <f>#REF!</f>
        <v>0</v>
      </c>
      <c r="K26" s="18">
        <f>#REF!</f>
        <v>0</v>
      </c>
      <c r="L26" s="18">
        <f>#REF!</f>
        <v>0</v>
      </c>
      <c r="M26" s="17">
        <f t="shared" si="4"/>
        <v>4000</v>
      </c>
      <c r="N26" s="18">
        <f>#REF!</f>
        <v>0</v>
      </c>
      <c r="O26" s="18">
        <f>#REF!</f>
        <v>0</v>
      </c>
      <c r="P26" s="18">
        <f>#REF!</f>
        <v>4000</v>
      </c>
      <c r="Q26" s="17">
        <f t="shared" si="13"/>
        <v>4000</v>
      </c>
      <c r="R26" s="18">
        <v>0</v>
      </c>
      <c r="S26" s="18">
        <v>0</v>
      </c>
      <c r="T26" s="18">
        <v>4000</v>
      </c>
      <c r="U26" s="17">
        <f t="shared" si="14"/>
        <v>4000</v>
      </c>
      <c r="V26" s="18">
        <v>0</v>
      </c>
      <c r="W26" s="18">
        <v>0</v>
      </c>
      <c r="X26" s="18">
        <v>4000</v>
      </c>
    </row>
    <row r="27" spans="1:24" s="23" customFormat="1" ht="22.5" customHeight="1" x14ac:dyDescent="0.3">
      <c r="A27" s="21"/>
      <c r="B27" s="24" t="s">
        <v>25</v>
      </c>
      <c r="C27" s="17">
        <f t="shared" si="11"/>
        <v>14700.4</v>
      </c>
      <c r="D27" s="17">
        <f t="shared" si="0"/>
        <v>5656.4</v>
      </c>
      <c r="E27" s="18">
        <f>#REF!</f>
        <v>0</v>
      </c>
      <c r="F27" s="18">
        <f>#REF!</f>
        <v>0</v>
      </c>
      <c r="G27" s="18">
        <f>#REF!</f>
        <v>0</v>
      </c>
      <c r="H27" s="18">
        <f>#REF!</f>
        <v>5656.4</v>
      </c>
      <c r="I27" s="17">
        <f t="shared" si="2"/>
        <v>44</v>
      </c>
      <c r="J27" s="18">
        <f>#REF!</f>
        <v>0</v>
      </c>
      <c r="K27" s="18">
        <f>#REF!</f>
        <v>44</v>
      </c>
      <c r="L27" s="18">
        <f>#REF!</f>
        <v>0</v>
      </c>
      <c r="M27" s="17">
        <f t="shared" si="4"/>
        <v>3000</v>
      </c>
      <c r="N27" s="18">
        <f>#REF!</f>
        <v>0</v>
      </c>
      <c r="O27" s="18">
        <f>#REF!</f>
        <v>0</v>
      </c>
      <c r="P27" s="18">
        <f>#REF!</f>
        <v>3000</v>
      </c>
      <c r="Q27" s="17">
        <f t="shared" si="13"/>
        <v>3000</v>
      </c>
      <c r="R27" s="18">
        <v>0</v>
      </c>
      <c r="S27" s="18">
        <v>0</v>
      </c>
      <c r="T27" s="18">
        <v>3000</v>
      </c>
      <c r="U27" s="17">
        <f t="shared" si="14"/>
        <v>3000</v>
      </c>
      <c r="V27" s="18">
        <v>0</v>
      </c>
      <c r="W27" s="18">
        <v>0</v>
      </c>
      <c r="X27" s="18">
        <v>3000</v>
      </c>
    </row>
    <row r="28" spans="1:24" s="23" customFormat="1" ht="31.5" customHeight="1" x14ac:dyDescent="0.3">
      <c r="A28" s="21" t="s">
        <v>32</v>
      </c>
      <c r="B28" s="21" t="s">
        <v>33</v>
      </c>
      <c r="C28" s="17">
        <f t="shared" si="11"/>
        <v>23298.5</v>
      </c>
      <c r="D28" s="17">
        <f>D29+D30</f>
        <v>1280.3999999999999</v>
      </c>
      <c r="E28" s="17">
        <f t="shared" ref="E28:X28" si="18">E29+E30</f>
        <v>0</v>
      </c>
      <c r="F28" s="17">
        <f t="shared" si="18"/>
        <v>210.1</v>
      </c>
      <c r="G28" s="17">
        <f t="shared" si="18"/>
        <v>0</v>
      </c>
      <c r="H28" s="17">
        <f t="shared" si="18"/>
        <v>1070.3</v>
      </c>
      <c r="I28" s="17">
        <f t="shared" si="18"/>
        <v>1018.1</v>
      </c>
      <c r="J28" s="17">
        <f t="shared" si="18"/>
        <v>0</v>
      </c>
      <c r="K28" s="17">
        <f t="shared" si="18"/>
        <v>0</v>
      </c>
      <c r="L28" s="17">
        <f t="shared" si="18"/>
        <v>1018.1</v>
      </c>
      <c r="M28" s="17">
        <f t="shared" si="18"/>
        <v>7000</v>
      </c>
      <c r="N28" s="17">
        <f t="shared" si="18"/>
        <v>0</v>
      </c>
      <c r="O28" s="17">
        <f t="shared" si="18"/>
        <v>0</v>
      </c>
      <c r="P28" s="17">
        <f t="shared" si="18"/>
        <v>7000</v>
      </c>
      <c r="Q28" s="17">
        <f t="shared" si="18"/>
        <v>7000</v>
      </c>
      <c r="R28" s="17">
        <f t="shared" si="18"/>
        <v>0</v>
      </c>
      <c r="S28" s="17">
        <f t="shared" si="18"/>
        <v>0</v>
      </c>
      <c r="T28" s="17">
        <f t="shared" si="18"/>
        <v>7000</v>
      </c>
      <c r="U28" s="17">
        <f t="shared" si="18"/>
        <v>7000</v>
      </c>
      <c r="V28" s="17">
        <f t="shared" si="18"/>
        <v>0</v>
      </c>
      <c r="W28" s="17">
        <f t="shared" si="18"/>
        <v>0</v>
      </c>
      <c r="X28" s="17">
        <f t="shared" si="18"/>
        <v>7000</v>
      </c>
    </row>
    <row r="29" spans="1:24" s="23" customFormat="1" ht="22.5" customHeight="1" x14ac:dyDescent="0.3">
      <c r="A29" s="21"/>
      <c r="B29" s="22" t="s">
        <v>24</v>
      </c>
      <c r="C29" s="17">
        <f t="shared" si="11"/>
        <v>11122</v>
      </c>
      <c r="D29" s="17">
        <f t="shared" si="0"/>
        <v>1203.8999999999999</v>
      </c>
      <c r="E29" s="18">
        <f>#REF!</f>
        <v>0</v>
      </c>
      <c r="F29" s="18">
        <f>#REF!</f>
        <v>210.1</v>
      </c>
      <c r="G29" s="18">
        <f>#REF!</f>
        <v>0</v>
      </c>
      <c r="H29" s="18">
        <f>#REF!</f>
        <v>993.8</v>
      </c>
      <c r="I29" s="17">
        <f t="shared" si="2"/>
        <v>918.1</v>
      </c>
      <c r="J29" s="18">
        <f>#REF!</f>
        <v>0</v>
      </c>
      <c r="K29" s="18">
        <f>#REF!</f>
        <v>0</v>
      </c>
      <c r="L29" s="18">
        <f>#REF!</f>
        <v>918.1</v>
      </c>
      <c r="M29" s="17">
        <f t="shared" si="4"/>
        <v>3000</v>
      </c>
      <c r="N29" s="18">
        <f>#REF!</f>
        <v>0</v>
      </c>
      <c r="O29" s="18">
        <f>#REF!</f>
        <v>0</v>
      </c>
      <c r="P29" s="25">
        <f>#REF!</f>
        <v>3000</v>
      </c>
      <c r="Q29" s="17">
        <f t="shared" si="13"/>
        <v>3000</v>
      </c>
      <c r="R29" s="18">
        <v>0</v>
      </c>
      <c r="S29" s="18">
        <v>0</v>
      </c>
      <c r="T29" s="25">
        <v>3000</v>
      </c>
      <c r="U29" s="17">
        <f t="shared" si="14"/>
        <v>3000</v>
      </c>
      <c r="V29" s="18">
        <v>0</v>
      </c>
      <c r="W29" s="18">
        <v>0</v>
      </c>
      <c r="X29" s="25">
        <v>3000</v>
      </c>
    </row>
    <row r="30" spans="1:24" s="23" customFormat="1" ht="22.5" customHeight="1" x14ac:dyDescent="0.3">
      <c r="A30" s="21"/>
      <c r="B30" s="24" t="s">
        <v>25</v>
      </c>
      <c r="C30" s="17">
        <f t="shared" si="11"/>
        <v>12176.5</v>
      </c>
      <c r="D30" s="17">
        <f t="shared" si="0"/>
        <v>76.5</v>
      </c>
      <c r="E30" s="18">
        <f>#REF!</f>
        <v>0</v>
      </c>
      <c r="F30" s="18">
        <f>#REF!</f>
        <v>0</v>
      </c>
      <c r="G30" s="18">
        <f>#REF!</f>
        <v>0</v>
      </c>
      <c r="H30" s="18">
        <f>#REF!</f>
        <v>76.5</v>
      </c>
      <c r="I30" s="17">
        <f t="shared" si="2"/>
        <v>100</v>
      </c>
      <c r="J30" s="18">
        <f>#REF!</f>
        <v>0</v>
      </c>
      <c r="K30" s="18">
        <f>#REF!</f>
        <v>0</v>
      </c>
      <c r="L30" s="18">
        <f>#REF!</f>
        <v>100</v>
      </c>
      <c r="M30" s="17">
        <f t="shared" si="4"/>
        <v>4000</v>
      </c>
      <c r="N30" s="18">
        <f>#REF!</f>
        <v>0</v>
      </c>
      <c r="O30" s="18">
        <f>#REF!</f>
        <v>0</v>
      </c>
      <c r="P30" s="18">
        <f>#REF!</f>
        <v>4000</v>
      </c>
      <c r="Q30" s="17">
        <f t="shared" si="13"/>
        <v>4000</v>
      </c>
      <c r="R30" s="18">
        <v>0</v>
      </c>
      <c r="S30" s="18">
        <v>0</v>
      </c>
      <c r="T30" s="18">
        <v>4000</v>
      </c>
      <c r="U30" s="17">
        <f t="shared" si="14"/>
        <v>4000</v>
      </c>
      <c r="V30" s="18">
        <v>0</v>
      </c>
      <c r="W30" s="18">
        <v>0</v>
      </c>
      <c r="X30" s="18">
        <v>4000</v>
      </c>
    </row>
    <row r="31" spans="1:24" s="23" customFormat="1" ht="49.5" customHeight="1" x14ac:dyDescent="0.3">
      <c r="A31" s="21" t="s">
        <v>34</v>
      </c>
      <c r="B31" s="21" t="s">
        <v>35</v>
      </c>
      <c r="C31" s="17">
        <f t="shared" si="11"/>
        <v>0</v>
      </c>
      <c r="D31" s="17">
        <f t="shared" si="0"/>
        <v>0</v>
      </c>
      <c r="E31" s="18">
        <v>0</v>
      </c>
      <c r="F31" s="18">
        <v>0</v>
      </c>
      <c r="G31" s="18">
        <v>0</v>
      </c>
      <c r="H31" s="18">
        <v>0</v>
      </c>
      <c r="I31" s="17">
        <f t="shared" si="2"/>
        <v>0</v>
      </c>
      <c r="J31" s="18">
        <v>0</v>
      </c>
      <c r="K31" s="18">
        <v>0</v>
      </c>
      <c r="L31" s="18">
        <v>0</v>
      </c>
      <c r="M31" s="17">
        <f t="shared" si="4"/>
        <v>0</v>
      </c>
      <c r="N31" s="18">
        <v>0</v>
      </c>
      <c r="O31" s="18">
        <v>0</v>
      </c>
      <c r="P31" s="25">
        <v>0</v>
      </c>
      <c r="Q31" s="17">
        <f t="shared" si="13"/>
        <v>0</v>
      </c>
      <c r="R31" s="18">
        <v>0</v>
      </c>
      <c r="S31" s="18">
        <v>0</v>
      </c>
      <c r="T31" s="25">
        <v>0</v>
      </c>
      <c r="U31" s="17">
        <f t="shared" si="14"/>
        <v>0</v>
      </c>
      <c r="V31" s="18">
        <v>0</v>
      </c>
      <c r="W31" s="18">
        <v>0</v>
      </c>
      <c r="X31" s="25">
        <v>0</v>
      </c>
    </row>
    <row r="32" spans="1:24" s="23" customFormat="1" ht="22.5" customHeight="1" x14ac:dyDescent="0.3">
      <c r="A32" s="21"/>
      <c r="B32" s="22" t="s">
        <v>24</v>
      </c>
      <c r="C32" s="17">
        <f t="shared" si="11"/>
        <v>0</v>
      </c>
      <c r="D32" s="17">
        <f t="shared" si="0"/>
        <v>0</v>
      </c>
      <c r="E32" s="18">
        <v>0</v>
      </c>
      <c r="F32" s="18">
        <v>0</v>
      </c>
      <c r="G32" s="18">
        <v>0</v>
      </c>
      <c r="H32" s="18">
        <v>0</v>
      </c>
      <c r="I32" s="17">
        <f t="shared" si="2"/>
        <v>0</v>
      </c>
      <c r="J32" s="18">
        <v>0</v>
      </c>
      <c r="K32" s="18">
        <v>0</v>
      </c>
      <c r="L32" s="18">
        <v>0</v>
      </c>
      <c r="M32" s="17">
        <f t="shared" ref="M32:M33" si="19">SUM(N32:P32)</f>
        <v>0</v>
      </c>
      <c r="N32" s="18">
        <v>0</v>
      </c>
      <c r="O32" s="18">
        <v>0</v>
      </c>
      <c r="P32" s="25">
        <v>0</v>
      </c>
      <c r="Q32" s="17">
        <f t="shared" si="13"/>
        <v>0</v>
      </c>
      <c r="R32" s="18">
        <v>0</v>
      </c>
      <c r="S32" s="18">
        <v>0</v>
      </c>
      <c r="T32" s="25">
        <v>0</v>
      </c>
      <c r="U32" s="17">
        <f t="shared" si="14"/>
        <v>0</v>
      </c>
      <c r="V32" s="18">
        <v>0</v>
      </c>
      <c r="W32" s="18">
        <v>0</v>
      </c>
      <c r="X32" s="25">
        <v>0</v>
      </c>
    </row>
    <row r="33" spans="1:24" s="23" customFormat="1" ht="22.5" customHeight="1" x14ac:dyDescent="0.3">
      <c r="A33" s="21"/>
      <c r="B33" s="24" t="s">
        <v>25</v>
      </c>
      <c r="C33" s="17">
        <f t="shared" si="11"/>
        <v>0</v>
      </c>
      <c r="D33" s="17">
        <f t="shared" si="0"/>
        <v>0</v>
      </c>
      <c r="E33" s="18">
        <v>0</v>
      </c>
      <c r="F33" s="18">
        <v>0</v>
      </c>
      <c r="G33" s="18">
        <v>0</v>
      </c>
      <c r="H33" s="18">
        <v>0</v>
      </c>
      <c r="I33" s="17">
        <f t="shared" si="2"/>
        <v>0</v>
      </c>
      <c r="J33" s="18">
        <v>0</v>
      </c>
      <c r="K33" s="18">
        <v>0</v>
      </c>
      <c r="L33" s="18">
        <v>0</v>
      </c>
      <c r="M33" s="17">
        <f t="shared" si="19"/>
        <v>0</v>
      </c>
      <c r="N33" s="18">
        <v>0</v>
      </c>
      <c r="O33" s="18">
        <v>0</v>
      </c>
      <c r="P33" s="25">
        <v>0</v>
      </c>
      <c r="Q33" s="17">
        <f t="shared" si="13"/>
        <v>0</v>
      </c>
      <c r="R33" s="18">
        <v>0</v>
      </c>
      <c r="S33" s="18">
        <v>0</v>
      </c>
      <c r="T33" s="25">
        <v>0</v>
      </c>
      <c r="U33" s="17">
        <f t="shared" si="14"/>
        <v>0</v>
      </c>
      <c r="V33" s="18">
        <v>0</v>
      </c>
      <c r="W33" s="18">
        <v>0</v>
      </c>
      <c r="X33" s="25">
        <v>0</v>
      </c>
    </row>
    <row r="34" spans="1:24" s="23" customFormat="1" ht="37.5" customHeight="1" x14ac:dyDescent="0.3">
      <c r="A34" s="21" t="s">
        <v>36</v>
      </c>
      <c r="B34" s="21" t="s">
        <v>37</v>
      </c>
      <c r="C34" s="17">
        <f t="shared" si="11"/>
        <v>1850</v>
      </c>
      <c r="D34" s="17">
        <f t="shared" si="0"/>
        <v>50</v>
      </c>
      <c r="E34" s="26">
        <f t="shared" ref="E34:X34" si="20">SUM(E35:E36)</f>
        <v>0</v>
      </c>
      <c r="F34" s="26">
        <f t="shared" si="20"/>
        <v>50</v>
      </c>
      <c r="G34" s="26">
        <f t="shared" si="20"/>
        <v>0</v>
      </c>
      <c r="H34" s="26">
        <f t="shared" si="20"/>
        <v>0</v>
      </c>
      <c r="I34" s="17">
        <f t="shared" si="2"/>
        <v>0</v>
      </c>
      <c r="J34" s="26">
        <f t="shared" si="20"/>
        <v>0</v>
      </c>
      <c r="K34" s="26">
        <f t="shared" si="20"/>
        <v>0</v>
      </c>
      <c r="L34" s="26">
        <f t="shared" si="20"/>
        <v>0</v>
      </c>
      <c r="M34" s="17">
        <f t="shared" si="4"/>
        <v>600</v>
      </c>
      <c r="N34" s="26">
        <f t="shared" si="20"/>
        <v>0</v>
      </c>
      <c r="O34" s="26">
        <f t="shared" si="20"/>
        <v>0</v>
      </c>
      <c r="P34" s="26">
        <f t="shared" si="20"/>
        <v>600</v>
      </c>
      <c r="Q34" s="17">
        <f t="shared" si="13"/>
        <v>600</v>
      </c>
      <c r="R34" s="26">
        <f t="shared" si="20"/>
        <v>0</v>
      </c>
      <c r="S34" s="26">
        <f t="shared" si="20"/>
        <v>0</v>
      </c>
      <c r="T34" s="26">
        <f t="shared" si="20"/>
        <v>600</v>
      </c>
      <c r="U34" s="17">
        <f t="shared" si="14"/>
        <v>600</v>
      </c>
      <c r="V34" s="26">
        <f t="shared" si="20"/>
        <v>0</v>
      </c>
      <c r="W34" s="26">
        <f t="shared" si="20"/>
        <v>0</v>
      </c>
      <c r="X34" s="26">
        <f t="shared" si="20"/>
        <v>600</v>
      </c>
    </row>
    <row r="35" spans="1:24" s="23" customFormat="1" ht="22.5" customHeight="1" x14ac:dyDescent="0.3">
      <c r="A35" s="21"/>
      <c r="B35" s="22" t="s">
        <v>24</v>
      </c>
      <c r="C35" s="17">
        <f t="shared" si="11"/>
        <v>1850</v>
      </c>
      <c r="D35" s="17">
        <f t="shared" si="0"/>
        <v>50</v>
      </c>
      <c r="E35" s="18">
        <f>#REF!</f>
        <v>0</v>
      </c>
      <c r="F35" s="18">
        <f>#REF!</f>
        <v>50</v>
      </c>
      <c r="G35" s="18">
        <f>#REF!</f>
        <v>0</v>
      </c>
      <c r="H35" s="18">
        <f>#REF!</f>
        <v>0</v>
      </c>
      <c r="I35" s="17">
        <f t="shared" si="2"/>
        <v>0</v>
      </c>
      <c r="J35" s="18">
        <f>#REF!</f>
        <v>0</v>
      </c>
      <c r="K35" s="18">
        <f>#REF!</f>
        <v>0</v>
      </c>
      <c r="L35" s="18">
        <f>#REF!</f>
        <v>0</v>
      </c>
      <c r="M35" s="17">
        <f t="shared" si="4"/>
        <v>600</v>
      </c>
      <c r="N35" s="18">
        <f>#REF!</f>
        <v>0</v>
      </c>
      <c r="O35" s="18">
        <f>#REF!</f>
        <v>0</v>
      </c>
      <c r="P35" s="25">
        <f>#REF!</f>
        <v>600</v>
      </c>
      <c r="Q35" s="17">
        <f t="shared" si="13"/>
        <v>600</v>
      </c>
      <c r="R35" s="18">
        <v>0</v>
      </c>
      <c r="S35" s="18">
        <v>0</v>
      </c>
      <c r="T35" s="25">
        <v>600</v>
      </c>
      <c r="U35" s="17">
        <f t="shared" si="14"/>
        <v>600</v>
      </c>
      <c r="V35" s="18">
        <v>0</v>
      </c>
      <c r="W35" s="18">
        <v>0</v>
      </c>
      <c r="X35" s="25">
        <v>600</v>
      </c>
    </row>
    <row r="36" spans="1:24" s="23" customFormat="1" ht="22.5" customHeight="1" x14ac:dyDescent="0.3">
      <c r="A36" s="21"/>
      <c r="B36" s="24" t="s">
        <v>25</v>
      </c>
      <c r="C36" s="17">
        <f t="shared" si="11"/>
        <v>0</v>
      </c>
      <c r="D36" s="17">
        <f t="shared" si="0"/>
        <v>0</v>
      </c>
      <c r="E36" s="18">
        <v>0</v>
      </c>
      <c r="F36" s="18">
        <v>0</v>
      </c>
      <c r="G36" s="18">
        <v>0</v>
      </c>
      <c r="H36" s="18">
        <v>0</v>
      </c>
      <c r="I36" s="17">
        <f t="shared" si="2"/>
        <v>0</v>
      </c>
      <c r="J36" s="18">
        <v>0</v>
      </c>
      <c r="K36" s="18">
        <v>0</v>
      </c>
      <c r="L36" s="18">
        <v>0</v>
      </c>
      <c r="M36" s="17">
        <f t="shared" si="4"/>
        <v>0</v>
      </c>
      <c r="N36" s="18">
        <v>0</v>
      </c>
      <c r="O36" s="18">
        <v>0</v>
      </c>
      <c r="P36" s="25">
        <v>0</v>
      </c>
      <c r="Q36" s="17">
        <f t="shared" si="13"/>
        <v>0</v>
      </c>
      <c r="R36" s="18">
        <v>0</v>
      </c>
      <c r="S36" s="18">
        <v>0</v>
      </c>
      <c r="T36" s="25">
        <v>0</v>
      </c>
      <c r="U36" s="17">
        <f t="shared" si="14"/>
        <v>0</v>
      </c>
      <c r="V36" s="18">
        <v>0</v>
      </c>
      <c r="W36" s="18">
        <v>0</v>
      </c>
      <c r="X36" s="25">
        <v>0</v>
      </c>
    </row>
    <row r="37" spans="1:24" s="23" customFormat="1" ht="48" customHeight="1" x14ac:dyDescent="0.3">
      <c r="A37" s="21" t="s">
        <v>38</v>
      </c>
      <c r="B37" s="21" t="s">
        <v>39</v>
      </c>
      <c r="C37" s="17">
        <f t="shared" si="11"/>
        <v>2248.6</v>
      </c>
      <c r="D37" s="17">
        <f t="shared" si="0"/>
        <v>1048.5999999999999</v>
      </c>
      <c r="E37" s="26">
        <f t="shared" ref="E37:X37" si="21">SUM(E38:E39)</f>
        <v>0</v>
      </c>
      <c r="F37" s="26">
        <f t="shared" si="21"/>
        <v>0</v>
      </c>
      <c r="G37" s="26">
        <f t="shared" si="21"/>
        <v>0</v>
      </c>
      <c r="H37" s="26">
        <f t="shared" si="21"/>
        <v>1048.5999999999999</v>
      </c>
      <c r="I37" s="17">
        <f t="shared" si="2"/>
        <v>0</v>
      </c>
      <c r="J37" s="26">
        <f t="shared" si="21"/>
        <v>0</v>
      </c>
      <c r="K37" s="26">
        <f t="shared" si="21"/>
        <v>0</v>
      </c>
      <c r="L37" s="26">
        <f t="shared" si="21"/>
        <v>0</v>
      </c>
      <c r="M37" s="17">
        <f t="shared" si="4"/>
        <v>400</v>
      </c>
      <c r="N37" s="26">
        <f t="shared" si="21"/>
        <v>0</v>
      </c>
      <c r="O37" s="26">
        <f t="shared" si="21"/>
        <v>0</v>
      </c>
      <c r="P37" s="26">
        <f t="shared" si="21"/>
        <v>400</v>
      </c>
      <c r="Q37" s="17">
        <f t="shared" si="13"/>
        <v>400</v>
      </c>
      <c r="R37" s="26">
        <f t="shared" si="21"/>
        <v>0</v>
      </c>
      <c r="S37" s="26">
        <f t="shared" si="21"/>
        <v>0</v>
      </c>
      <c r="T37" s="26">
        <f t="shared" si="21"/>
        <v>400</v>
      </c>
      <c r="U37" s="17">
        <f t="shared" si="14"/>
        <v>400</v>
      </c>
      <c r="V37" s="26">
        <f t="shared" si="21"/>
        <v>0</v>
      </c>
      <c r="W37" s="26">
        <f t="shared" si="21"/>
        <v>0</v>
      </c>
      <c r="X37" s="26">
        <f t="shared" si="21"/>
        <v>400</v>
      </c>
    </row>
    <row r="38" spans="1:24" s="23" customFormat="1" ht="17.25" customHeight="1" x14ac:dyDescent="0.3">
      <c r="A38" s="21"/>
      <c r="B38" s="22" t="s">
        <v>24</v>
      </c>
      <c r="C38" s="17">
        <f t="shared" si="11"/>
        <v>1200</v>
      </c>
      <c r="D38" s="17">
        <f t="shared" si="0"/>
        <v>0</v>
      </c>
      <c r="E38" s="18">
        <f>#REF!</f>
        <v>0</v>
      </c>
      <c r="F38" s="18">
        <f>#REF!</f>
        <v>0</v>
      </c>
      <c r="G38" s="18">
        <f>#REF!</f>
        <v>0</v>
      </c>
      <c r="H38" s="18">
        <f>#REF!</f>
        <v>0</v>
      </c>
      <c r="I38" s="17">
        <f t="shared" si="2"/>
        <v>0</v>
      </c>
      <c r="J38" s="18">
        <f>#REF!</f>
        <v>0</v>
      </c>
      <c r="K38" s="18">
        <f>#REF!</f>
        <v>0</v>
      </c>
      <c r="L38" s="18">
        <f>#REF!</f>
        <v>0</v>
      </c>
      <c r="M38" s="17">
        <f t="shared" si="4"/>
        <v>400</v>
      </c>
      <c r="N38" s="18">
        <f>#REF!</f>
        <v>0</v>
      </c>
      <c r="O38" s="18">
        <f>#REF!</f>
        <v>0</v>
      </c>
      <c r="P38" s="18">
        <f>#REF!</f>
        <v>400</v>
      </c>
      <c r="Q38" s="17">
        <f t="shared" si="13"/>
        <v>400</v>
      </c>
      <c r="R38" s="18">
        <v>0</v>
      </c>
      <c r="S38" s="18">
        <v>0</v>
      </c>
      <c r="T38" s="18">
        <v>400</v>
      </c>
      <c r="U38" s="17">
        <f t="shared" si="14"/>
        <v>400</v>
      </c>
      <c r="V38" s="18">
        <v>0</v>
      </c>
      <c r="W38" s="18">
        <v>0</v>
      </c>
      <c r="X38" s="18">
        <v>400</v>
      </c>
    </row>
    <row r="39" spans="1:24" s="23" customFormat="1" ht="16.5" customHeight="1" x14ac:dyDescent="0.3">
      <c r="A39" s="21"/>
      <c r="B39" s="24" t="s">
        <v>25</v>
      </c>
      <c r="C39" s="17">
        <f t="shared" si="11"/>
        <v>1048.5999999999999</v>
      </c>
      <c r="D39" s="17">
        <f t="shared" si="0"/>
        <v>1048.5999999999999</v>
      </c>
      <c r="E39" s="18">
        <f>#REF!</f>
        <v>0</v>
      </c>
      <c r="F39" s="18">
        <f>#REF!</f>
        <v>0</v>
      </c>
      <c r="G39" s="18">
        <f>#REF!</f>
        <v>0</v>
      </c>
      <c r="H39" s="18">
        <f>#REF!</f>
        <v>1048.5999999999999</v>
      </c>
      <c r="I39" s="17">
        <f t="shared" si="2"/>
        <v>0</v>
      </c>
      <c r="J39" s="18">
        <v>0</v>
      </c>
      <c r="K39" s="18">
        <v>0</v>
      </c>
      <c r="L39" s="18">
        <v>0</v>
      </c>
      <c r="M39" s="17">
        <f t="shared" si="4"/>
        <v>0</v>
      </c>
      <c r="N39" s="18"/>
      <c r="O39" s="18"/>
      <c r="P39" s="18"/>
      <c r="Q39" s="17">
        <f t="shared" si="13"/>
        <v>0</v>
      </c>
      <c r="R39" s="18"/>
      <c r="S39" s="18"/>
      <c r="T39" s="18"/>
      <c r="U39" s="17">
        <f t="shared" si="14"/>
        <v>0</v>
      </c>
      <c r="V39" s="18"/>
      <c r="W39" s="18"/>
      <c r="X39" s="18"/>
    </row>
    <row r="40" spans="1:24" s="23" customFormat="1" ht="31.5" hidden="1" x14ac:dyDescent="0.3">
      <c r="A40" s="16">
        <v>1</v>
      </c>
      <c r="B40" s="16" t="s">
        <v>23</v>
      </c>
      <c r="C40" s="27">
        <f t="shared" si="11"/>
        <v>0</v>
      </c>
      <c r="I40" s="17">
        <f t="shared" si="2"/>
        <v>0</v>
      </c>
    </row>
    <row r="41" spans="1:24" s="23" customFormat="1" ht="31.5" hidden="1" x14ac:dyDescent="0.3">
      <c r="A41" s="28" t="s">
        <v>40</v>
      </c>
      <c r="B41" s="16" t="s">
        <v>41</v>
      </c>
      <c r="C41" s="27">
        <f t="shared" si="11"/>
        <v>0</v>
      </c>
      <c r="D41" s="29"/>
      <c r="E41" s="16"/>
      <c r="F41" s="16"/>
      <c r="G41" s="30"/>
      <c r="H41" s="30"/>
      <c r="I41" s="17">
        <f t="shared" si="2"/>
        <v>0</v>
      </c>
      <c r="J41" s="16"/>
      <c r="K41" s="16"/>
      <c r="L41" s="30"/>
      <c r="M41" s="29"/>
      <c r="N41" s="16"/>
      <c r="O41" s="16"/>
      <c r="P41" s="31"/>
      <c r="Q41" s="29"/>
      <c r="R41" s="16"/>
      <c r="S41" s="16"/>
      <c r="T41" s="31"/>
      <c r="U41" s="29"/>
      <c r="V41" s="16"/>
      <c r="W41" s="16"/>
      <c r="X41" s="31"/>
    </row>
    <row r="42" spans="1:24" s="23" customFormat="1" ht="31.5" hidden="1" x14ac:dyDescent="0.3">
      <c r="A42" s="32" t="s">
        <v>42</v>
      </c>
      <c r="B42" s="16" t="s">
        <v>43</v>
      </c>
      <c r="C42" s="27">
        <f t="shared" si="11"/>
        <v>0</v>
      </c>
      <c r="D42" s="29"/>
      <c r="E42" s="16"/>
      <c r="F42" s="16"/>
      <c r="G42" s="30"/>
      <c r="H42" s="30"/>
      <c r="I42" s="17">
        <f t="shared" si="2"/>
        <v>0</v>
      </c>
      <c r="J42" s="16"/>
      <c r="K42" s="16"/>
      <c r="L42" s="30"/>
      <c r="M42" s="29"/>
      <c r="N42" s="16"/>
      <c r="O42" s="16"/>
      <c r="P42" s="33"/>
      <c r="Q42" s="29"/>
      <c r="R42" s="16"/>
      <c r="S42" s="16"/>
      <c r="T42" s="33"/>
      <c r="U42" s="29"/>
      <c r="V42" s="16"/>
      <c r="W42" s="16"/>
      <c r="X42" s="33"/>
    </row>
    <row r="43" spans="1:24" ht="31.5" hidden="1" x14ac:dyDescent="0.25">
      <c r="A43" s="16" t="s">
        <v>26</v>
      </c>
      <c r="B43" s="16" t="s">
        <v>27</v>
      </c>
      <c r="C43" s="27">
        <f t="shared" si="11"/>
        <v>0</v>
      </c>
      <c r="I43" s="17">
        <f t="shared" si="2"/>
        <v>0</v>
      </c>
    </row>
    <row r="44" spans="1:24" ht="31.5" hidden="1" x14ac:dyDescent="0.25">
      <c r="A44" s="16" t="s">
        <v>28</v>
      </c>
      <c r="B44" s="16" t="s">
        <v>29</v>
      </c>
      <c r="C44" s="27">
        <f t="shared" si="11"/>
        <v>0</v>
      </c>
      <c r="I44" s="17">
        <f t="shared" si="2"/>
        <v>0</v>
      </c>
    </row>
    <row r="45" spans="1:24" ht="18.75" hidden="1" x14ac:dyDescent="0.25">
      <c r="A45" s="15"/>
      <c r="B45" s="15" t="s">
        <v>44</v>
      </c>
      <c r="C45" s="27">
        <f t="shared" si="11"/>
        <v>0</v>
      </c>
      <c r="D45" s="29"/>
      <c r="E45" s="15"/>
      <c r="F45" s="15"/>
      <c r="G45" s="34"/>
      <c r="H45" s="34"/>
      <c r="I45" s="17">
        <f t="shared" si="2"/>
        <v>0</v>
      </c>
      <c r="J45" s="15"/>
      <c r="K45" s="15"/>
      <c r="L45" s="34"/>
      <c r="M45" s="29"/>
      <c r="N45" s="15"/>
      <c r="O45" s="15"/>
      <c r="P45" s="35"/>
      <c r="Q45" s="29"/>
      <c r="R45" s="15"/>
      <c r="S45" s="15"/>
      <c r="T45" s="35"/>
      <c r="U45" s="29"/>
      <c r="V45" s="15"/>
      <c r="W45" s="15"/>
      <c r="X45" s="35"/>
    </row>
    <row r="46" spans="1:24" s="23" customFormat="1" ht="21.75" hidden="1" customHeight="1" x14ac:dyDescent="0.3">
      <c r="A46" s="15"/>
      <c r="B46" s="36" t="s">
        <v>45</v>
      </c>
      <c r="C46" s="27">
        <f t="shared" si="11"/>
        <v>0</v>
      </c>
      <c r="D46" s="29"/>
      <c r="E46" s="16"/>
      <c r="F46" s="37"/>
      <c r="G46" s="37"/>
      <c r="H46" s="37"/>
      <c r="I46" s="17">
        <f t="shared" si="2"/>
        <v>0</v>
      </c>
      <c r="J46" s="33"/>
      <c r="K46" s="33"/>
      <c r="L46" s="38"/>
      <c r="M46" s="29"/>
      <c r="N46" s="33"/>
      <c r="O46" s="33"/>
      <c r="P46" s="35"/>
      <c r="Q46" s="29"/>
      <c r="R46" s="33"/>
      <c r="S46" s="33"/>
      <c r="T46" s="35"/>
      <c r="U46" s="29"/>
      <c r="V46" s="33"/>
      <c r="W46" s="33"/>
      <c r="X46" s="35"/>
    </row>
    <row r="47" spans="1:24" ht="31.5" hidden="1" x14ac:dyDescent="0.25">
      <c r="A47" s="15"/>
      <c r="B47" s="39" t="s">
        <v>46</v>
      </c>
      <c r="C47" s="27">
        <f t="shared" si="11"/>
        <v>0</v>
      </c>
      <c r="D47" s="29"/>
      <c r="E47" s="40"/>
      <c r="F47" s="40"/>
      <c r="G47" s="41"/>
      <c r="H47" s="41"/>
      <c r="I47" s="17">
        <f t="shared" si="2"/>
        <v>0</v>
      </c>
      <c r="J47" s="42"/>
      <c r="K47" s="42"/>
      <c r="L47" s="43"/>
      <c r="M47" s="29"/>
      <c r="N47" s="42"/>
      <c r="O47" s="42"/>
      <c r="P47" s="44"/>
      <c r="Q47" s="29"/>
      <c r="R47" s="42"/>
      <c r="S47" s="42"/>
      <c r="T47" s="44"/>
      <c r="U47" s="29"/>
      <c r="V47" s="42"/>
      <c r="W47" s="42"/>
      <c r="X47" s="44"/>
    </row>
    <row r="48" spans="1:24" s="23" customFormat="1" ht="52.5" hidden="1" customHeight="1" x14ac:dyDescent="0.3">
      <c r="A48" s="16" t="s">
        <v>30</v>
      </c>
      <c r="B48" s="16" t="s">
        <v>47</v>
      </c>
      <c r="C48" s="27">
        <f t="shared" si="11"/>
        <v>0</v>
      </c>
      <c r="D48" s="29"/>
      <c r="E48" s="16"/>
      <c r="F48" s="16"/>
      <c r="G48" s="30"/>
      <c r="H48" s="30"/>
      <c r="I48" s="17">
        <f t="shared" si="2"/>
        <v>0</v>
      </c>
      <c r="J48" s="33"/>
      <c r="K48" s="33"/>
      <c r="L48" s="38"/>
      <c r="M48" s="29"/>
      <c r="N48" s="33"/>
      <c r="O48" s="33"/>
      <c r="P48" s="44"/>
      <c r="Q48" s="29"/>
      <c r="R48" s="33"/>
      <c r="S48" s="33"/>
      <c r="T48" s="44"/>
      <c r="U48" s="29"/>
      <c r="V48" s="33"/>
      <c r="W48" s="33"/>
      <c r="X48" s="44"/>
    </row>
    <row r="49" spans="1:24" s="23" customFormat="1" ht="67.5" hidden="1" customHeight="1" x14ac:dyDescent="0.3">
      <c r="A49" s="16"/>
      <c r="B49" s="15" t="s">
        <v>48</v>
      </c>
      <c r="C49" s="27">
        <f t="shared" si="11"/>
        <v>0</v>
      </c>
      <c r="D49" s="29"/>
      <c r="E49" s="15"/>
      <c r="F49" s="15"/>
      <c r="G49" s="34"/>
      <c r="H49" s="30"/>
      <c r="I49" s="17">
        <f t="shared" si="2"/>
        <v>0</v>
      </c>
      <c r="J49" s="44"/>
      <c r="K49" s="44"/>
      <c r="L49" s="38"/>
      <c r="M49" s="29"/>
      <c r="N49" s="44"/>
      <c r="O49" s="44"/>
      <c r="P49" s="44"/>
      <c r="Q49" s="29"/>
      <c r="R49" s="44"/>
      <c r="S49" s="44"/>
      <c r="T49" s="44"/>
      <c r="U49" s="29"/>
      <c r="V49" s="44"/>
      <c r="W49" s="44"/>
      <c r="X49" s="44"/>
    </row>
    <row r="50" spans="1:24" s="23" customFormat="1" ht="67.5" hidden="1" customHeight="1" x14ac:dyDescent="0.3">
      <c r="A50" s="16" t="s">
        <v>32</v>
      </c>
      <c r="B50" s="16" t="s">
        <v>49</v>
      </c>
      <c r="C50" s="27">
        <f t="shared" si="11"/>
        <v>0</v>
      </c>
      <c r="D50" s="29"/>
      <c r="E50" s="16"/>
      <c r="F50" s="16"/>
      <c r="G50" s="30"/>
      <c r="H50" s="30"/>
      <c r="I50" s="17">
        <f t="shared" si="2"/>
        <v>0</v>
      </c>
      <c r="J50" s="33"/>
      <c r="K50" s="33"/>
      <c r="L50" s="38"/>
      <c r="M50" s="29"/>
      <c r="N50" s="33"/>
      <c r="O50" s="33"/>
      <c r="P50" s="45"/>
      <c r="Q50" s="29"/>
      <c r="R50" s="33"/>
      <c r="S50" s="33"/>
      <c r="T50" s="45"/>
      <c r="U50" s="29"/>
      <c r="V50" s="33"/>
      <c r="W50" s="33"/>
      <c r="X50" s="45"/>
    </row>
    <row r="51" spans="1:24" s="23" customFormat="1" ht="63" hidden="1" x14ac:dyDescent="0.3">
      <c r="A51" s="16" t="s">
        <v>34</v>
      </c>
      <c r="B51" s="16" t="s">
        <v>39</v>
      </c>
      <c r="C51" s="27">
        <f t="shared" si="11"/>
        <v>0</v>
      </c>
      <c r="I51" s="17">
        <f t="shared" si="2"/>
        <v>0</v>
      </c>
    </row>
    <row r="52" spans="1:24" s="23" customFormat="1" ht="18.75" hidden="1" x14ac:dyDescent="0.3">
      <c r="A52" s="15"/>
      <c r="B52" s="15" t="s">
        <v>48</v>
      </c>
      <c r="C52" s="27">
        <f t="shared" si="11"/>
        <v>0</v>
      </c>
      <c r="D52" s="29"/>
      <c r="E52" s="15"/>
      <c r="F52" s="15"/>
      <c r="G52" s="34"/>
      <c r="H52" s="34"/>
      <c r="I52" s="17">
        <f t="shared" si="2"/>
        <v>0</v>
      </c>
      <c r="J52" s="44"/>
      <c r="K52" s="44"/>
      <c r="L52" s="46"/>
      <c r="M52" s="29"/>
      <c r="N52" s="44"/>
      <c r="O52" s="44"/>
      <c r="P52" s="33"/>
      <c r="Q52" s="29"/>
      <c r="R52" s="44"/>
      <c r="S52" s="44"/>
      <c r="T52" s="33"/>
      <c r="U52" s="29"/>
      <c r="V52" s="44"/>
      <c r="W52" s="44"/>
      <c r="X52" s="33"/>
    </row>
    <row r="53" spans="1:24" s="23" customFormat="1" ht="47.25" hidden="1" x14ac:dyDescent="0.3">
      <c r="A53" s="16" t="s">
        <v>36</v>
      </c>
      <c r="B53" s="16" t="s">
        <v>31</v>
      </c>
      <c r="C53" s="27">
        <f t="shared" si="11"/>
        <v>0</v>
      </c>
      <c r="I53" s="17">
        <f t="shared" si="2"/>
        <v>0</v>
      </c>
    </row>
    <row r="54" spans="1:24" ht="47.25" hidden="1" x14ac:dyDescent="0.25">
      <c r="A54" s="16" t="s">
        <v>38</v>
      </c>
      <c r="B54" s="16" t="s">
        <v>35</v>
      </c>
      <c r="C54" s="27">
        <f t="shared" si="11"/>
        <v>0</v>
      </c>
      <c r="D54" s="29"/>
      <c r="E54" s="16"/>
      <c r="F54" s="16"/>
      <c r="G54" s="30"/>
      <c r="H54" s="30"/>
      <c r="I54" s="17">
        <f t="shared" si="2"/>
        <v>0</v>
      </c>
      <c r="J54" s="33"/>
      <c r="K54" s="33"/>
      <c r="L54" s="38"/>
      <c r="M54" s="29"/>
      <c r="N54" s="33"/>
      <c r="O54" s="33"/>
      <c r="P54" s="33"/>
      <c r="Q54" s="29"/>
      <c r="R54" s="33"/>
      <c r="S54" s="33"/>
      <c r="T54" s="33"/>
      <c r="U54" s="29"/>
      <c r="V54" s="33"/>
      <c r="W54" s="33"/>
      <c r="X54" s="33"/>
    </row>
    <row r="55" spans="1:24" ht="18.75" hidden="1" x14ac:dyDescent="0.25">
      <c r="A55" s="15"/>
      <c r="B55" s="15" t="s">
        <v>48</v>
      </c>
      <c r="C55" s="27">
        <f t="shared" si="11"/>
        <v>0</v>
      </c>
      <c r="D55" s="29"/>
      <c r="E55" s="15"/>
      <c r="F55" s="16"/>
      <c r="G55" s="30"/>
      <c r="H55" s="30"/>
      <c r="I55" s="17">
        <f t="shared" si="2"/>
        <v>0</v>
      </c>
      <c r="J55" s="44"/>
      <c r="K55" s="33"/>
      <c r="L55" s="38"/>
      <c r="M55" s="29"/>
      <c r="N55" s="44"/>
      <c r="O55" s="33"/>
      <c r="P55" s="44"/>
      <c r="Q55" s="29"/>
      <c r="R55" s="44"/>
      <c r="S55" s="33"/>
      <c r="T55" s="44"/>
      <c r="U55" s="29"/>
      <c r="V55" s="44"/>
      <c r="W55" s="33"/>
      <c r="X55" s="44"/>
    </row>
    <row r="56" spans="1:24" ht="31.5" hidden="1" x14ac:dyDescent="0.25">
      <c r="A56" s="16" t="s">
        <v>50</v>
      </c>
      <c r="B56" s="16" t="s">
        <v>33</v>
      </c>
      <c r="C56" s="27">
        <f t="shared" si="11"/>
        <v>0</v>
      </c>
      <c r="I56" s="17">
        <f t="shared" si="2"/>
        <v>0</v>
      </c>
    </row>
    <row r="57" spans="1:24" ht="18.75" hidden="1" x14ac:dyDescent="0.25">
      <c r="A57" s="47"/>
      <c r="B57" s="47"/>
      <c r="C57" s="27">
        <f t="shared" si="11"/>
        <v>0</v>
      </c>
      <c r="D57" s="48"/>
      <c r="E57" s="47"/>
      <c r="F57" s="47"/>
      <c r="G57" s="47"/>
      <c r="H57" s="47"/>
      <c r="I57" s="17">
        <f t="shared" si="2"/>
        <v>0</v>
      </c>
      <c r="J57" s="47"/>
      <c r="K57" s="47"/>
      <c r="L57" s="47"/>
      <c r="M57" s="48"/>
      <c r="N57" s="47"/>
      <c r="O57" s="47"/>
      <c r="P57" s="47"/>
      <c r="Q57" s="48"/>
      <c r="R57" s="47"/>
      <c r="S57" s="47"/>
      <c r="T57" s="47"/>
      <c r="U57" s="48"/>
      <c r="V57" s="47"/>
      <c r="W57" s="47"/>
      <c r="X57" s="47"/>
    </row>
    <row r="58" spans="1:24" s="23" customFormat="1" ht="18.75" hidden="1" x14ac:dyDescent="0.3">
      <c r="A58" s="3"/>
      <c r="B58" s="3"/>
      <c r="C58" s="27">
        <f t="shared" si="11"/>
        <v>0</v>
      </c>
      <c r="D58" s="4"/>
      <c r="E58" s="3"/>
      <c r="F58" s="3"/>
      <c r="G58" s="3"/>
      <c r="H58" s="3"/>
      <c r="I58" s="17">
        <f t="shared" si="2"/>
        <v>0</v>
      </c>
      <c r="J58" s="3"/>
      <c r="K58" s="3"/>
      <c r="L58" s="3"/>
      <c r="M58" s="3"/>
      <c r="N58" s="3"/>
      <c r="O58" s="3"/>
      <c r="P58" s="3"/>
    </row>
    <row r="59" spans="1:24" s="23" customFormat="1" ht="22.5" hidden="1" customHeight="1" x14ac:dyDescent="0.3">
      <c r="A59" s="3"/>
      <c r="B59" s="3"/>
      <c r="C59" s="27">
        <f t="shared" si="11"/>
        <v>0</v>
      </c>
      <c r="D59" s="4"/>
      <c r="E59" s="3"/>
      <c r="F59" s="3"/>
      <c r="G59" s="3"/>
      <c r="H59" s="49"/>
      <c r="I59" s="17">
        <f t="shared" si="2"/>
        <v>0</v>
      </c>
      <c r="J59" s="3"/>
      <c r="K59" s="3"/>
      <c r="L59" s="49"/>
      <c r="M59" s="49"/>
      <c r="N59" s="3"/>
      <c r="O59" s="3"/>
      <c r="P59" s="49"/>
    </row>
    <row r="60" spans="1:24" s="23" customFormat="1" ht="18.75" hidden="1" x14ac:dyDescent="0.3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4" s="23" customFormat="1" ht="18.75" x14ac:dyDescent="0.3">
      <c r="A61" s="3"/>
      <c r="B61" s="3"/>
      <c r="C61" s="3"/>
      <c r="D61" s="4"/>
      <c r="E61" s="3"/>
      <c r="F61" s="3"/>
      <c r="G61" s="3"/>
      <c r="H61" s="3"/>
      <c r="I61" s="3"/>
      <c r="J61" s="71" t="s">
        <v>56</v>
      </c>
      <c r="K61" s="71"/>
      <c r="L61" s="71"/>
      <c r="M61" s="71"/>
      <c r="N61" s="71"/>
      <c r="O61" s="71"/>
      <c r="P61" s="71"/>
    </row>
    <row r="62" spans="1:24" s="23" customFormat="1" ht="25.5" customHeight="1" x14ac:dyDescent="0.3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24" s="23" customFormat="1" ht="18.75" x14ac:dyDescent="0.3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24" s="23" customFormat="1" ht="18.75" x14ac:dyDescent="0.3">
      <c r="A64" s="3"/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7" s="23" customFormat="1" ht="62.25" customHeight="1" x14ac:dyDescent="0.3">
      <c r="A65" s="3"/>
      <c r="B65" s="3"/>
      <c r="C65" s="3"/>
      <c r="D65" s="4"/>
      <c r="E65" s="3"/>
      <c r="F65" s="3"/>
      <c r="G65" s="3"/>
      <c r="H65" s="3"/>
      <c r="I65" s="3"/>
      <c r="J65" s="3"/>
      <c r="K65" s="70"/>
      <c r="L65" s="3"/>
      <c r="M65" s="3"/>
      <c r="N65" s="3"/>
      <c r="O65" s="3"/>
      <c r="P65" s="3"/>
    </row>
    <row r="66" spans="1:17" s="23" customFormat="1" ht="42.75" customHeight="1" x14ac:dyDescent="0.3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7" s="23" customFormat="1" ht="18.75" x14ac:dyDescent="0.3">
      <c r="A67" s="3"/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7" s="23" customFormat="1" ht="63" customHeight="1" x14ac:dyDescent="0.3">
      <c r="A68" s="3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7" s="23" customFormat="1" ht="22.5" customHeight="1" x14ac:dyDescent="0.3">
      <c r="A69" s="3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7" s="23" customFormat="1" ht="79.5" customHeight="1" x14ac:dyDescent="0.3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7" s="23" customFormat="1" ht="60" customHeight="1" x14ac:dyDescent="0.3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7" s="23" customFormat="1" ht="60" customHeight="1" x14ac:dyDescent="0.3">
      <c r="A72" s="3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/>
    </row>
    <row r="73" spans="1:17" s="23" customFormat="1" ht="60" customHeight="1" x14ac:dyDescent="0.3">
      <c r="A73" s="3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7" s="23" customFormat="1" ht="60.75" customHeight="1" x14ac:dyDescent="0.3">
      <c r="A74" s="3"/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7" s="23" customFormat="1" ht="60.75" customHeight="1" x14ac:dyDescent="0.3">
      <c r="A75" s="3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7" ht="18.75" x14ac:dyDescent="0.3">
      <c r="A76" s="3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50"/>
    </row>
    <row r="77" spans="1:17" s="23" customFormat="1" ht="18.75" x14ac:dyDescent="0.3">
      <c r="A77" s="3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50"/>
    </row>
    <row r="78" spans="1:17" s="23" customFormat="1" ht="23.25" customHeight="1" x14ac:dyDescent="0.3">
      <c r="A78" s="3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50"/>
    </row>
    <row r="79" spans="1:17" s="23" customFormat="1" ht="62.25" customHeight="1" x14ac:dyDescent="0.3">
      <c r="A79" s="3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50"/>
    </row>
    <row r="80" spans="1:17" s="50" customFormat="1" ht="63" customHeight="1" x14ac:dyDescent="0.3">
      <c r="A80" s="3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51"/>
      <c r="P80" s="3"/>
      <c r="Q80" s="51"/>
    </row>
    <row r="81" spans="1:17" s="50" customFormat="1" ht="83.25" customHeight="1" x14ac:dyDescent="0.3">
      <c r="A81" s="3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51"/>
      <c r="P81" s="3"/>
      <c r="Q81" s="51"/>
    </row>
    <row r="82" spans="1:17" s="50" customFormat="1" ht="44.25" customHeight="1" x14ac:dyDescent="0.3">
      <c r="A82" s="3"/>
      <c r="B82" s="3"/>
      <c r="C82" s="3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51"/>
      <c r="P82" s="3"/>
    </row>
    <row r="83" spans="1:17" s="50" customFormat="1" ht="18.75" x14ac:dyDescent="0.3">
      <c r="A83" s="3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51"/>
      <c r="P83" s="3"/>
    </row>
    <row r="84" spans="1:17" s="51" customFormat="1" ht="60" hidden="1" customHeight="1" x14ac:dyDescent="0.3">
      <c r="D84" s="52"/>
      <c r="Q84" s="50"/>
    </row>
    <row r="85" spans="1:17" s="51" customFormat="1" ht="61.5" hidden="1" customHeight="1" x14ac:dyDescent="0.3">
      <c r="D85" s="52"/>
      <c r="Q85" s="50"/>
    </row>
    <row r="86" spans="1:17" s="50" customFormat="1" ht="18.75" x14ac:dyDescent="0.3">
      <c r="A86" s="51"/>
      <c r="B86" s="51"/>
      <c r="C86" s="51"/>
      <c r="D86" s="52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7" s="50" customFormat="1" ht="18.75" x14ac:dyDescent="0.3">
      <c r="A87" s="51"/>
      <c r="B87" s="51"/>
      <c r="C87" s="51"/>
      <c r="D87" s="52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7" s="50" customFormat="1" ht="18.75" x14ac:dyDescent="0.3">
      <c r="A88" s="51"/>
      <c r="B88" s="51"/>
      <c r="C88" s="51"/>
      <c r="D88" s="52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7" s="50" customFormat="1" ht="25.5" customHeight="1" x14ac:dyDescent="0.3">
      <c r="A89" s="51"/>
      <c r="B89" s="51"/>
      <c r="C89" s="51"/>
      <c r="D89" s="52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3"/>
    </row>
    <row r="90" spans="1:17" s="50" customFormat="1" ht="42.75" customHeight="1" x14ac:dyDescent="0.3">
      <c r="A90" s="51"/>
      <c r="B90" s="51"/>
      <c r="C90" s="51"/>
      <c r="D90" s="52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7" s="50" customFormat="1" ht="18.75" x14ac:dyDescent="0.3">
      <c r="A91" s="51"/>
      <c r="B91" s="51"/>
      <c r="C91" s="51"/>
      <c r="D91" s="52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7" s="50" customFormat="1" ht="18.75" x14ac:dyDescent="0.3">
      <c r="A92" s="51"/>
      <c r="B92" s="51"/>
      <c r="C92" s="51"/>
      <c r="D92" s="52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7" s="53" customFormat="1" ht="79.5" customHeight="1" x14ac:dyDescent="0.3">
      <c r="A93" s="51"/>
      <c r="B93" s="51"/>
      <c r="C93" s="51"/>
      <c r="D93" s="52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0"/>
    </row>
    <row r="94" spans="1:17" s="50" customFormat="1" ht="39.75" customHeight="1" x14ac:dyDescent="0.3">
      <c r="A94" s="51"/>
      <c r="B94" s="51"/>
      <c r="C94" s="51"/>
      <c r="D94" s="52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7" s="50" customFormat="1" ht="18.75" x14ac:dyDescent="0.3">
      <c r="A95" s="51"/>
      <c r="B95" s="51"/>
      <c r="C95" s="51"/>
      <c r="D95" s="52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</row>
    <row r="96" spans="1:17" s="50" customFormat="1" ht="18.75" x14ac:dyDescent="0.3">
      <c r="A96" s="51"/>
      <c r="B96" s="51"/>
      <c r="C96" s="51"/>
      <c r="D96" s="52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</row>
    <row r="97" spans="1:17" s="50" customFormat="1" ht="18.75" x14ac:dyDescent="0.3">
      <c r="A97" s="51"/>
      <c r="B97" s="51"/>
      <c r="C97" s="51"/>
      <c r="D97" s="52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</row>
    <row r="98" spans="1:17" s="50" customFormat="1" ht="63" customHeight="1" x14ac:dyDescent="0.3">
      <c r="A98" s="51"/>
      <c r="B98" s="51"/>
      <c r="C98" s="51"/>
      <c r="D98" s="52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</row>
    <row r="99" spans="1:17" s="51" customFormat="1" x14ac:dyDescent="0.25">
      <c r="D99" s="52"/>
    </row>
    <row r="100" spans="1:17" s="51" customFormat="1" x14ac:dyDescent="0.25">
      <c r="D100" s="52"/>
    </row>
    <row r="101" spans="1:17" s="51" customFormat="1" x14ac:dyDescent="0.25">
      <c r="D101" s="52"/>
    </row>
    <row r="102" spans="1:17" s="51" customFormat="1" x14ac:dyDescent="0.25">
      <c r="D102" s="52"/>
    </row>
    <row r="103" spans="1:17" s="51" customFormat="1" x14ac:dyDescent="0.25">
      <c r="D103" s="52"/>
    </row>
    <row r="104" spans="1:17" s="51" customFormat="1" x14ac:dyDescent="0.25">
      <c r="D104" s="52"/>
    </row>
    <row r="105" spans="1:17" s="51" customFormat="1" x14ac:dyDescent="0.25">
      <c r="D105" s="52"/>
    </row>
    <row r="106" spans="1:17" s="51" customFormat="1" x14ac:dyDescent="0.25">
      <c r="D106" s="52"/>
    </row>
    <row r="107" spans="1:17" s="51" customFormat="1" x14ac:dyDescent="0.25">
      <c r="D107" s="52"/>
    </row>
    <row r="108" spans="1:17" s="51" customFormat="1" x14ac:dyDescent="0.25">
      <c r="D108" s="52"/>
    </row>
    <row r="109" spans="1:17" s="51" customFormat="1" x14ac:dyDescent="0.25">
      <c r="D109" s="52"/>
    </row>
    <row r="110" spans="1:17" s="51" customFormat="1" x14ac:dyDescent="0.25">
      <c r="D110" s="52"/>
    </row>
    <row r="111" spans="1:17" s="51" customFormat="1" x14ac:dyDescent="0.25">
      <c r="D111" s="52"/>
    </row>
    <row r="112" spans="1:17" s="51" customFormat="1" x14ac:dyDescent="0.25">
      <c r="D112" s="52"/>
    </row>
    <row r="113" spans="1:16" s="51" customFormat="1" x14ac:dyDescent="0.25">
      <c r="D113" s="52"/>
    </row>
    <row r="114" spans="1:16" s="51" customFormat="1" x14ac:dyDescent="0.25">
      <c r="D114" s="52"/>
    </row>
    <row r="115" spans="1:16" s="51" customFormat="1" x14ac:dyDescent="0.25">
      <c r="D115" s="52"/>
    </row>
    <row r="116" spans="1:16" s="51" customFormat="1" x14ac:dyDescent="0.25">
      <c r="D116" s="52"/>
    </row>
    <row r="117" spans="1:16" s="51" customFormat="1" x14ac:dyDescent="0.25">
      <c r="D117" s="52"/>
      <c r="O117"/>
    </row>
    <row r="118" spans="1:16" s="51" customFormat="1" x14ac:dyDescent="0.25">
      <c r="D118" s="52"/>
      <c r="O118"/>
    </row>
    <row r="119" spans="1:16" s="51" customFormat="1" x14ac:dyDescent="0.25">
      <c r="D119" s="52"/>
      <c r="O119"/>
    </row>
    <row r="120" spans="1:16" s="51" customFormat="1" x14ac:dyDescent="0.25">
      <c r="D120" s="52"/>
      <c r="O120"/>
    </row>
    <row r="121" spans="1:16" s="51" customFormat="1" x14ac:dyDescent="0.25">
      <c r="A121"/>
      <c r="B121"/>
      <c r="C121"/>
      <c r="D121" s="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s="51" customFormat="1" x14ac:dyDescent="0.25">
      <c r="A122"/>
      <c r="B122"/>
      <c r="C122"/>
      <c r="D122" s="1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s="51" customFormat="1" x14ac:dyDescent="0.25">
      <c r="A123"/>
      <c r="B123"/>
      <c r="C123"/>
      <c r="D123" s="1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s="51" customFormat="1" x14ac:dyDescent="0.25">
      <c r="A124"/>
      <c r="B124"/>
      <c r="C124"/>
      <c r="D124" s="1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s="51" customFormat="1" x14ac:dyDescent="0.25">
      <c r="A125"/>
      <c r="B125"/>
      <c r="C125"/>
      <c r="D125" s="1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s="51" customFormat="1" x14ac:dyDescent="0.25">
      <c r="A126"/>
      <c r="B126"/>
      <c r="C126"/>
      <c r="D126" s="1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s="51" customFormat="1" x14ac:dyDescent="0.25">
      <c r="A127"/>
      <c r="B127"/>
      <c r="C127"/>
      <c r="D127" s="1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s="51" customFormat="1" x14ac:dyDescent="0.25">
      <c r="A128"/>
      <c r="B128"/>
      <c r="C128"/>
      <c r="D128" s="1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s="51" customFormat="1" x14ac:dyDescent="0.25">
      <c r="A129"/>
      <c r="B129"/>
      <c r="C129"/>
      <c r="D129" s="1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s="51" customFormat="1" x14ac:dyDescent="0.25">
      <c r="A130"/>
      <c r="B130"/>
      <c r="C130"/>
      <c r="D130" s="1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s="51" customFormat="1" x14ac:dyDescent="0.25">
      <c r="A131"/>
      <c r="B131"/>
      <c r="C131"/>
      <c r="D131" s="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s="51" customFormat="1" x14ac:dyDescent="0.25">
      <c r="A132"/>
      <c r="B132"/>
      <c r="C132"/>
      <c r="D132" s="1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s="51" customFormat="1" x14ac:dyDescent="0.25">
      <c r="A133"/>
      <c r="B133"/>
      <c r="C133"/>
      <c r="D133" s="1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s="51" customFormat="1" x14ac:dyDescent="0.25">
      <c r="A134"/>
      <c r="B134"/>
      <c r="C134"/>
      <c r="D134" s="1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s="51" customFormat="1" x14ac:dyDescent="0.25">
      <c r="A135"/>
      <c r="B135"/>
      <c r="C135"/>
      <c r="D135" s="1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s="51" customFormat="1" x14ac:dyDescent="0.25">
      <c r="A136"/>
      <c r="B136"/>
      <c r="C136"/>
      <c r="D136" s="1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s="51" customFormat="1" x14ac:dyDescent="0.25">
      <c r="A137"/>
      <c r="B137"/>
      <c r="C137"/>
      <c r="D137" s="1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s="51" customFormat="1" x14ac:dyDescent="0.25">
      <c r="A138"/>
      <c r="B138"/>
      <c r="C138"/>
      <c r="D138" s="1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s="51" customFormat="1" x14ac:dyDescent="0.25">
      <c r="A139"/>
      <c r="B139"/>
      <c r="C139"/>
      <c r="D139" s="1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s="51" customFormat="1" x14ac:dyDescent="0.25">
      <c r="A140"/>
      <c r="B140"/>
      <c r="C140"/>
      <c r="D140" s="1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s="51" customFormat="1" x14ac:dyDescent="0.25">
      <c r="A141"/>
      <c r="B141"/>
      <c r="C141"/>
      <c r="D141" s="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s="51" customFormat="1" x14ac:dyDescent="0.25">
      <c r="A142"/>
      <c r="B142"/>
      <c r="C142"/>
      <c r="D142" s="1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s="51" customFormat="1" x14ac:dyDescent="0.25">
      <c r="A143"/>
      <c r="B143"/>
      <c r="C143"/>
      <c r="D143" s="1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s="51" customFormat="1" x14ac:dyDescent="0.25">
      <c r="A144"/>
      <c r="B144"/>
      <c r="C144"/>
      <c r="D144" s="1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7" s="51" customFormat="1" x14ac:dyDescent="0.25">
      <c r="A145"/>
      <c r="B145"/>
      <c r="C145"/>
      <c r="D145" s="1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7" s="51" customFormat="1" x14ac:dyDescent="0.25">
      <c r="A146"/>
      <c r="B146"/>
      <c r="C146"/>
      <c r="D146" s="1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7" s="51" customFormat="1" x14ac:dyDescent="0.25">
      <c r="A147"/>
      <c r="B147"/>
      <c r="C147"/>
      <c r="D147" s="1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7" s="51" customFormat="1" x14ac:dyDescent="0.25">
      <c r="A148"/>
      <c r="B148"/>
      <c r="C148"/>
      <c r="D148" s="1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7" s="51" customFormat="1" x14ac:dyDescent="0.25">
      <c r="A149"/>
      <c r="B149"/>
      <c r="C149"/>
      <c r="D149" s="1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7" s="51" customFormat="1" x14ac:dyDescent="0.25">
      <c r="A150"/>
      <c r="B150"/>
      <c r="C150"/>
      <c r="D150" s="1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7" s="51" customFormat="1" x14ac:dyDescent="0.25">
      <c r="A151"/>
      <c r="B151"/>
      <c r="C151"/>
      <c r="D151" s="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7" s="51" customFormat="1" x14ac:dyDescent="0.25">
      <c r="A152"/>
      <c r="B152"/>
      <c r="C152"/>
      <c r="D152" s="1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7" s="51" customFormat="1" x14ac:dyDescent="0.25">
      <c r="A153"/>
      <c r="B153"/>
      <c r="C153"/>
      <c r="D153" s="1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7" s="51" customFormat="1" x14ac:dyDescent="0.25">
      <c r="A154"/>
      <c r="B154"/>
      <c r="C154"/>
      <c r="D154" s="1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7" s="51" customFormat="1" x14ac:dyDescent="0.25">
      <c r="A155"/>
      <c r="B155"/>
      <c r="C155"/>
      <c r="D155" s="1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7" s="51" customFormat="1" x14ac:dyDescent="0.25">
      <c r="A156"/>
      <c r="B156"/>
      <c r="C156"/>
      <c r="D156" s="1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7" s="51" customFormat="1" x14ac:dyDescent="0.25">
      <c r="A157"/>
      <c r="B157"/>
      <c r="C157"/>
      <c r="D157" s="1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7" s="51" customFormat="1" x14ac:dyDescent="0.25">
      <c r="A158"/>
      <c r="B158"/>
      <c r="C158"/>
      <c r="D158" s="1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s="51" customFormat="1" x14ac:dyDescent="0.25">
      <c r="A159"/>
      <c r="B159"/>
      <c r="C159"/>
      <c r="D159" s="1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s="51" customFormat="1" x14ac:dyDescent="0.25">
      <c r="A160"/>
      <c r="B160"/>
      <c r="C160"/>
      <c r="D160" s="1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s="51" customFormat="1" x14ac:dyDescent="0.25">
      <c r="A161"/>
      <c r="B161"/>
      <c r="C161"/>
      <c r="D161" s="1"/>
      <c r="E161"/>
      <c r="F161"/>
      <c r="G161"/>
      <c r="H161"/>
      <c r="I161"/>
      <c r="J161"/>
      <c r="K161"/>
      <c r="L161"/>
      <c r="M161"/>
      <c r="N161"/>
      <c r="O161"/>
      <c r="P161"/>
      <c r="Q161"/>
    </row>
  </sheetData>
  <mergeCells count="17">
    <mergeCell ref="J61:P61"/>
    <mergeCell ref="U9:X9"/>
    <mergeCell ref="J6:L6"/>
    <mergeCell ref="N6:P6"/>
    <mergeCell ref="A7:X7"/>
    <mergeCell ref="A9:A10"/>
    <mergeCell ref="B9:B10"/>
    <mergeCell ref="C9:C10"/>
    <mergeCell ref="D9:H9"/>
    <mergeCell ref="I9:L9"/>
    <mergeCell ref="M9:P9"/>
    <mergeCell ref="Q9:T9"/>
    <mergeCell ref="U4:X4"/>
    <mergeCell ref="U3:X3"/>
    <mergeCell ref="U2:X2"/>
    <mergeCell ref="U5:X5"/>
    <mergeCell ref="U1:X1"/>
  </mergeCells>
  <pageMargins left="1.0236220472440944" right="0.23622047244094491" top="0.74803149606299213" bottom="0.19685039370078741" header="0.31496062992125984" footer="0.31496062992125984"/>
  <pageSetup paperSize="9" scale="48" fitToHeight="0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финансирование</vt:lpstr>
      <vt:lpstr>финансирование!Область_печати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MashBur</dc:creator>
  <cp:lastModifiedBy>MashBur</cp:lastModifiedBy>
  <cp:lastPrinted>2020-04-08T03:32:32Z</cp:lastPrinted>
  <dcterms:created xsi:type="dcterms:W3CDTF">2020-04-08T03:08:21Z</dcterms:created>
  <dcterms:modified xsi:type="dcterms:W3CDTF">2020-04-08T03:33:07Z</dcterms:modified>
</cp:coreProperties>
</file>