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<sst xmlns="http://schemas.openxmlformats.org/spreadsheetml/2006/main" count="128" uniqueCount="67">
  <si>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</si>
  <si>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</si>
  <si>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</si>
  <si>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</si>
  <si>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</si>
  <si>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</si>
  <si>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</si>
  <si>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</si>
  <si>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</si>
  <si>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</si>
  <si>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</si>
  <si>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</si>
  <si>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</si>
  <si>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</si>
  <si>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</si>
  <si>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</si>
  <si>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</si>
  <si>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</si>
  <si>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</si>
  <si>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</si>
  <si>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</si>
  <si>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</si>
  <si>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</si>
  <si>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</si>
  <si>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</si>
  <si>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</si>
  <si>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</si>
  <si>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</si>
  <si>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</si>
  <si>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</si>
  <si>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</si>
  <si>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</si>
  <si>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</si>
  <si>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</si>
  <si>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</si>
  <si>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</si>
  <si>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</si>
  <si>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</si>
  <si>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</si>
  <si>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</si>
  <si>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</si>
  <si>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</si>
  <si>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</si>
  <si>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</si>
  <si>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</si>
  <si>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</si>
  <si>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</si>
  <si>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</si>
  <si>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</si>
  <si>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</si>
  <si>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</si>
  <si>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</si>
  <si>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</si>
  <si>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</si>
  <si>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</si>
  <si>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</si>
  <si>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</si>
  <si>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</si>
  <si>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</si>
  <si>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</si>
  <si>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</si>
  <si>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</si>
  <si>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</si>
  <si>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июня 2016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</si>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</sst>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60" zoomScaleNormal="69" zoomScalePageLayoutView="0" workbookViewId="0" topLeftCell="A1">
      <selection activeCell="B62" sqref="B62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5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5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62.2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7" t="s">
        <v>64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10000000</v>
      </c>
      <c r="E12" s="11">
        <f>F12+G12+H12</f>
        <v>13700000</v>
      </c>
      <c r="F12" s="11">
        <f t="shared" si="0"/>
        <v>13700000</v>
      </c>
      <c r="G12" s="11">
        <f t="shared" si="0"/>
        <v>0</v>
      </c>
      <c r="H12" s="11">
        <f t="shared" si="0"/>
        <v>0</v>
      </c>
      <c r="I12" s="11">
        <f>J12+K12+L12</f>
        <v>555578.87</v>
      </c>
      <c r="J12" s="11">
        <f t="shared" si="1"/>
        <v>0</v>
      </c>
      <c r="K12" s="11">
        <f t="shared" si="1"/>
        <v>555578.87</v>
      </c>
      <c r="L12" s="11">
        <f t="shared" si="1"/>
        <v>0</v>
      </c>
      <c r="M12" s="11">
        <f>N12+O12+P12</f>
        <v>4720578.87</v>
      </c>
      <c r="N12" s="11">
        <f t="shared" si="2"/>
        <v>4165000</v>
      </c>
      <c r="O12" s="11">
        <f t="shared" si="2"/>
        <v>555578.87</v>
      </c>
      <c r="P12" s="11">
        <f t="shared" si="2"/>
        <v>0</v>
      </c>
      <c r="Q12" s="11">
        <f>R12+S12+T12</f>
        <v>9535000</v>
      </c>
      <c r="R12" s="11">
        <f t="shared" si="3"/>
        <v>9535000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16592543.04</v>
      </c>
      <c r="D13" s="11">
        <f>D15+D16+D17+D18+D19</f>
        <v>5359150</v>
      </c>
      <c r="E13" s="11">
        <f>F13+G13+H13</f>
        <v>9574869.04</v>
      </c>
      <c r="F13" s="11">
        <f>F15+F16+F17+F18+F19</f>
        <v>9574869.04</v>
      </c>
      <c r="G13" s="11">
        <f>G15+G16+G17+G18+G19</f>
        <v>0</v>
      </c>
      <c r="H13" s="11">
        <f>H15+H16+H17+H18+H19</f>
        <v>0</v>
      </c>
      <c r="I13" s="11">
        <f>J13+K13+L13</f>
        <v>400086.45</v>
      </c>
      <c r="J13" s="11">
        <f>J15+J16+J17+J18+J19</f>
        <v>400000</v>
      </c>
      <c r="K13" s="11">
        <f>K15+K16+K17+K18+K19</f>
        <v>86.32</v>
      </c>
      <c r="L13" s="11">
        <f>L15+L16+L17+L18+L19</f>
        <v>0.13</v>
      </c>
      <c r="M13" s="11">
        <f>N13+O13+P13</f>
        <v>594740.45</v>
      </c>
      <c r="N13" s="11">
        <f>N15+N16+N17+N18+N19</f>
        <v>594654</v>
      </c>
      <c r="O13" s="11">
        <f>O15+O16+O17+O18+O19</f>
        <v>86.32</v>
      </c>
      <c r="P13" s="11">
        <f>P15+P16+P17+P18+P19</f>
        <v>0.13</v>
      </c>
      <c r="Q13" s="11">
        <f>R13+S13+T13</f>
        <v>9380215.04</v>
      </c>
      <c r="R13" s="11">
        <f t="shared" si="3"/>
        <v>9380215.04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7724619.04</v>
      </c>
      <c r="D15" s="11">
        <f t="shared" si="4"/>
        <v>2193892</v>
      </c>
      <c r="E15" s="11">
        <f aca="true" t="shared" si="5" ref="E15:E20">F15+G15+H15</f>
        <v>4724619.04</v>
      </c>
      <c r="F15" s="11">
        <f aca="true" t="shared" si="6" ref="F15:H19">F31+F47</f>
        <v>4724619.04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50.88</v>
      </c>
      <c r="J15" s="11">
        <f aca="true" t="shared" si="8" ref="J15:L19">J31+J47</f>
        <v>0</v>
      </c>
      <c r="K15" s="11">
        <f t="shared" si="8"/>
        <v>50.81</v>
      </c>
      <c r="L15" s="11">
        <f t="shared" si="8"/>
        <v>0.07</v>
      </c>
      <c r="M15" s="11">
        <f aca="true" t="shared" si="9" ref="M15:M20">N15+O15+P15</f>
        <v>148523.88</v>
      </c>
      <c r="N15" s="11">
        <f aca="true" t="shared" si="10" ref="N15:P19">N31+N47</f>
        <v>148473</v>
      </c>
      <c r="O15" s="11">
        <f t="shared" si="10"/>
        <v>50.81</v>
      </c>
      <c r="P15" s="11">
        <f t="shared" si="10"/>
        <v>0.07</v>
      </c>
      <c r="Q15" s="11">
        <f aca="true" t="shared" si="11" ref="Q15:Q20">R15+S15+T15</f>
        <v>4576146.04</v>
      </c>
      <c r="R15" s="11">
        <f aca="true" t="shared" si="12" ref="R15:R20">F15+J15-N15</f>
        <v>4576146.04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56</v>
      </c>
      <c r="C16" s="11">
        <f t="shared" si="4"/>
        <v>400000</v>
      </c>
      <c r="D16" s="11">
        <f t="shared" si="4"/>
        <v>400000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400000</v>
      </c>
      <c r="J16" s="11">
        <f t="shared" si="8"/>
        <v>400000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400000</v>
      </c>
      <c r="R16" s="11">
        <f t="shared" si="12"/>
        <v>400000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8467924</v>
      </c>
      <c r="D17" s="11">
        <f t="shared" si="4"/>
        <v>2765258</v>
      </c>
      <c r="E17" s="11">
        <f t="shared" si="5"/>
        <v>4850250</v>
      </c>
      <c r="F17" s="11">
        <f t="shared" si="6"/>
        <v>4850250</v>
      </c>
      <c r="G17" s="11">
        <f t="shared" si="6"/>
        <v>0</v>
      </c>
      <c r="H17" s="11">
        <f t="shared" si="6"/>
        <v>0</v>
      </c>
      <c r="I17" s="11">
        <f t="shared" si="7"/>
        <v>35.57</v>
      </c>
      <c r="J17" s="11">
        <f t="shared" si="8"/>
        <v>0</v>
      </c>
      <c r="K17" s="11">
        <f t="shared" si="8"/>
        <v>35.51</v>
      </c>
      <c r="L17" s="11">
        <f t="shared" si="8"/>
        <v>0.06</v>
      </c>
      <c r="M17" s="11">
        <f t="shared" si="9"/>
        <v>446216.57</v>
      </c>
      <c r="N17" s="11">
        <f t="shared" si="10"/>
        <v>446181</v>
      </c>
      <c r="O17" s="11">
        <f t="shared" si="10"/>
        <v>35.51</v>
      </c>
      <c r="P17" s="11">
        <f t="shared" si="10"/>
        <v>0.06</v>
      </c>
      <c r="Q17" s="11">
        <f t="shared" si="11"/>
        <v>4404069</v>
      </c>
      <c r="R17" s="11">
        <f t="shared" si="12"/>
        <v>4404069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49</v>
      </c>
      <c r="C25" s="11">
        <f>C11+C12+C13+C20</f>
        <v>34292543.04</v>
      </c>
      <c r="D25" s="11">
        <f>D11+D12+D13+D20</f>
        <v>15359150</v>
      </c>
      <c r="E25" s="11">
        <f aca="true" t="shared" si="19" ref="E25:T25">E11+E12+E13+E20</f>
        <v>23274869.04</v>
      </c>
      <c r="F25" s="11">
        <f t="shared" si="19"/>
        <v>23274869.04</v>
      </c>
      <c r="G25" s="11">
        <f t="shared" si="19"/>
        <v>0</v>
      </c>
      <c r="H25" s="11">
        <f t="shared" si="19"/>
        <v>0</v>
      </c>
      <c r="I25" s="11">
        <f t="shared" si="19"/>
        <v>955665.3200000001</v>
      </c>
      <c r="J25" s="11">
        <f t="shared" si="19"/>
        <v>400000</v>
      </c>
      <c r="K25" s="11">
        <f t="shared" si="19"/>
        <v>555665.19</v>
      </c>
      <c r="L25" s="11">
        <f t="shared" si="19"/>
        <v>0.13</v>
      </c>
      <c r="M25" s="11">
        <f t="shared" si="19"/>
        <v>5315319.32</v>
      </c>
      <c r="N25" s="11">
        <f t="shared" si="19"/>
        <v>4759654</v>
      </c>
      <c r="O25" s="11">
        <f t="shared" si="19"/>
        <v>555665.19</v>
      </c>
      <c r="P25" s="11">
        <f t="shared" si="19"/>
        <v>0.13</v>
      </c>
      <c r="Q25" s="11">
        <f t="shared" si="19"/>
        <v>18915215.04</v>
      </c>
      <c r="R25" s="11">
        <f t="shared" si="19"/>
        <v>18915215.04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3" t="s">
        <v>65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10000000</v>
      </c>
      <c r="E28" s="11">
        <f aca="true" t="shared" si="20" ref="E28:E40">F28+G28+H28</f>
        <v>13700000</v>
      </c>
      <c r="F28" s="2">
        <v>13700000</v>
      </c>
      <c r="G28" s="2">
        <v>0</v>
      </c>
      <c r="H28" s="2">
        <v>0</v>
      </c>
      <c r="I28" s="11">
        <f aca="true" t="shared" si="21" ref="I28:I40">J28+K28+L28</f>
        <v>555578.87</v>
      </c>
      <c r="J28" s="2">
        <v>0</v>
      </c>
      <c r="K28" s="2">
        <v>555578.87</v>
      </c>
      <c r="L28" s="2">
        <v>0</v>
      </c>
      <c r="M28" s="11">
        <f aca="true" t="shared" si="22" ref="M28:M40">N28+O28+P28</f>
        <v>4720578.87</v>
      </c>
      <c r="N28" s="2">
        <v>4165000</v>
      </c>
      <c r="O28" s="2">
        <v>555578.87</v>
      </c>
      <c r="P28" s="2">
        <v>0</v>
      </c>
      <c r="Q28" s="11">
        <f aca="true" t="shared" si="23" ref="Q28:Q40">R28+S28+T28</f>
        <v>9535000</v>
      </c>
      <c r="R28" s="11">
        <f>F28+J28-N28</f>
        <v>9535000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2355974</v>
      </c>
      <c r="E29" s="11">
        <f t="shared" si="20"/>
        <v>3189308</v>
      </c>
      <c r="F29" s="11">
        <f>F31+F32+F33+F34+F35</f>
        <v>3189308</v>
      </c>
      <c r="G29" s="11">
        <f>G31+G32+G33+G34+G35</f>
        <v>0</v>
      </c>
      <c r="H29" s="11">
        <f>H31+H32+H33+H34+H35</f>
        <v>0</v>
      </c>
      <c r="I29" s="11">
        <f t="shared" si="21"/>
        <v>0</v>
      </c>
      <c r="J29" s="11">
        <f>J31+J32+J33+J34+J35</f>
        <v>0</v>
      </c>
      <c r="K29" s="11">
        <f>K31+K32+K33+K34+K35</f>
        <v>0</v>
      </c>
      <c r="L29" s="11">
        <f>L31+L32+L33+L34+L35</f>
        <v>0</v>
      </c>
      <c r="M29" s="11">
        <f t="shared" si="22"/>
        <v>344654</v>
      </c>
      <c r="N29" s="11">
        <f>N31+N32+N33+N34+N35</f>
        <v>344654</v>
      </c>
      <c r="O29" s="11">
        <f>O31+O32+O33+O34+O35</f>
        <v>0</v>
      </c>
      <c r="P29" s="11">
        <f>P31+P32+P33+P34+P35</f>
        <v>0</v>
      </c>
      <c r="Q29" s="11">
        <f t="shared" si="23"/>
        <v>2844654</v>
      </c>
      <c r="R29" s="11">
        <f t="shared" si="24"/>
        <v>2844654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800000</v>
      </c>
      <c r="E31" s="11">
        <f t="shared" si="20"/>
        <v>1200000</v>
      </c>
      <c r="F31" s="2">
        <v>1200000</v>
      </c>
      <c r="G31" s="2"/>
      <c r="H31" s="2"/>
      <c r="I31" s="11">
        <f>J31+K31+L31</f>
        <v>0</v>
      </c>
      <c r="J31" s="2"/>
      <c r="K31" s="2">
        <v>0</v>
      </c>
      <c r="L31" s="2"/>
      <c r="M31" s="11">
        <f t="shared" si="22"/>
        <v>0</v>
      </c>
      <c r="N31" s="2">
        <v>0</v>
      </c>
      <c r="O31" s="2">
        <v>0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56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/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2">
        <v>1555974</v>
      </c>
      <c r="E33" s="11">
        <f t="shared" si="20"/>
        <v>1989308</v>
      </c>
      <c r="F33" s="2">
        <v>1989308</v>
      </c>
      <c r="G33" s="2"/>
      <c r="H33" s="2"/>
      <c r="I33" s="11">
        <f>J33+K33+L33</f>
        <v>0</v>
      </c>
      <c r="J33" s="2"/>
      <c r="K33" s="2">
        <v>0</v>
      </c>
      <c r="L33" s="2"/>
      <c r="M33" s="11">
        <f t="shared" si="22"/>
        <v>344654</v>
      </c>
      <c r="N33" s="2">
        <v>344654</v>
      </c>
      <c r="O33" s="2">
        <v>0</v>
      </c>
      <c r="P33" s="2"/>
      <c r="Q33" s="11">
        <f t="shared" si="23"/>
        <v>1644654</v>
      </c>
      <c r="R33" s="11">
        <f t="shared" si="24"/>
        <v>1644654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61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45</v>
      </c>
      <c r="C41" s="11">
        <f aca="true" t="shared" si="25" ref="C41:J41">C27+C28+C29+C36</f>
        <v>27233962</v>
      </c>
      <c r="D41" s="11">
        <f t="shared" si="25"/>
        <v>12355974</v>
      </c>
      <c r="E41" s="11">
        <f t="shared" si="25"/>
        <v>16889308</v>
      </c>
      <c r="F41" s="11">
        <f t="shared" si="25"/>
        <v>16889308</v>
      </c>
      <c r="G41" s="11">
        <f t="shared" si="25"/>
        <v>0</v>
      </c>
      <c r="H41" s="11">
        <f t="shared" si="25"/>
        <v>0</v>
      </c>
      <c r="I41" s="11">
        <f t="shared" si="25"/>
        <v>555578.87</v>
      </c>
      <c r="J41" s="11">
        <f t="shared" si="25"/>
        <v>0</v>
      </c>
      <c r="K41" s="11">
        <f aca="true" t="shared" si="26" ref="K41:T41">K27+K28+K29+K36</f>
        <v>555578.87</v>
      </c>
      <c r="L41" s="11">
        <f t="shared" si="26"/>
        <v>0</v>
      </c>
      <c r="M41" s="11">
        <f t="shared" si="26"/>
        <v>5065232.87</v>
      </c>
      <c r="N41" s="11">
        <f t="shared" si="26"/>
        <v>4509654</v>
      </c>
      <c r="O41" s="11">
        <f t="shared" si="26"/>
        <v>555578.87</v>
      </c>
      <c r="P41" s="11">
        <f t="shared" si="26"/>
        <v>0</v>
      </c>
      <c r="Q41" s="11">
        <f t="shared" si="26"/>
        <v>12379654</v>
      </c>
      <c r="R41" s="11">
        <f t="shared" si="26"/>
        <v>12379654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40" t="s">
        <v>66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aca="true" t="shared" si="27" ref="R44:R49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7058581.04</v>
      </c>
      <c r="D45" s="11">
        <f>D47+D48+D49+D50+D51</f>
        <v>3003176</v>
      </c>
      <c r="E45" s="11">
        <f>F45+G45+H45</f>
        <v>6385561.04</v>
      </c>
      <c r="F45" s="11">
        <f>F47+F48+F49+F50+F51</f>
        <v>6385561.04</v>
      </c>
      <c r="G45" s="11">
        <f>G47+G48+G49+G50+G51</f>
        <v>0</v>
      </c>
      <c r="H45" s="11">
        <f>H47+H48+H49+H50+H51</f>
        <v>0</v>
      </c>
      <c r="I45" s="11">
        <f>J45+K45+L45</f>
        <v>400086.45</v>
      </c>
      <c r="J45" s="11">
        <f>J47+J48+J49+J50+J51</f>
        <v>400000</v>
      </c>
      <c r="K45" s="11">
        <f>K47+K48+K49+K50+K51</f>
        <v>86.32</v>
      </c>
      <c r="L45" s="11">
        <f>L47+L48+L49+L50+L51</f>
        <v>0.13</v>
      </c>
      <c r="M45" s="11">
        <f>N45+O45+P45</f>
        <v>250086.45</v>
      </c>
      <c r="N45" s="11">
        <f>N47+N48+N49+N50+N51</f>
        <v>250000</v>
      </c>
      <c r="O45" s="11">
        <f>O47+O48+O49+O50+O51</f>
        <v>86.32</v>
      </c>
      <c r="P45" s="11">
        <f>P47+P48+P49+P50+P51</f>
        <v>0.13</v>
      </c>
      <c r="Q45" s="11">
        <f>R45+S45+T45</f>
        <v>6535561.04</v>
      </c>
      <c r="R45" s="11">
        <f t="shared" si="27"/>
        <v>6535561.04</v>
      </c>
      <c r="S45" s="11">
        <f>G45+K45-O45</f>
        <v>0</v>
      </c>
      <c r="T45" s="11">
        <f>H45+L45-P45</f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3524619.04</v>
      </c>
      <c r="D47" s="2">
        <v>1393892</v>
      </c>
      <c r="E47" s="11">
        <f aca="true" t="shared" si="28" ref="E47:E52">F47+G47+H47</f>
        <v>3524619.04</v>
      </c>
      <c r="F47" s="2">
        <v>3524619.04</v>
      </c>
      <c r="G47" s="2">
        <v>0</v>
      </c>
      <c r="H47" s="2"/>
      <c r="I47" s="11">
        <f aca="true" t="shared" si="29" ref="I47:I52">J47+K47+L47</f>
        <v>50.88</v>
      </c>
      <c r="J47" s="2">
        <v>0</v>
      </c>
      <c r="K47" s="2">
        <v>50.81</v>
      </c>
      <c r="L47" s="2">
        <v>0.07</v>
      </c>
      <c r="M47" s="11">
        <f aca="true" t="shared" si="30" ref="M47:M52">N47+O47+P47</f>
        <v>148523.88</v>
      </c>
      <c r="N47" s="2">
        <v>148473</v>
      </c>
      <c r="O47" s="2">
        <v>50.81</v>
      </c>
      <c r="P47" s="2">
        <v>0.07</v>
      </c>
      <c r="Q47" s="11">
        <f aca="true" t="shared" si="31" ref="Q47:Q52">R47+S47+T47</f>
        <v>3376146.04</v>
      </c>
      <c r="R47" s="11">
        <f t="shared" si="27"/>
        <v>3376146.04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56</v>
      </c>
      <c r="C48" s="2">
        <v>400000</v>
      </c>
      <c r="D48" s="2">
        <v>400000</v>
      </c>
      <c r="E48" s="11">
        <f t="shared" si="28"/>
        <v>0</v>
      </c>
      <c r="F48" s="2"/>
      <c r="G48" s="2">
        <v>0</v>
      </c>
      <c r="H48" s="2"/>
      <c r="I48" s="11">
        <f t="shared" si="29"/>
        <v>400000</v>
      </c>
      <c r="J48" s="2">
        <v>400000</v>
      </c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400000</v>
      </c>
      <c r="R48" s="11">
        <f t="shared" si="27"/>
        <v>400000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3133962</v>
      </c>
      <c r="D49" s="2">
        <v>1209284</v>
      </c>
      <c r="E49" s="11">
        <f t="shared" si="28"/>
        <v>2860942</v>
      </c>
      <c r="F49" s="2">
        <v>2860942</v>
      </c>
      <c r="G49" s="2">
        <v>0</v>
      </c>
      <c r="H49" s="2"/>
      <c r="I49" s="11">
        <f t="shared" si="29"/>
        <v>35.57</v>
      </c>
      <c r="J49" s="2">
        <v>0</v>
      </c>
      <c r="K49" s="2">
        <v>35.51</v>
      </c>
      <c r="L49" s="2">
        <v>0.06</v>
      </c>
      <c r="M49" s="11">
        <f t="shared" si="30"/>
        <v>101562.56999999999</v>
      </c>
      <c r="N49" s="2">
        <v>101527</v>
      </c>
      <c r="O49" s="2">
        <v>35.51</v>
      </c>
      <c r="P49" s="2">
        <v>0.06</v>
      </c>
      <c r="Q49" s="11">
        <f t="shared" si="31"/>
        <v>2759415</v>
      </c>
      <c r="R49" s="11">
        <f t="shared" si="27"/>
        <v>2759415</v>
      </c>
      <c r="S49" s="11">
        <f>G49+K49-O49</f>
        <v>0</v>
      </c>
      <c r="T49" s="32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0.75">
      <c r="A53" s="24"/>
      <c r="B53" s="26" t="s">
        <v>46</v>
      </c>
      <c r="C53" s="11">
        <f aca="true" t="shared" si="32" ref="C53:I53">C43+C44+C45+C52</f>
        <v>7058581.04</v>
      </c>
      <c r="D53" s="11">
        <f t="shared" si="32"/>
        <v>3003176</v>
      </c>
      <c r="E53" s="11">
        <f t="shared" si="32"/>
        <v>6385561.04</v>
      </c>
      <c r="F53" s="11">
        <f t="shared" si="32"/>
        <v>6385561.04</v>
      </c>
      <c r="G53" s="11">
        <f t="shared" si="32"/>
        <v>0</v>
      </c>
      <c r="H53" s="11">
        <f t="shared" si="32"/>
        <v>0</v>
      </c>
      <c r="I53" s="11">
        <f t="shared" si="32"/>
        <v>400086.45</v>
      </c>
      <c r="J53" s="11">
        <f aca="true" t="shared" si="33" ref="J53:T53">J43+J44+J45+J52</f>
        <v>400000</v>
      </c>
      <c r="K53" s="11">
        <f t="shared" si="33"/>
        <v>86.32</v>
      </c>
      <c r="L53" s="11">
        <f t="shared" si="33"/>
        <v>0.13</v>
      </c>
      <c r="M53" s="11">
        <f t="shared" si="33"/>
        <v>250086.45</v>
      </c>
      <c r="N53" s="11">
        <f t="shared" si="33"/>
        <v>250000</v>
      </c>
      <c r="O53" s="11">
        <f t="shared" si="33"/>
        <v>86.32</v>
      </c>
      <c r="P53" s="11">
        <f t="shared" si="33"/>
        <v>0.13</v>
      </c>
      <c r="Q53" s="11">
        <f t="shared" si="33"/>
        <v>6535561.04</v>
      </c>
      <c r="R53" s="11">
        <f t="shared" si="33"/>
        <v>6535561.04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44" t="s">
        <v>40</v>
      </c>
      <c r="B54" s="44"/>
      <c r="C54" s="44"/>
      <c r="D54" s="44"/>
      <c r="E54" s="44"/>
      <c r="F54" s="4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5" t="s">
        <v>51</v>
      </c>
      <c r="B55" s="46"/>
      <c r="C55" s="46"/>
      <c r="D55" s="46"/>
      <c r="E55" s="46"/>
      <c r="F55" s="4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7"/>
      <c r="B56" s="47" t="s">
        <v>41</v>
      </c>
      <c r="C56" s="48"/>
      <c r="D56" s="28" t="s">
        <v>53</v>
      </c>
      <c r="E56" s="29" t="s">
        <v>54</v>
      </c>
      <c r="F56" s="29" t="s">
        <v>55</v>
      </c>
      <c r="G56" s="13"/>
      <c r="I56" s="10" t="s">
        <v>58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30" t="s">
        <v>17</v>
      </c>
      <c r="B57" s="38" t="s">
        <v>42</v>
      </c>
      <c r="C57" s="39"/>
      <c r="D57" s="9">
        <f>E57+F57</f>
        <v>142587474.07999998</v>
      </c>
      <c r="E57" s="8">
        <v>129940491.77</v>
      </c>
      <c r="F57" s="8">
        <v>12646982.31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0" s="12" customFormat="1" ht="24.75" customHeight="1">
      <c r="A58" s="30" t="s">
        <v>19</v>
      </c>
      <c r="B58" s="38" t="s">
        <v>43</v>
      </c>
      <c r="C58" s="39"/>
      <c r="D58" s="9">
        <f>E58+F58</f>
        <v>10918895.04</v>
      </c>
      <c r="E58" s="8">
        <v>4533334</v>
      </c>
      <c r="F58" s="8">
        <v>6385561.04</v>
      </c>
      <c r="G58" s="13"/>
      <c r="I58" s="49" t="s">
        <v>59</v>
      </c>
      <c r="J58" s="49"/>
      <c r="K58" s="49"/>
      <c r="L58" s="49"/>
      <c r="M58" s="49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30" t="s">
        <v>21</v>
      </c>
      <c r="B59" s="38" t="s">
        <v>52</v>
      </c>
      <c r="C59" s="39"/>
      <c r="D59" s="9">
        <f>E59+F59</f>
        <v>1178232.6900000002</v>
      </c>
      <c r="E59" s="8">
        <v>1090399.85</v>
      </c>
      <c r="F59" s="8">
        <v>87832.84</v>
      </c>
      <c r="G59" s="13"/>
      <c r="I59" s="49" t="s">
        <v>62</v>
      </c>
      <c r="J59" s="49"/>
      <c r="K59" s="49"/>
      <c r="L59" s="49"/>
      <c r="M59" s="49"/>
      <c r="N59" s="49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60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/>
  <mergeCells count="31"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M7:M8"/>
    <mergeCell ref="N7:P7"/>
    <mergeCell ref="Q7:Q8"/>
    <mergeCell ref="R7:T7"/>
    <mergeCell ref="E7:E8"/>
    <mergeCell ref="F7:H7"/>
    <mergeCell ref="I7:I8"/>
    <mergeCell ref="J7:L7"/>
    <mergeCell ref="E6:H6"/>
    <mergeCell ref="I6:L6"/>
    <mergeCell ref="M6:P6"/>
    <mergeCell ref="Q6:T6"/>
    <mergeCell ref="A6:A8"/>
    <mergeCell ref="B6:B8"/>
    <mergeCell ref="C6:C8"/>
    <mergeCell ref="D6:D8"/>
    <mergeCell ref="A1:T1"/>
    <mergeCell ref="A2:T2"/>
    <mergeCell ref="A3:T3"/>
    <mergeCell ref="A4:T4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2016-06-10T10:59:01Z</dcterms:modified>
  <cp:category/>
  <cp:version/>
  <cp:contentType/>
  <cp:contentStatus/>
</cp:coreProperties>
</file>