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6030" tabRatio="509" activeTab="0"/>
  </bookViews>
  <sheets>
    <sheet name="выписка" sheetId="1" r:id="rId1"/>
  </sheets>
  <definedNames>
    <definedName name="_xlnm.Print_Area" localSheetId="0">'выписка'!$A$1:$AA$39</definedName>
  </definedNames>
  <calcPr fullCalcOnLoad="1"/>
</workbook>
</file>

<file path=xl/sharedStrings.xml><?xml version="1.0" encoding="utf-8"?>
<sst xmlns="http://schemas.openxmlformats.org/spreadsheetml/2006/main" count="179" uniqueCount="96">
  <si>
    <t>Сумма долгового обязательства</t>
  </si>
  <si>
    <t xml:space="preserve">Итого         </t>
  </si>
  <si>
    <t xml:space="preserve">Внешний долг  </t>
  </si>
  <si>
    <t xml:space="preserve">ВСЕГО         </t>
  </si>
  <si>
    <t>Дата регистрации</t>
  </si>
  <si>
    <t xml:space="preserve">Регистрационный код   </t>
  </si>
  <si>
    <t>Внутренний долг</t>
  </si>
  <si>
    <t>Полное наименование заемщика</t>
  </si>
  <si>
    <t>Полное наименование кредитора</t>
  </si>
  <si>
    <t>Цель привлечение кредитных ресурсов</t>
  </si>
  <si>
    <t>Процентная ставка</t>
  </si>
  <si>
    <t>Форма обеспечения долгового обязательства</t>
  </si>
  <si>
    <t>Валюта долгового обязательства</t>
  </si>
  <si>
    <t>Дата погашения долгового обязательства</t>
  </si>
  <si>
    <t>плановая дата погашения</t>
  </si>
  <si>
    <t xml:space="preserve">Привлечено (основной долг)   </t>
  </si>
  <si>
    <t xml:space="preserve">Погашено (основной долг)  </t>
  </si>
  <si>
    <t xml:space="preserve">Стоимость обслуживания долгового  обязательства           </t>
  </si>
  <si>
    <t>всего</t>
  </si>
  <si>
    <t xml:space="preserve">в том числе:       </t>
  </si>
  <si>
    <t xml:space="preserve">в том числе: просроченная    </t>
  </si>
  <si>
    <t xml:space="preserve">начислено    </t>
  </si>
  <si>
    <t xml:space="preserve">фактически  уплачено     </t>
  </si>
  <si>
    <t xml:space="preserve">оосновной долг  </t>
  </si>
  <si>
    <t>проценты</t>
  </si>
  <si>
    <t xml:space="preserve">Штрафные санкции </t>
  </si>
  <si>
    <t xml:space="preserve">основной долг  </t>
  </si>
  <si>
    <t xml:space="preserve">штрафные санкции </t>
  </si>
  <si>
    <t>Долг</t>
  </si>
  <si>
    <t>ВСЕГО</t>
  </si>
  <si>
    <t>NN п/п</t>
  </si>
  <si>
    <t>Наименование, дата, номер документа, которым оформлено долговое обязательство</t>
  </si>
  <si>
    <t>фактическая дата погашения</t>
  </si>
  <si>
    <t>NNп/п</t>
  </si>
  <si>
    <t>Администрация муниципального образования -городской округ город Касимов</t>
  </si>
  <si>
    <t>Бюджет Рязанской области</t>
  </si>
  <si>
    <t>Для частичного покрытия дефицита бюджета</t>
  </si>
  <si>
    <t>Без обеспечения</t>
  </si>
  <si>
    <t>рубли.</t>
  </si>
  <si>
    <t>Для строительства,реконструкции,капитального ремонта,ремонта и содержания автомобильных дорог общего пользования местного значения,объектов улично-дорожной сети.</t>
  </si>
  <si>
    <t>штраф.санк.</t>
  </si>
  <si>
    <t>01.07.2011г.</t>
  </si>
  <si>
    <t>Сбербанк России.Касимовское отделение №2612</t>
  </si>
  <si>
    <t>Кредитный договор от 29.06.2011г.№999</t>
  </si>
  <si>
    <t>На погашение муниципальных долговых обязательств</t>
  </si>
  <si>
    <t>25 июня 2014г.</t>
  </si>
  <si>
    <t>09.08.2011г</t>
  </si>
  <si>
    <t>Договор № 2 от 09.08.2011г</t>
  </si>
  <si>
    <t>ДО 20.06.2014г.</t>
  </si>
  <si>
    <t>12.08.2011г</t>
  </si>
  <si>
    <t>Для подготовки к отопительному периоду 2011-2012 годов.</t>
  </si>
  <si>
    <t>4,125(годовых)</t>
  </si>
  <si>
    <t>Договор № 23 от12.08.2011г</t>
  </si>
  <si>
    <t>16.08.2012г</t>
  </si>
  <si>
    <t>Договор №27 от16.08.2012г</t>
  </si>
  <si>
    <t>Для подготовки к отопительному периоду.</t>
  </si>
  <si>
    <t>18.06.2015г.</t>
  </si>
  <si>
    <t>07.12.2012г.</t>
  </si>
  <si>
    <t>Договор №58 от 07.12.2012г</t>
  </si>
  <si>
    <t>20.10.2015г</t>
  </si>
  <si>
    <t>3-11/001</t>
  </si>
  <si>
    <t>2-12/006</t>
  </si>
  <si>
    <t>2-12/005</t>
  </si>
  <si>
    <t>2-11/004</t>
  </si>
  <si>
    <t>2-11/003</t>
  </si>
  <si>
    <t>23.08.2013г.</t>
  </si>
  <si>
    <t>2-13/007</t>
  </si>
  <si>
    <t>Договор №27 от 23.08.2013г</t>
  </si>
  <si>
    <t>25.07.2016г</t>
  </si>
  <si>
    <t>27.08.2013г.</t>
  </si>
  <si>
    <t>2-13/008</t>
  </si>
  <si>
    <t>27.06.2016г</t>
  </si>
  <si>
    <t>20.09.2013г: 20.06.2014г.</t>
  </si>
  <si>
    <t>Договор №29 от 27.08.2013г</t>
  </si>
  <si>
    <t>3-12/002</t>
  </si>
  <si>
    <t>ОАОБанк"Северный морской путь "</t>
  </si>
  <si>
    <t>Кредитный договор от 16.12.2013г.№107-2013</t>
  </si>
  <si>
    <t>16.12.2016г</t>
  </si>
  <si>
    <t>На финансирование дефицита бюджета и  погашение муниципальных долговых обязательств</t>
  </si>
  <si>
    <t>3012.2013</t>
  </si>
  <si>
    <t>3-12/003</t>
  </si>
  <si>
    <t>Муниципальный контракт от 30.12.2013 №0159300012813000132-0055771-02 от 16.12.2013г.№107-2013</t>
  </si>
  <si>
    <t>27.01.2017г.</t>
  </si>
  <si>
    <t>28.01.2014г.</t>
  </si>
  <si>
    <t>(20.10.13г)       2000000</t>
  </si>
  <si>
    <t>(20.09.13г) 2800000</t>
  </si>
  <si>
    <t>14.08.2014г.</t>
  </si>
  <si>
    <t>2-14/001</t>
  </si>
  <si>
    <t>Договор №21 от 14.08.2014г</t>
  </si>
  <si>
    <t>28.06.2017г</t>
  </si>
  <si>
    <t xml:space="preserve">Задолженность на 01.11.2014 года        </t>
  </si>
  <si>
    <t>18.04.2014          5208000</t>
  </si>
  <si>
    <t xml:space="preserve">Задолженность на 01.11.2014года.        </t>
  </si>
  <si>
    <r>
      <t xml:space="preserve"> БЮДЖЕТНЫЕ КРЕДИТЫ, ПРИВЛЕЧЕННЫЕ В БЮДЖЕТ  </t>
    </r>
    <r>
      <rPr>
        <b/>
        <sz val="12"/>
        <rFont val="Arial"/>
        <family val="2"/>
      </rPr>
      <t>Муниципального образования - городской округ город Касимов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ОТ БЮДЖЕТОВ БЮДЖЕТНОЙ СИСТЕМЫ РОССИЙСКОЙ ФЕДЕРАЦИИ</t>
    </r>
  </si>
  <si>
    <r>
      <t xml:space="preserve">КРЕДИТЫ, ПОЛУЧЕННЫЕ </t>
    </r>
    <r>
      <rPr>
        <b/>
        <sz val="12"/>
        <rFont val="Arial"/>
        <family val="2"/>
      </rPr>
      <t xml:space="preserve">Муниципальным образованием -городской округ город Касимов </t>
    </r>
    <r>
      <rPr>
        <sz val="10"/>
        <rFont val="Arial"/>
        <family val="2"/>
      </rPr>
      <t>ОТ КРЕДИТНЫХ ОРГАНИЗАЦИЙ, ИНОСТРАННЫХ БАНКОВ И МЕЖДУНАРОДНЫХ ФИНАНСОВЫХ ОРГАНИЗАЦИЙ</t>
    </r>
  </si>
  <si>
    <t>Выписка из долговой книги на 01.11.2014г.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</si>
</sst>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óá&quot;;\-#,##0&quot;ðóá&quot;"/>
    <numFmt numFmtId="165" formatCode="#,##0&quot;ðóá&quot;;[Red]\-#,##0&quot;ðóá&quot;"/>
    <numFmt numFmtId="166" formatCode="#,##0.00&quot;ðóá&quot;;\-#,##0.00&quot;ðóá&quot;"/>
    <numFmt numFmtId="167" formatCode="#,##0.00&quot;ðóá&quot;;[Red]\-#,##0.00&quot;ðóá&quot;"/>
    <numFmt numFmtId="168" formatCode="_-* #,##0&quot;ðóá&quot;_-;\-* #,##0&quot;ðóá&quot;_-;_-* &quot;-&quot;&quot;ðóá&quot;_-;_-@_-"/>
    <numFmt numFmtId="169" formatCode="_-* #,##0_ð_ó_á_-;\-* #,##0_ð_ó_á_-;_-* &quot;-&quot;_ð_ó_á_-;_-@_-"/>
    <numFmt numFmtId="170" formatCode="_-* #,##0.00&quot;ðóá&quot;_-;\-* #,##0.00&quot;ðóá&quot;_-;_-* &quot;-&quot;??&quot;ðóá&quot;_-;_-@_-"/>
    <numFmt numFmtId="171" formatCode="_-* #,##0.00_ð_ó_á_-;\-* #,##0.00_ð_ó_á_-;_-* &quot;-&quot;??_ð_ó_á_-;_-@_-"/>
    <numFmt numFmtId="172" formatCode="mmm/yyyy"/>
    <numFmt numFmtId="173" formatCode="d/m"/>
    <numFmt numFmtId="174" formatCode="d/m/yy"/>
    <numFmt numFmtId="175" formatCode="[$-FC19]d\ mmmm\ yyyy\ &quot;г.&quot;"/>
    <numFmt numFmtId="176" formatCode="#,##0.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" fontId="3" fillId="0" borderId="1" xfId="16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vertical="top"/>
    </xf>
    <xf numFmtId="3" fontId="3" fillId="0" borderId="1" xfId="16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view="pageBreakPreview" zoomScaleSheetLayoutView="100" workbookViewId="0" topLeftCell="A1">
      <selection activeCell="E11" sqref="E11"/>
    </sheetView>
  </sheetViews>
  <sheetFormatPr defaultColWidth="9.00390625" defaultRowHeight="12.75"/>
  <cols>
    <col min="2" max="2" width="11.125" style="0" customWidth="1"/>
    <col min="4" max="4" width="11.875" style="0" customWidth="1"/>
    <col min="5" max="5" width="10.00390625" style="0" customWidth="1"/>
    <col min="6" max="6" width="12.00390625" style="0" customWidth="1"/>
    <col min="7" max="7" width="15.25390625" style="0" customWidth="1"/>
    <col min="8" max="8" width="8.75390625" style="0" customWidth="1"/>
    <col min="9" max="9" width="10.25390625" style="0" customWidth="1"/>
    <col min="10" max="10" width="11.00390625" style="0" customWidth="1"/>
    <col min="11" max="11" width="10.125" style="0" customWidth="1"/>
    <col min="12" max="12" width="11.125" style="0" customWidth="1"/>
    <col min="13" max="13" width="11.00390625" style="0" customWidth="1"/>
    <col min="14" max="14" width="12.125" style="0" customWidth="1"/>
    <col min="15" max="15" width="10.875" style="0" customWidth="1"/>
    <col min="16" max="16" width="12.00390625" style="0" customWidth="1"/>
    <col min="17" max="17" width="10.875" style="0" customWidth="1"/>
    <col min="18" max="18" width="12.75390625" style="0" customWidth="1"/>
    <col min="19" max="19" width="10.75390625" style="0" customWidth="1"/>
    <col min="20" max="20" width="10.125" style="0" bestFit="1" customWidth="1"/>
    <col min="21" max="21" width="10.375" style="0" customWidth="1"/>
    <col min="22" max="22" width="5.875" style="0" customWidth="1"/>
    <col min="23" max="23" width="7.75390625" style="0" customWidth="1"/>
    <col min="24" max="24" width="4.125" style="0" customWidth="1"/>
    <col min="25" max="25" width="3.625" style="0" customWidth="1"/>
    <col min="26" max="26" width="3.75390625" style="0" customWidth="1"/>
    <col min="27" max="27" width="4.375" style="0" customWidth="1"/>
  </cols>
  <sheetData>
    <row r="1" spans="2:12" ht="18">
      <c r="B1" s="22" t="s">
        <v>95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1" s="1" customFormat="1" ht="28.5" customHeight="1">
      <c r="A2" s="25" t="s">
        <v>93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7"/>
      <c r="Q2" s="7"/>
      <c r="R2" s="7"/>
      <c r="S2" s="7"/>
      <c r="T2" s="7"/>
      <c r="U2" s="7"/>
    </row>
    <row r="3" s="1" customFormat="1" ht="15.75">
      <c r="A3" s="5"/>
    </row>
    <row r="4" spans="1:27" s="1" customFormat="1" ht="111.75" customHeight="1">
      <c r="A4" s="23" t="s">
        <v>30</v>
      </c>
      <c r="B4" s="23" t="s">
        <v>4</v>
      </c>
      <c r="C4" s="23" t="s">
        <v>5</v>
      </c>
      <c r="D4" s="23" t="s">
        <v>7</v>
      </c>
      <c r="E4" s="23" t="s">
        <v>8</v>
      </c>
      <c r="F4" s="23" t="s">
        <v>31</v>
      </c>
      <c r="G4" s="23" t="s">
        <v>9</v>
      </c>
      <c r="H4" s="23" t="s">
        <v>10</v>
      </c>
      <c r="I4" s="23" t="s">
        <v>11</v>
      </c>
      <c r="J4" s="23" t="s">
        <v>0</v>
      </c>
      <c r="K4" s="23" t="s">
        <v>12</v>
      </c>
      <c r="L4" s="23" t="s">
        <v>13</v>
      </c>
      <c r="M4" s="23"/>
      <c r="N4" s="23" t="s">
        <v>15</v>
      </c>
      <c r="O4" s="23" t="s">
        <v>16</v>
      </c>
      <c r="P4" s="23" t="s">
        <v>17</v>
      </c>
      <c r="Q4" s="23"/>
      <c r="R4" s="23"/>
      <c r="S4" s="23"/>
      <c r="T4" s="23" t="s">
        <v>90</v>
      </c>
      <c r="U4" s="23"/>
      <c r="V4" s="23"/>
      <c r="W4" s="23"/>
      <c r="X4" s="23"/>
      <c r="Y4" s="23"/>
      <c r="Z4" s="23"/>
      <c r="AA4" s="23"/>
    </row>
    <row r="5" spans="1:27" s="1" customFormat="1" ht="26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 t="s">
        <v>14</v>
      </c>
      <c r="M5" s="23" t="s">
        <v>32</v>
      </c>
      <c r="N5" s="23"/>
      <c r="O5" s="23"/>
      <c r="P5" s="23"/>
      <c r="Q5" s="23"/>
      <c r="R5" s="23"/>
      <c r="S5" s="23"/>
      <c r="T5" s="23" t="s">
        <v>18</v>
      </c>
      <c r="U5" s="23" t="s">
        <v>19</v>
      </c>
      <c r="V5" s="23"/>
      <c r="W5" s="23"/>
      <c r="X5" s="23" t="s">
        <v>20</v>
      </c>
      <c r="Y5" s="23"/>
      <c r="Z5" s="23"/>
      <c r="AA5" s="23"/>
    </row>
    <row r="6" spans="1:27" s="1" customFormat="1" ht="37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 t="s">
        <v>21</v>
      </c>
      <c r="Q6" s="23"/>
      <c r="R6" s="23" t="s">
        <v>22</v>
      </c>
      <c r="S6" s="23"/>
      <c r="T6" s="23"/>
      <c r="U6" s="23" t="s">
        <v>23</v>
      </c>
      <c r="V6" s="23" t="s">
        <v>24</v>
      </c>
      <c r="W6" s="23" t="s">
        <v>25</v>
      </c>
      <c r="X6" s="23" t="s">
        <v>18</v>
      </c>
      <c r="Y6" s="23" t="s">
        <v>19</v>
      </c>
      <c r="Z6" s="23"/>
      <c r="AA6" s="23"/>
    </row>
    <row r="7" spans="1:27" s="1" customFormat="1" ht="18.75" customHeight="1" hidden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" t="s">
        <v>24</v>
      </c>
      <c r="Q7" s="2" t="s">
        <v>25</v>
      </c>
      <c r="R7" s="2" t="s">
        <v>24</v>
      </c>
      <c r="S7" s="2" t="s">
        <v>25</v>
      </c>
      <c r="T7" s="23"/>
      <c r="U7" s="23"/>
      <c r="V7" s="23"/>
      <c r="W7" s="23"/>
      <c r="X7" s="23"/>
      <c r="Y7" s="2" t="s">
        <v>26</v>
      </c>
      <c r="Z7" s="2" t="s">
        <v>24</v>
      </c>
      <c r="AA7" s="2" t="s">
        <v>27</v>
      </c>
    </row>
    <row r="8" spans="1:27" s="1" customFormat="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</row>
    <row r="9" spans="1:27" s="1" customFormat="1" ht="12.75">
      <c r="A9" s="27" t="s">
        <v>28</v>
      </c>
      <c r="B9" s="2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 t="s">
        <v>24</v>
      </c>
      <c r="Q9" s="4" t="s">
        <v>40</v>
      </c>
      <c r="R9" s="4" t="s">
        <v>24</v>
      </c>
      <c r="S9" s="4" t="s">
        <v>40</v>
      </c>
      <c r="T9" s="4"/>
      <c r="U9" s="4"/>
      <c r="V9" s="4"/>
      <c r="W9" s="4"/>
      <c r="X9" s="4"/>
      <c r="Y9" s="4"/>
      <c r="Z9" s="4"/>
      <c r="AA9" s="4"/>
    </row>
    <row r="10" spans="1:27" s="1" customFormat="1" ht="180" customHeight="1">
      <c r="A10" s="8">
        <v>3</v>
      </c>
      <c r="B10" s="8" t="s">
        <v>46</v>
      </c>
      <c r="C10" s="4" t="s">
        <v>64</v>
      </c>
      <c r="D10" s="9" t="s">
        <v>34</v>
      </c>
      <c r="E10" s="9" t="s">
        <v>35</v>
      </c>
      <c r="F10" s="9" t="s">
        <v>47</v>
      </c>
      <c r="G10" s="9" t="s">
        <v>39</v>
      </c>
      <c r="H10" s="9" t="s">
        <v>51</v>
      </c>
      <c r="I10" s="9" t="s">
        <v>37</v>
      </c>
      <c r="J10" s="13">
        <v>2000000</v>
      </c>
      <c r="K10" s="4" t="s">
        <v>38</v>
      </c>
      <c r="L10" s="9" t="s">
        <v>48</v>
      </c>
      <c r="M10" s="4"/>
      <c r="N10" s="13">
        <v>2000000</v>
      </c>
      <c r="O10" s="9" t="s">
        <v>84</v>
      </c>
      <c r="P10" s="4">
        <v>19325.32</v>
      </c>
      <c r="Q10" s="4">
        <v>0</v>
      </c>
      <c r="R10" s="4">
        <v>19325.32</v>
      </c>
      <c r="S10" s="4">
        <v>0</v>
      </c>
      <c r="T10" s="4">
        <v>0</v>
      </c>
      <c r="U10" s="4">
        <v>0</v>
      </c>
      <c r="V10" s="4"/>
      <c r="W10" s="4"/>
      <c r="X10" s="4"/>
      <c r="Y10" s="4"/>
      <c r="Z10" s="4"/>
      <c r="AA10" s="4"/>
    </row>
    <row r="11" spans="1:27" s="1" customFormat="1" ht="102">
      <c r="A11" s="8">
        <v>4</v>
      </c>
      <c r="B11" s="8" t="s">
        <v>49</v>
      </c>
      <c r="C11" s="4" t="s">
        <v>63</v>
      </c>
      <c r="D11" s="9" t="s">
        <v>34</v>
      </c>
      <c r="E11" s="9" t="s">
        <v>35</v>
      </c>
      <c r="F11" s="9" t="s">
        <v>52</v>
      </c>
      <c r="G11" s="9" t="s">
        <v>50</v>
      </c>
      <c r="H11" s="9" t="s">
        <v>51</v>
      </c>
      <c r="I11" s="9" t="s">
        <v>37</v>
      </c>
      <c r="J11" s="13">
        <v>2800000</v>
      </c>
      <c r="K11" s="4" t="s">
        <v>38</v>
      </c>
      <c r="L11" s="9" t="s">
        <v>72</v>
      </c>
      <c r="M11" s="4"/>
      <c r="N11" s="13">
        <v>2800000</v>
      </c>
      <c r="O11" s="9" t="s">
        <v>85</v>
      </c>
      <c r="P11" s="4">
        <v>34785.6</v>
      </c>
      <c r="Q11" s="4">
        <v>0</v>
      </c>
      <c r="R11" s="4">
        <v>34785.6</v>
      </c>
      <c r="S11" s="4">
        <v>0</v>
      </c>
      <c r="T11" s="4">
        <v>0</v>
      </c>
      <c r="U11" s="4">
        <v>0</v>
      </c>
      <c r="V11" s="4"/>
      <c r="W11" s="4"/>
      <c r="X11" s="4"/>
      <c r="Y11" s="4"/>
      <c r="Z11" s="4"/>
      <c r="AA11" s="4"/>
    </row>
    <row r="12" spans="1:27" s="1" customFormat="1" ht="109.5" customHeight="1">
      <c r="A12" s="8">
        <v>5</v>
      </c>
      <c r="B12" s="8" t="s">
        <v>53</v>
      </c>
      <c r="C12" s="4" t="s">
        <v>62</v>
      </c>
      <c r="D12" s="9" t="s">
        <v>34</v>
      </c>
      <c r="E12" s="9" t="s">
        <v>35</v>
      </c>
      <c r="F12" s="9" t="s">
        <v>54</v>
      </c>
      <c r="G12" s="9" t="s">
        <v>55</v>
      </c>
      <c r="H12" s="9">
        <v>5.3333</v>
      </c>
      <c r="I12" s="9" t="s">
        <v>37</v>
      </c>
      <c r="J12" s="18">
        <v>2993840</v>
      </c>
      <c r="K12" s="4" t="s">
        <v>38</v>
      </c>
      <c r="L12" s="9" t="s">
        <v>56</v>
      </c>
      <c r="M12" s="4"/>
      <c r="N12" s="13">
        <v>2993840</v>
      </c>
      <c r="O12" s="4">
        <v>1000000</v>
      </c>
      <c r="P12" s="4">
        <v>79179.55</v>
      </c>
      <c r="Q12" s="4">
        <v>0</v>
      </c>
      <c r="R12" s="4">
        <v>79179.55</v>
      </c>
      <c r="S12" s="4">
        <v>0</v>
      </c>
      <c r="T12" s="4">
        <v>1993840</v>
      </c>
      <c r="U12" s="4">
        <v>1993840</v>
      </c>
      <c r="V12" s="4"/>
      <c r="W12" s="4"/>
      <c r="X12" s="4"/>
      <c r="Y12" s="4"/>
      <c r="Z12" s="4"/>
      <c r="AA12" s="4"/>
    </row>
    <row r="13" spans="1:27" s="1" customFormat="1" ht="108" customHeight="1">
      <c r="A13" s="8">
        <v>6</v>
      </c>
      <c r="B13" s="8" t="s">
        <v>57</v>
      </c>
      <c r="C13" s="4" t="s">
        <v>61</v>
      </c>
      <c r="D13" s="9" t="s">
        <v>34</v>
      </c>
      <c r="E13" s="9" t="s">
        <v>35</v>
      </c>
      <c r="F13" s="9" t="s">
        <v>58</v>
      </c>
      <c r="G13" s="9" t="s">
        <v>36</v>
      </c>
      <c r="H13" s="9">
        <v>5.5</v>
      </c>
      <c r="I13" s="9" t="s">
        <v>37</v>
      </c>
      <c r="J13" s="18">
        <v>13019000</v>
      </c>
      <c r="K13" s="4" t="s">
        <v>38</v>
      </c>
      <c r="L13" s="9" t="s">
        <v>59</v>
      </c>
      <c r="M13" s="4"/>
      <c r="N13" s="18">
        <v>13019000</v>
      </c>
      <c r="O13" s="17" t="s">
        <v>91</v>
      </c>
      <c r="P13" s="4">
        <v>336507.02</v>
      </c>
      <c r="Q13" s="4">
        <v>0</v>
      </c>
      <c r="R13" s="4">
        <v>336507.02</v>
      </c>
      <c r="S13" s="4">
        <v>0</v>
      </c>
      <c r="T13" s="4">
        <v>7811000</v>
      </c>
      <c r="U13" s="4">
        <v>7811000</v>
      </c>
      <c r="V13" s="4"/>
      <c r="W13" s="4"/>
      <c r="X13" s="4"/>
      <c r="Y13" s="4"/>
      <c r="Z13" s="4"/>
      <c r="AA13" s="4"/>
    </row>
    <row r="14" spans="1:27" s="1" customFormat="1" ht="109.5" customHeight="1">
      <c r="A14" s="8">
        <v>7</v>
      </c>
      <c r="B14" s="8" t="s">
        <v>65</v>
      </c>
      <c r="C14" s="4" t="s">
        <v>66</v>
      </c>
      <c r="D14" s="9" t="s">
        <v>34</v>
      </c>
      <c r="E14" s="9" t="s">
        <v>35</v>
      </c>
      <c r="F14" s="9" t="s">
        <v>67</v>
      </c>
      <c r="G14" s="9" t="s">
        <v>55</v>
      </c>
      <c r="H14" s="9">
        <v>4.125</v>
      </c>
      <c r="I14" s="9" t="s">
        <v>37</v>
      </c>
      <c r="J14" s="13">
        <v>5500000</v>
      </c>
      <c r="K14" s="4" t="s">
        <v>38</v>
      </c>
      <c r="L14" s="9" t="s">
        <v>68</v>
      </c>
      <c r="M14" s="4"/>
      <c r="N14" s="18">
        <v>5500000</v>
      </c>
      <c r="O14" s="4"/>
      <c r="P14" s="4">
        <v>0</v>
      </c>
      <c r="Q14" s="4">
        <v>0</v>
      </c>
      <c r="R14" s="4">
        <v>0</v>
      </c>
      <c r="S14" s="4">
        <v>0</v>
      </c>
      <c r="T14" s="4">
        <v>5500000</v>
      </c>
      <c r="U14" s="4">
        <v>5500000</v>
      </c>
      <c r="V14" s="4"/>
      <c r="W14" s="4"/>
      <c r="X14" s="4"/>
      <c r="Y14" s="4"/>
      <c r="Z14" s="4"/>
      <c r="AA14" s="4"/>
    </row>
    <row r="15" spans="1:27" s="1" customFormat="1" ht="102">
      <c r="A15" s="8">
        <v>8</v>
      </c>
      <c r="B15" s="8" t="s">
        <v>69</v>
      </c>
      <c r="C15" s="4" t="s">
        <v>70</v>
      </c>
      <c r="D15" s="9" t="s">
        <v>34</v>
      </c>
      <c r="E15" s="9" t="s">
        <v>35</v>
      </c>
      <c r="F15" s="9" t="s">
        <v>73</v>
      </c>
      <c r="G15" s="9" t="s">
        <v>36</v>
      </c>
      <c r="H15" s="9">
        <v>4.125</v>
      </c>
      <c r="I15" s="9" t="s">
        <v>37</v>
      </c>
      <c r="J15" s="18">
        <v>4500000</v>
      </c>
      <c r="K15" s="4" t="s">
        <v>38</v>
      </c>
      <c r="L15" s="9" t="s">
        <v>71</v>
      </c>
      <c r="M15" s="4"/>
      <c r="N15" s="18">
        <v>4500000</v>
      </c>
      <c r="O15" s="4">
        <v>1500000</v>
      </c>
      <c r="P15" s="4">
        <v>0</v>
      </c>
      <c r="Q15" s="4">
        <v>0</v>
      </c>
      <c r="R15" s="4">
        <v>0</v>
      </c>
      <c r="S15" s="4">
        <v>0</v>
      </c>
      <c r="T15" s="4">
        <v>3000000</v>
      </c>
      <c r="U15" s="4">
        <v>3000000</v>
      </c>
      <c r="V15" s="4"/>
      <c r="W15" s="4"/>
      <c r="X15" s="4"/>
      <c r="Y15" s="4"/>
      <c r="Z15" s="4"/>
      <c r="AA15" s="4"/>
    </row>
    <row r="16" spans="1:27" s="1" customFormat="1" ht="102">
      <c r="A16" s="8">
        <v>9</v>
      </c>
      <c r="B16" s="8" t="s">
        <v>86</v>
      </c>
      <c r="C16" s="4" t="s">
        <v>87</v>
      </c>
      <c r="D16" s="9" t="s">
        <v>34</v>
      </c>
      <c r="E16" s="9" t="s">
        <v>35</v>
      </c>
      <c r="F16" s="9" t="s">
        <v>88</v>
      </c>
      <c r="G16" s="9" t="s">
        <v>55</v>
      </c>
      <c r="H16" s="9">
        <v>4.125</v>
      </c>
      <c r="I16" s="9" t="s">
        <v>37</v>
      </c>
      <c r="J16" s="18">
        <v>5000000</v>
      </c>
      <c r="K16" s="4" t="s">
        <v>38</v>
      </c>
      <c r="L16" s="9" t="s">
        <v>89</v>
      </c>
      <c r="M16" s="4"/>
      <c r="N16" s="18">
        <v>5000000</v>
      </c>
      <c r="O16" s="4"/>
      <c r="P16" s="4">
        <v>0</v>
      </c>
      <c r="Q16" s="4">
        <v>0</v>
      </c>
      <c r="R16" s="4">
        <v>0</v>
      </c>
      <c r="S16" s="4">
        <v>0</v>
      </c>
      <c r="T16" s="4">
        <v>5000000</v>
      </c>
      <c r="U16" s="4">
        <v>5000000</v>
      </c>
      <c r="V16" s="4"/>
      <c r="W16" s="4"/>
      <c r="X16" s="4"/>
      <c r="Y16" s="4"/>
      <c r="Z16" s="4"/>
      <c r="AA16" s="4"/>
    </row>
    <row r="17" spans="1:27" s="1" customFormat="1" ht="12.75">
      <c r="A17" s="26" t="s">
        <v>29</v>
      </c>
      <c r="B17" s="26"/>
      <c r="C17" s="4"/>
      <c r="D17" s="4"/>
      <c r="E17" s="4"/>
      <c r="F17" s="4"/>
      <c r="G17" s="4"/>
      <c r="H17" s="4"/>
      <c r="I17" s="4"/>
      <c r="J17" s="13">
        <f aca="true" t="shared" si="0" ref="J17:P17">SUM(J10:J16)</f>
        <v>35812840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13">
        <f t="shared" si="0"/>
        <v>35812840</v>
      </c>
      <c r="O17" s="4">
        <v>8772000</v>
      </c>
      <c r="P17" s="4">
        <f t="shared" si="0"/>
        <v>469797.49</v>
      </c>
      <c r="Q17" s="4">
        <v>0</v>
      </c>
      <c r="R17" s="4">
        <f aca="true" t="shared" si="1" ref="R17:AA17">SUM(R10:R16)</f>
        <v>469797.49</v>
      </c>
      <c r="S17" s="4">
        <f t="shared" si="1"/>
        <v>0</v>
      </c>
      <c r="T17" s="4">
        <f t="shared" si="1"/>
        <v>23304840</v>
      </c>
      <c r="U17" s="4">
        <f t="shared" si="1"/>
        <v>23304840</v>
      </c>
      <c r="V17" s="4">
        <f t="shared" si="1"/>
        <v>0</v>
      </c>
      <c r="W17" s="4">
        <f t="shared" si="1"/>
        <v>0</v>
      </c>
      <c r="X17" s="4">
        <f t="shared" si="1"/>
        <v>0</v>
      </c>
      <c r="Y17" s="4">
        <f t="shared" si="1"/>
        <v>0</v>
      </c>
      <c r="Z17" s="4">
        <f t="shared" si="1"/>
        <v>0</v>
      </c>
      <c r="AA17" s="4">
        <f t="shared" si="1"/>
        <v>0</v>
      </c>
    </row>
    <row r="20" spans="1:2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41.25" customHeight="1">
      <c r="A21" s="25" t="s">
        <v>94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23" t="s">
        <v>33</v>
      </c>
      <c r="B23" s="23" t="s">
        <v>4</v>
      </c>
      <c r="C23" s="23" t="s">
        <v>5</v>
      </c>
      <c r="D23" s="23" t="s">
        <v>7</v>
      </c>
      <c r="E23" s="23" t="s">
        <v>8</v>
      </c>
      <c r="F23" s="23" t="s">
        <v>31</v>
      </c>
      <c r="G23" s="23" t="s">
        <v>9</v>
      </c>
      <c r="H23" s="23" t="s">
        <v>10</v>
      </c>
      <c r="I23" s="23" t="s">
        <v>11</v>
      </c>
      <c r="J23" s="23" t="s">
        <v>0</v>
      </c>
      <c r="K23" s="23" t="s">
        <v>12</v>
      </c>
      <c r="L23" s="23" t="s">
        <v>13</v>
      </c>
      <c r="M23" s="23"/>
      <c r="N23" s="23" t="s">
        <v>15</v>
      </c>
      <c r="O23" s="23" t="s">
        <v>16</v>
      </c>
      <c r="P23" s="23" t="s">
        <v>17</v>
      </c>
      <c r="Q23" s="23"/>
      <c r="R23" s="23"/>
      <c r="S23" s="23"/>
      <c r="T23" s="23" t="s">
        <v>92</v>
      </c>
      <c r="U23" s="23"/>
      <c r="V23" s="23"/>
      <c r="W23" s="23"/>
      <c r="X23" s="23"/>
      <c r="Y23" s="23"/>
      <c r="Z23" s="23"/>
      <c r="AA23" s="23"/>
    </row>
    <row r="24" spans="1:27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 t="s">
        <v>14</v>
      </c>
      <c r="M24" s="23" t="s">
        <v>32</v>
      </c>
      <c r="N24" s="23"/>
      <c r="O24" s="23"/>
      <c r="P24" s="23"/>
      <c r="Q24" s="23"/>
      <c r="R24" s="23"/>
      <c r="S24" s="23"/>
      <c r="T24" s="23" t="s">
        <v>18</v>
      </c>
      <c r="U24" s="23" t="s">
        <v>19</v>
      </c>
      <c r="V24" s="23"/>
      <c r="W24" s="23"/>
      <c r="X24" s="23" t="s">
        <v>20</v>
      </c>
      <c r="Y24" s="23"/>
      <c r="Z24" s="23"/>
      <c r="AA24" s="23"/>
    </row>
    <row r="25" spans="1:27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 t="s">
        <v>21</v>
      </c>
      <c r="Q25" s="23"/>
      <c r="R25" s="23" t="s">
        <v>22</v>
      </c>
      <c r="S25" s="23"/>
      <c r="T25" s="23"/>
      <c r="U25" s="23" t="s">
        <v>23</v>
      </c>
      <c r="V25" s="23" t="s">
        <v>24</v>
      </c>
      <c r="W25" s="23" t="s">
        <v>25</v>
      </c>
      <c r="X25" s="23" t="s">
        <v>18</v>
      </c>
      <c r="Y25" s="23" t="s">
        <v>19</v>
      </c>
      <c r="Z25" s="23"/>
      <c r="AA25" s="23"/>
    </row>
    <row r="26" spans="1:27" ht="76.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" t="s">
        <v>24</v>
      </c>
      <c r="Q26" s="2" t="s">
        <v>25</v>
      </c>
      <c r="R26" s="2" t="s">
        <v>24</v>
      </c>
      <c r="S26" s="2" t="s">
        <v>25</v>
      </c>
      <c r="T26" s="23"/>
      <c r="U26" s="23"/>
      <c r="V26" s="23"/>
      <c r="W26" s="23"/>
      <c r="X26" s="23"/>
      <c r="Y26" s="2" t="s">
        <v>26</v>
      </c>
      <c r="Z26" s="2" t="s">
        <v>24</v>
      </c>
      <c r="AA26" s="2" t="s">
        <v>27</v>
      </c>
    </row>
    <row r="27" spans="1:27" ht="12.75">
      <c r="A27" s="6">
        <v>1</v>
      </c>
      <c r="B27" s="6">
        <v>2</v>
      </c>
      <c r="C27" s="6">
        <v>3</v>
      </c>
      <c r="D27" s="6">
        <v>4</v>
      </c>
      <c r="E27" s="6">
        <v>5</v>
      </c>
      <c r="F27" s="6">
        <v>6</v>
      </c>
      <c r="G27" s="6">
        <v>7</v>
      </c>
      <c r="H27" s="6">
        <v>8</v>
      </c>
      <c r="I27" s="6">
        <v>9</v>
      </c>
      <c r="J27" s="6">
        <v>10</v>
      </c>
      <c r="K27" s="6">
        <v>11</v>
      </c>
      <c r="L27" s="6">
        <v>12</v>
      </c>
      <c r="M27" s="6">
        <v>13</v>
      </c>
      <c r="N27" s="6">
        <v>14</v>
      </c>
      <c r="O27" s="6">
        <v>15</v>
      </c>
      <c r="P27" s="6">
        <v>16</v>
      </c>
      <c r="Q27" s="6">
        <v>17</v>
      </c>
      <c r="R27" s="6">
        <v>18</v>
      </c>
      <c r="S27" s="6">
        <v>19</v>
      </c>
      <c r="T27" s="6">
        <v>20</v>
      </c>
      <c r="U27" s="6">
        <v>21</v>
      </c>
      <c r="V27" s="6">
        <v>22</v>
      </c>
      <c r="W27" s="6">
        <v>23</v>
      </c>
      <c r="X27" s="6">
        <v>24</v>
      </c>
      <c r="Y27" s="6">
        <v>25</v>
      </c>
      <c r="Z27" s="6">
        <v>26</v>
      </c>
      <c r="AA27" s="6">
        <v>27</v>
      </c>
    </row>
    <row r="28" spans="1:27" ht="12.75">
      <c r="A28" s="24" t="s">
        <v>6</v>
      </c>
      <c r="B28" s="2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02">
      <c r="A32" s="3">
        <v>1</v>
      </c>
      <c r="B32" s="3" t="s">
        <v>41</v>
      </c>
      <c r="C32" s="3" t="s">
        <v>60</v>
      </c>
      <c r="D32" s="3" t="s">
        <v>34</v>
      </c>
      <c r="E32" s="3" t="s">
        <v>42</v>
      </c>
      <c r="F32" s="3" t="s">
        <v>43</v>
      </c>
      <c r="G32" s="3" t="s">
        <v>44</v>
      </c>
      <c r="H32" s="3">
        <v>11</v>
      </c>
      <c r="I32" s="3" t="s">
        <v>37</v>
      </c>
      <c r="J32" s="3">
        <v>7000000</v>
      </c>
      <c r="K32" s="3" t="s">
        <v>38</v>
      </c>
      <c r="L32" s="3" t="s">
        <v>45</v>
      </c>
      <c r="M32" s="3" t="s">
        <v>83</v>
      </c>
      <c r="N32" s="3">
        <v>7000000</v>
      </c>
      <c r="O32" s="10">
        <v>7000000</v>
      </c>
      <c r="P32" s="14">
        <v>57863.55</v>
      </c>
      <c r="Q32" s="10">
        <v>0</v>
      </c>
      <c r="R32" s="14">
        <v>57863.55</v>
      </c>
      <c r="S32" s="10">
        <v>0</v>
      </c>
      <c r="T32" s="10">
        <f>U32+V32+W32</f>
        <v>0</v>
      </c>
      <c r="U32" s="10">
        <f>N32-O32</f>
        <v>0</v>
      </c>
      <c r="V32" s="10">
        <f aca="true" t="shared" si="2" ref="V32:W38">P32-R32</f>
        <v>0</v>
      </c>
      <c r="W32" s="10">
        <f t="shared" si="2"/>
        <v>0</v>
      </c>
      <c r="X32" s="10">
        <v>0</v>
      </c>
      <c r="Y32" s="10">
        <v>0</v>
      </c>
      <c r="Z32" s="10">
        <v>0</v>
      </c>
      <c r="AA32" s="10">
        <v>0</v>
      </c>
    </row>
    <row r="33" spans="1:27" ht="102">
      <c r="A33" s="3">
        <v>2</v>
      </c>
      <c r="B33" s="11">
        <v>41631</v>
      </c>
      <c r="C33" s="3" t="s">
        <v>74</v>
      </c>
      <c r="D33" s="3" t="s">
        <v>34</v>
      </c>
      <c r="E33" s="3" t="s">
        <v>75</v>
      </c>
      <c r="F33" s="3" t="s">
        <v>76</v>
      </c>
      <c r="G33" s="3" t="s">
        <v>78</v>
      </c>
      <c r="H33" s="3">
        <v>11.5</v>
      </c>
      <c r="I33" s="3" t="s">
        <v>37</v>
      </c>
      <c r="J33" s="3">
        <v>7000000</v>
      </c>
      <c r="K33" s="3" t="s">
        <v>38</v>
      </c>
      <c r="L33" s="3" t="s">
        <v>77</v>
      </c>
      <c r="M33" s="3"/>
      <c r="N33" s="3">
        <v>7000000</v>
      </c>
      <c r="O33" s="10">
        <v>7000000</v>
      </c>
      <c r="P33" s="14">
        <v>575630.12</v>
      </c>
      <c r="Q33" s="14">
        <v>0</v>
      </c>
      <c r="R33" s="14">
        <v>575630.12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</row>
    <row r="34" spans="1:27" ht="127.5">
      <c r="A34" s="3">
        <v>3</v>
      </c>
      <c r="B34" s="11" t="s">
        <v>79</v>
      </c>
      <c r="C34" s="3" t="s">
        <v>80</v>
      </c>
      <c r="D34" s="3" t="s">
        <v>34</v>
      </c>
      <c r="E34" s="3" t="s">
        <v>75</v>
      </c>
      <c r="F34" s="3" t="s">
        <v>81</v>
      </c>
      <c r="G34" s="3" t="s">
        <v>78</v>
      </c>
      <c r="H34" s="3">
        <v>10.5</v>
      </c>
      <c r="I34" s="3" t="s">
        <v>37</v>
      </c>
      <c r="J34" s="3">
        <v>6000000</v>
      </c>
      <c r="K34" s="3" t="s">
        <v>38</v>
      </c>
      <c r="L34" s="3" t="s">
        <v>82</v>
      </c>
      <c r="M34" s="3"/>
      <c r="N34" s="3">
        <v>13000000</v>
      </c>
      <c r="O34" s="10"/>
      <c r="P34" s="14">
        <v>568726.03</v>
      </c>
      <c r="Q34" s="14">
        <v>0</v>
      </c>
      <c r="R34" s="14">
        <v>568726.03</v>
      </c>
      <c r="S34" s="10">
        <v>0</v>
      </c>
      <c r="T34" s="10">
        <v>13000000</v>
      </c>
      <c r="U34" s="10">
        <v>13000000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</row>
    <row r="35" spans="1:27" ht="12.75">
      <c r="A35" s="21" t="s">
        <v>1</v>
      </c>
      <c r="B35" s="21"/>
      <c r="C35" s="3"/>
      <c r="D35" s="3"/>
      <c r="E35" s="3"/>
      <c r="F35" s="3"/>
      <c r="G35" s="3"/>
      <c r="H35" s="3"/>
      <c r="I35" s="3"/>
      <c r="J35" s="12">
        <f>SUM(J32:J34)</f>
        <v>20000000</v>
      </c>
      <c r="K35" s="15"/>
      <c r="L35" s="15"/>
      <c r="M35" s="15"/>
      <c r="N35" s="19">
        <f>SUM(N32:N34)</f>
        <v>27000000</v>
      </c>
      <c r="O35" s="19">
        <f>SUM(O32:O33)</f>
        <v>14000000</v>
      </c>
      <c r="P35" s="14">
        <f>SUM(P32:P34)</f>
        <v>1202219.7000000002</v>
      </c>
      <c r="Q35" s="14">
        <f aca="true" t="shared" si="3" ref="Q35:V35">SUM(Q32:Q34)</f>
        <v>0</v>
      </c>
      <c r="R35" s="14">
        <f t="shared" si="3"/>
        <v>1202219.7000000002</v>
      </c>
      <c r="S35" s="14">
        <f t="shared" si="3"/>
        <v>0</v>
      </c>
      <c r="T35" s="19">
        <f t="shared" si="3"/>
        <v>13000000</v>
      </c>
      <c r="U35" s="19">
        <f t="shared" si="3"/>
        <v>13000000</v>
      </c>
      <c r="V35" s="19">
        <f t="shared" si="3"/>
        <v>0</v>
      </c>
      <c r="W35" s="19">
        <f t="shared" si="2"/>
        <v>0</v>
      </c>
      <c r="X35" s="19">
        <v>0</v>
      </c>
      <c r="Y35" s="19">
        <v>0</v>
      </c>
      <c r="Z35" s="19">
        <v>0</v>
      </c>
      <c r="AA35" s="19">
        <v>0</v>
      </c>
    </row>
    <row r="36" spans="1:27" ht="12.75">
      <c r="A36" s="24" t="s">
        <v>2</v>
      </c>
      <c r="B36" s="24"/>
      <c r="C36" s="3"/>
      <c r="D36" s="3"/>
      <c r="E36" s="3"/>
      <c r="F36" s="3"/>
      <c r="G36" s="3"/>
      <c r="H36" s="3"/>
      <c r="I36" s="3"/>
      <c r="J36" s="12"/>
      <c r="K36" s="15"/>
      <c r="L36" s="15"/>
      <c r="M36" s="15"/>
      <c r="N36" s="19"/>
      <c r="O36" s="19"/>
      <c r="P36" s="14"/>
      <c r="Q36" s="14"/>
      <c r="R36" s="14"/>
      <c r="S36" s="14"/>
      <c r="T36" s="19">
        <f>U36+V36+W36</f>
        <v>0</v>
      </c>
      <c r="U36" s="19">
        <f>N36-O36</f>
        <v>0</v>
      </c>
      <c r="V36" s="19">
        <f t="shared" si="2"/>
        <v>0</v>
      </c>
      <c r="W36" s="19">
        <f t="shared" si="2"/>
        <v>0</v>
      </c>
      <c r="X36" s="19">
        <v>0</v>
      </c>
      <c r="Y36" s="19">
        <v>0</v>
      </c>
      <c r="Z36" s="19">
        <v>0</v>
      </c>
      <c r="AA36" s="19">
        <v>0</v>
      </c>
    </row>
    <row r="37" spans="1:27" ht="12.75">
      <c r="A37" s="21" t="s">
        <v>1</v>
      </c>
      <c r="B37" s="21"/>
      <c r="C37" s="3"/>
      <c r="D37" s="3"/>
      <c r="E37" s="3"/>
      <c r="F37" s="3"/>
      <c r="G37" s="3"/>
      <c r="H37" s="3"/>
      <c r="I37" s="3"/>
      <c r="J37" s="12"/>
      <c r="K37" s="15"/>
      <c r="L37" s="15"/>
      <c r="M37" s="15"/>
      <c r="N37" s="19"/>
      <c r="O37" s="19"/>
      <c r="P37" s="14"/>
      <c r="Q37" s="14"/>
      <c r="R37" s="14"/>
      <c r="S37" s="14"/>
      <c r="T37" s="19">
        <f>U37+V37+W37</f>
        <v>0</v>
      </c>
      <c r="U37" s="19">
        <f>N37-O37</f>
        <v>0</v>
      </c>
      <c r="V37" s="19">
        <f t="shared" si="2"/>
        <v>0</v>
      </c>
      <c r="W37" s="19">
        <f t="shared" si="2"/>
        <v>0</v>
      </c>
      <c r="X37" s="19">
        <v>0</v>
      </c>
      <c r="Y37" s="19">
        <v>0</v>
      </c>
      <c r="Z37" s="19">
        <v>0</v>
      </c>
      <c r="AA37" s="19">
        <v>0</v>
      </c>
    </row>
    <row r="38" spans="1:27" ht="12.75">
      <c r="A38" s="21" t="s">
        <v>3</v>
      </c>
      <c r="B38" s="21"/>
      <c r="C38" s="3"/>
      <c r="D38" s="3"/>
      <c r="E38" s="3"/>
      <c r="F38" s="3"/>
      <c r="G38" s="3"/>
      <c r="H38" s="3"/>
      <c r="I38" s="3"/>
      <c r="J38" s="12">
        <f>J35+J37</f>
        <v>20000000</v>
      </c>
      <c r="K38" s="15"/>
      <c r="L38" s="15"/>
      <c r="M38" s="15"/>
      <c r="N38" s="20">
        <f>N35+N37</f>
        <v>27000000</v>
      </c>
      <c r="O38" s="20">
        <f aca="true" t="shared" si="4" ref="O38:T38">O35+O37</f>
        <v>14000000</v>
      </c>
      <c r="P38" s="16">
        <f t="shared" si="4"/>
        <v>1202219.7000000002</v>
      </c>
      <c r="Q38" s="16">
        <f t="shared" si="4"/>
        <v>0</v>
      </c>
      <c r="R38" s="16">
        <f t="shared" si="4"/>
        <v>1202219.7000000002</v>
      </c>
      <c r="S38" s="16">
        <f t="shared" si="4"/>
        <v>0</v>
      </c>
      <c r="T38" s="20">
        <f t="shared" si="4"/>
        <v>13000000</v>
      </c>
      <c r="U38" s="19">
        <f>N38-O38</f>
        <v>13000000</v>
      </c>
      <c r="V38" s="19">
        <f t="shared" si="2"/>
        <v>0</v>
      </c>
      <c r="W38" s="19">
        <f t="shared" si="2"/>
        <v>0</v>
      </c>
      <c r="X38" s="19">
        <v>0</v>
      </c>
      <c r="Y38" s="19">
        <v>0</v>
      </c>
      <c r="Z38" s="19">
        <v>0</v>
      </c>
      <c r="AA38" s="19">
        <v>0</v>
      </c>
    </row>
  </sheetData>
  <mergeCells count="66">
    <mergeCell ref="A17:B17"/>
    <mergeCell ref="A9:B9"/>
    <mergeCell ref="E4:E7"/>
    <mergeCell ref="D4:D7"/>
    <mergeCell ref="C4:C7"/>
    <mergeCell ref="B4:B7"/>
    <mergeCell ref="A4:A7"/>
    <mergeCell ref="X6:X7"/>
    <mergeCell ref="T4:AA4"/>
    <mergeCell ref="T5:T7"/>
    <mergeCell ref="U5:W5"/>
    <mergeCell ref="X5:AA5"/>
    <mergeCell ref="G4:G7"/>
    <mergeCell ref="U6:U7"/>
    <mergeCell ref="V6:V7"/>
    <mergeCell ref="W6:W7"/>
    <mergeCell ref="I4:I7"/>
    <mergeCell ref="H4:H7"/>
    <mergeCell ref="P4:S5"/>
    <mergeCell ref="P6:Q6"/>
    <mergeCell ref="R6:S6"/>
    <mergeCell ref="F4:F7"/>
    <mergeCell ref="Y6:AA6"/>
    <mergeCell ref="A2:O2"/>
    <mergeCell ref="K4:K7"/>
    <mergeCell ref="J4:J7"/>
    <mergeCell ref="L4:M4"/>
    <mergeCell ref="N4:N7"/>
    <mergeCell ref="M5:M7"/>
    <mergeCell ref="L5:L7"/>
    <mergeCell ref="O4:O7"/>
    <mergeCell ref="A21:O21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K23:K26"/>
    <mergeCell ref="L23:M23"/>
    <mergeCell ref="N23:N26"/>
    <mergeCell ref="L24:L26"/>
    <mergeCell ref="M24:M26"/>
    <mergeCell ref="T24:T26"/>
    <mergeCell ref="U24:W24"/>
    <mergeCell ref="P25:Q25"/>
    <mergeCell ref="R25:S25"/>
    <mergeCell ref="X25:X26"/>
    <mergeCell ref="O23:O26"/>
    <mergeCell ref="P23:S24"/>
    <mergeCell ref="T23:AA23"/>
    <mergeCell ref="X24:AA24"/>
    <mergeCell ref="A37:B37"/>
    <mergeCell ref="A38:B38"/>
    <mergeCell ref="B1:L1"/>
    <mergeCell ref="Y25:AA25"/>
    <mergeCell ref="A28:B28"/>
    <mergeCell ref="A35:B35"/>
    <mergeCell ref="A36:B36"/>
    <mergeCell ref="U25:U26"/>
    <mergeCell ref="V25:V26"/>
    <mergeCell ref="W25:W26"/>
  </mergeCells>
  <printOptions/>
  <pageMargins left="0.75" right="0.75" top="1" bottom="1" header="0.5" footer="0.5"/>
  <pageSetup horizontalDpi="600" verticalDpi="600" orientation="landscape" paperSize="9" scale="47" r:id="rId1"/>
  <rowBreaks count="2" manualBreakCount="2">
    <brk id="13" max="255" man="1"/>
    <brk id="3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</dc:creator>
  <cp:keywords/>
  <dc:description/>
  <cp:lastModifiedBy>afonina</cp:lastModifiedBy>
  <cp:lastPrinted>2014-11-06T12:57:37Z</cp:lastPrinted>
  <dcterms:created xsi:type="dcterms:W3CDTF">2001-03-16T07:02:38Z</dcterms:created>
  <dcterms:modified xsi:type="dcterms:W3CDTF">2014-11-06T13:05:20Z</dcterms:modified>
  <cp:category/>
  <cp:version/>
  <cp:contentType/>
  <cp:contentStatus/>
</cp:coreProperties>
</file>