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'П.1.2'!$A$1:$AA$35</definedName>
  </definedNames>
  <calcPr fullCalcOnLoad="1"/>
</workbook>
</file>

<file path=xl/sharedStrings.xml><?xml version="1.0" encoding="utf-8"?>
<sst xmlns="http://schemas.openxmlformats.org/spreadsheetml/2006/main" count="106" uniqueCount="69">
  <si>
    <t>Сумма долгового обязательства</t>
  </si>
  <si>
    <t xml:space="preserve">Итого         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</si>
  <si>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</si>
  <si>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</si>
  <si>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</si>
  <si>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</si>
  <si>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</si>
  <si>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</si>
  <si>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</si>
  <si>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</si>
  <si>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</si>
  <si>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</si>
  <si>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</si>
  <si>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</si>
  <si>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</si>
  <si>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</si>
  <si>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</si>
  <si>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</si>
  <si>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</si>
  <si>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</si>
  <si>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</si>
  <si>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</si>
  <si>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</si>
  <si>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</si>
  <si>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</si>
  <si>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</si>
  <si>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</si>
  <si>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</si>
  <si>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</si>
  <si>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</si>
  <si>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</si>
  <si>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</si>
  <si>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Для частичного покрытия дефицита бюджета</t>
  </si>
  <si>
    <t>Без обеспечения</t>
  </si>
  <si>
    <t>рубли.</t>
  </si>
  <si>
    <t>штраф.санк.</t>
  </si>
  <si>
    <t>Для подготовки к отопительному периоду.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</si>
  <si>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</si>
  <si>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</si>
  <si>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</si>
  <si>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</si>
  <si>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</si>
  <si>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</si>
  <si>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27.06.2016г</t>
  </si>
  <si>
    <t>Договор №29 от 27.08.2013г</t>
  </si>
  <si>
    <t>ОАОБанк"Северный морской путь "</t>
  </si>
  <si>
    <t>На финансирование дефицита бюджета и  погашение муниципальных долговых обязательств</t>
  </si>
  <si>
    <t>3-12/003</t>
  </si>
  <si>
    <t>Муниципальный контракт от 30.12.2013 №0159300012813000132-0055771-02 от 16.12.2013г.№107-2013</t>
  </si>
  <si>
    <t>27.01.2017г.</t>
  </si>
  <si>
    <t>14.08.2014г.</t>
  </si>
  <si>
    <t>2-14/001</t>
  </si>
  <si>
    <t>Договор №21 от 14.08.2014г</t>
  </si>
  <si>
    <t>28.06.2017г</t>
  </si>
  <si>
    <t>2-15/001</t>
  </si>
  <si>
    <t>Договор №13 от 29.06.2015г</t>
  </si>
  <si>
    <t>25.05.2018г.</t>
  </si>
  <si>
    <r>
      <t xml:space="preserve">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</si>
  <si>
    <t>М.В.Козелина</t>
  </si>
  <si>
    <t xml:space="preserve"> Главный бухгалтер</t>
  </si>
  <si>
    <t>01.07.2019г.</t>
  </si>
  <si>
    <t>Выписка из долговой книги на 01.10.2016г.</t>
  </si>
  <si>
    <t xml:space="preserve">Задолженность на 01.10.2016 года        </t>
  </si>
  <si>
    <t>2-16/001</t>
  </si>
  <si>
    <t>Договор №21 от 11.07.2016г</t>
  </si>
  <si>
    <t>Для пополнения остатков средств на счетах бюджетов</t>
  </si>
  <si>
    <t>14.11.2016г.</t>
  </si>
  <si>
    <t>Договор №59-09-61/3 от 14.09.2016г</t>
  </si>
  <si>
    <t>2-16/002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</si>
</sst>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workbookViewId="0" topLeftCell="H18">
      <selection activeCell="G13" sqref="G13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3.75390625" style="0" customWidth="1"/>
    <col min="11" max="11" width="10.125" style="0" customWidth="1"/>
    <col min="12" max="12" width="11.125" style="0" customWidth="1"/>
    <col min="13" max="13" width="11.00390625" style="0" customWidth="1"/>
    <col min="14" max="15" width="13.00390625" style="0" customWidth="1"/>
    <col min="16" max="16" width="12.00390625" style="0" customWidth="1"/>
    <col min="17" max="17" width="10.875" style="0" customWidth="1"/>
    <col min="18" max="18" width="12.75390625" style="0" customWidth="1"/>
    <col min="20" max="20" width="13.875" style="0" customWidth="1"/>
    <col min="21" max="21" width="12.75390625" style="0" customWidth="1"/>
    <col min="22" max="22" width="3.125" style="0" customWidth="1"/>
    <col min="23" max="23" width="2.875" style="0" customWidth="1"/>
    <col min="24" max="24" width="3.75390625" style="0" customWidth="1"/>
    <col min="25" max="25" width="3.625" style="0" customWidth="1"/>
    <col min="26" max="26" width="3.75390625" style="0" customWidth="1"/>
    <col min="27" max="27" width="2.75390625" style="0" customWidth="1"/>
  </cols>
  <sheetData>
    <row r="1" spans="6:9" ht="12.75">
      <c r="F1" s="19" t="s">
        <v>61</v>
      </c>
      <c r="G1" s="19"/>
      <c r="H1" s="19"/>
      <c r="I1" s="19"/>
    </row>
    <row r="2" spans="1:21" s="1" customFormat="1" ht="28.5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26" t="s">
        <v>27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28</v>
      </c>
      <c r="G4" s="26" t="s">
        <v>6</v>
      </c>
      <c r="H4" s="26" t="s">
        <v>7</v>
      </c>
      <c r="I4" s="26" t="s">
        <v>8</v>
      </c>
      <c r="J4" s="26" t="s">
        <v>0</v>
      </c>
      <c r="K4" s="26" t="s">
        <v>9</v>
      </c>
      <c r="L4" s="26" t="s">
        <v>10</v>
      </c>
      <c r="M4" s="26"/>
      <c r="N4" s="26" t="s">
        <v>12</v>
      </c>
      <c r="O4" s="26" t="s">
        <v>13</v>
      </c>
      <c r="P4" s="26" t="s">
        <v>14</v>
      </c>
      <c r="Q4" s="26"/>
      <c r="R4" s="26"/>
      <c r="S4" s="26"/>
      <c r="T4" s="26" t="s">
        <v>62</v>
      </c>
      <c r="U4" s="26"/>
      <c r="V4" s="26"/>
      <c r="W4" s="26"/>
      <c r="X4" s="26"/>
      <c r="Y4" s="26"/>
      <c r="Z4" s="26"/>
      <c r="AA4" s="26"/>
    </row>
    <row r="5" spans="1:27" s="1" customFormat="1" ht="26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 t="s">
        <v>11</v>
      </c>
      <c r="M5" s="26" t="s">
        <v>29</v>
      </c>
      <c r="N5" s="26"/>
      <c r="O5" s="26"/>
      <c r="P5" s="26"/>
      <c r="Q5" s="26"/>
      <c r="R5" s="26"/>
      <c r="S5" s="26"/>
      <c r="T5" s="26" t="s">
        <v>15</v>
      </c>
      <c r="U5" s="26" t="s">
        <v>16</v>
      </c>
      <c r="V5" s="26"/>
      <c r="W5" s="26"/>
      <c r="X5" s="26" t="s">
        <v>17</v>
      </c>
      <c r="Y5" s="26"/>
      <c r="Z5" s="26"/>
      <c r="AA5" s="26"/>
    </row>
    <row r="6" spans="1:27" s="1" customFormat="1" ht="3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18</v>
      </c>
      <c r="Q6" s="26"/>
      <c r="R6" s="26" t="s">
        <v>19</v>
      </c>
      <c r="S6" s="26"/>
      <c r="T6" s="26"/>
      <c r="U6" s="26" t="s">
        <v>20</v>
      </c>
      <c r="V6" s="26" t="s">
        <v>21</v>
      </c>
      <c r="W6" s="26" t="s">
        <v>22</v>
      </c>
      <c r="X6" s="26" t="s">
        <v>15</v>
      </c>
      <c r="Y6" s="26" t="s">
        <v>16</v>
      </c>
      <c r="Z6" s="26"/>
      <c r="AA6" s="26"/>
    </row>
    <row r="7" spans="1:27" s="1" customFormat="1" ht="18.75" customHeight="1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" t="s">
        <v>21</v>
      </c>
      <c r="Q7" s="2" t="s">
        <v>22</v>
      </c>
      <c r="R7" s="2" t="s">
        <v>21</v>
      </c>
      <c r="S7" s="2" t="s">
        <v>22</v>
      </c>
      <c r="T7" s="26"/>
      <c r="U7" s="26"/>
      <c r="V7" s="26"/>
      <c r="W7" s="26"/>
      <c r="X7" s="26"/>
      <c r="Y7" s="2" t="s">
        <v>23</v>
      </c>
      <c r="Z7" s="2" t="s">
        <v>21</v>
      </c>
      <c r="AA7" s="2" t="s">
        <v>24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25" t="s">
        <v>25</v>
      </c>
      <c r="B9" s="2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21</v>
      </c>
      <c r="Q9" s="3" t="s">
        <v>35</v>
      </c>
      <c r="R9" s="3" t="s">
        <v>21</v>
      </c>
      <c r="S9" s="3" t="s">
        <v>35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9.5" customHeight="1">
      <c r="A12" s="7">
        <v>1</v>
      </c>
      <c r="B12" s="7" t="s">
        <v>37</v>
      </c>
      <c r="C12" s="3" t="s">
        <v>38</v>
      </c>
      <c r="D12" s="8" t="s">
        <v>30</v>
      </c>
      <c r="E12" s="8" t="s">
        <v>31</v>
      </c>
      <c r="F12" s="8" t="s">
        <v>39</v>
      </c>
      <c r="G12" s="8" t="s">
        <v>36</v>
      </c>
      <c r="H12" s="8">
        <v>4.125</v>
      </c>
      <c r="I12" s="8" t="s">
        <v>33</v>
      </c>
      <c r="J12" s="9">
        <v>5500000</v>
      </c>
      <c r="K12" s="3" t="s">
        <v>34</v>
      </c>
      <c r="L12" s="8" t="s">
        <v>40</v>
      </c>
      <c r="M12" s="3"/>
      <c r="N12" s="9">
        <v>5500000</v>
      </c>
      <c r="O12" s="23">
        <v>3000000</v>
      </c>
      <c r="P12" s="3">
        <v>69989.76</v>
      </c>
      <c r="Q12" s="3">
        <v>0</v>
      </c>
      <c r="R12" s="3">
        <v>69989.76</v>
      </c>
      <c r="S12" s="3">
        <v>0</v>
      </c>
      <c r="T12" s="9"/>
      <c r="U12" s="9"/>
      <c r="V12" s="3"/>
      <c r="W12" s="3"/>
      <c r="X12" s="3"/>
      <c r="Y12" s="3"/>
      <c r="Z12" s="3"/>
      <c r="AA12" s="3"/>
    </row>
    <row r="13" spans="1:27" s="1" customFormat="1" ht="102">
      <c r="A13" s="7">
        <v>2</v>
      </c>
      <c r="B13" s="7" t="s">
        <v>41</v>
      </c>
      <c r="C13" s="3" t="s">
        <v>42</v>
      </c>
      <c r="D13" s="8" t="s">
        <v>30</v>
      </c>
      <c r="E13" s="8" t="s">
        <v>31</v>
      </c>
      <c r="F13" s="8" t="s">
        <v>44</v>
      </c>
      <c r="G13" s="8" t="s">
        <v>32</v>
      </c>
      <c r="H13" s="8">
        <v>4.125</v>
      </c>
      <c r="I13" s="8" t="s">
        <v>33</v>
      </c>
      <c r="J13" s="12">
        <v>4500000</v>
      </c>
      <c r="K13" s="3" t="s">
        <v>34</v>
      </c>
      <c r="L13" s="8" t="s">
        <v>43</v>
      </c>
      <c r="M13" s="3"/>
      <c r="N13" s="12">
        <v>4500000</v>
      </c>
      <c r="O13" s="23">
        <v>1500000</v>
      </c>
      <c r="P13" s="15">
        <v>30261.27</v>
      </c>
      <c r="Q13" s="15">
        <v>0</v>
      </c>
      <c r="R13" s="15">
        <v>30261.27</v>
      </c>
      <c r="S13" s="15">
        <v>0</v>
      </c>
      <c r="T13" s="9"/>
      <c r="U13" s="9"/>
      <c r="V13" s="3"/>
      <c r="W13" s="3"/>
      <c r="X13" s="3"/>
      <c r="Y13" s="3"/>
      <c r="Z13" s="3"/>
      <c r="AA13" s="3"/>
    </row>
    <row r="14" spans="1:27" s="1" customFormat="1" ht="102">
      <c r="A14" s="7">
        <v>3</v>
      </c>
      <c r="B14" s="7" t="s">
        <v>50</v>
      </c>
      <c r="C14" s="3" t="s">
        <v>51</v>
      </c>
      <c r="D14" s="8" t="s">
        <v>30</v>
      </c>
      <c r="E14" s="8" t="s">
        <v>31</v>
      </c>
      <c r="F14" s="8" t="s">
        <v>52</v>
      </c>
      <c r="G14" s="8" t="s">
        <v>36</v>
      </c>
      <c r="H14" s="8">
        <v>4.125</v>
      </c>
      <c r="I14" s="8" t="s">
        <v>33</v>
      </c>
      <c r="J14" s="12">
        <v>5000000</v>
      </c>
      <c r="K14" s="3" t="s">
        <v>34</v>
      </c>
      <c r="L14" s="8" t="s">
        <v>53</v>
      </c>
      <c r="M14" s="3"/>
      <c r="N14" s="12">
        <v>5000000</v>
      </c>
      <c r="O14" s="23">
        <v>1600000</v>
      </c>
      <c r="P14" s="3"/>
      <c r="Q14" s="3">
        <v>0</v>
      </c>
      <c r="R14" s="3"/>
      <c r="S14" s="3">
        <v>0</v>
      </c>
      <c r="T14" s="9">
        <v>1800000</v>
      </c>
      <c r="U14" s="9">
        <v>1800000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4</v>
      </c>
      <c r="B15" s="13">
        <v>42184</v>
      </c>
      <c r="C15" s="3" t="s">
        <v>54</v>
      </c>
      <c r="D15" s="8" t="s">
        <v>30</v>
      </c>
      <c r="E15" s="8" t="s">
        <v>31</v>
      </c>
      <c r="F15" s="8" t="s">
        <v>55</v>
      </c>
      <c r="G15" s="8" t="s">
        <v>36</v>
      </c>
      <c r="H15" s="8">
        <v>2.0625</v>
      </c>
      <c r="I15" s="8" t="s">
        <v>33</v>
      </c>
      <c r="J15" s="12">
        <v>2600000</v>
      </c>
      <c r="K15" s="3" t="s">
        <v>34</v>
      </c>
      <c r="L15" s="8" t="s">
        <v>56</v>
      </c>
      <c r="M15" s="3"/>
      <c r="N15" s="12">
        <v>2600000</v>
      </c>
      <c r="O15" s="3"/>
      <c r="P15" s="3"/>
      <c r="Q15" s="3">
        <v>0</v>
      </c>
      <c r="R15" s="3"/>
      <c r="S15" s="3">
        <v>0</v>
      </c>
      <c r="T15" s="9">
        <v>2600000</v>
      </c>
      <c r="U15" s="9">
        <v>2600000</v>
      </c>
      <c r="V15" s="3"/>
      <c r="W15" s="3"/>
      <c r="X15" s="3"/>
      <c r="Y15" s="3"/>
      <c r="Z15" s="3"/>
      <c r="AA15" s="3"/>
    </row>
    <row r="16" spans="1:27" s="1" customFormat="1" ht="102">
      <c r="A16" s="7">
        <v>5</v>
      </c>
      <c r="B16" s="13">
        <v>42562</v>
      </c>
      <c r="C16" s="3" t="s">
        <v>63</v>
      </c>
      <c r="D16" s="8" t="s">
        <v>30</v>
      </c>
      <c r="E16" s="8" t="s">
        <v>31</v>
      </c>
      <c r="F16" s="8" t="s">
        <v>64</v>
      </c>
      <c r="G16" s="8" t="s">
        <v>36</v>
      </c>
      <c r="H16" s="8">
        <v>2.625</v>
      </c>
      <c r="I16" s="8" t="s">
        <v>33</v>
      </c>
      <c r="J16" s="12">
        <v>2900000</v>
      </c>
      <c r="K16" s="3" t="s">
        <v>34</v>
      </c>
      <c r="L16" s="8" t="s">
        <v>60</v>
      </c>
      <c r="M16" s="3"/>
      <c r="N16" s="12">
        <v>2900000</v>
      </c>
      <c r="O16" s="3"/>
      <c r="P16" s="3"/>
      <c r="Q16" s="3">
        <v>0</v>
      </c>
      <c r="R16" s="3"/>
      <c r="S16" s="3">
        <v>0</v>
      </c>
      <c r="T16" s="9">
        <v>2900000</v>
      </c>
      <c r="U16" s="9">
        <v>2900000</v>
      </c>
      <c r="V16" s="3"/>
      <c r="W16" s="3"/>
      <c r="X16" s="3"/>
      <c r="Y16" s="3"/>
      <c r="Z16" s="3"/>
      <c r="AA16" s="3"/>
    </row>
    <row r="17" spans="1:27" s="1" customFormat="1" ht="102">
      <c r="A17" s="7">
        <v>6</v>
      </c>
      <c r="B17" s="13">
        <v>42627</v>
      </c>
      <c r="C17" s="3" t="s">
        <v>68</v>
      </c>
      <c r="D17" s="8" t="s">
        <v>30</v>
      </c>
      <c r="E17" s="8" t="s">
        <v>31</v>
      </c>
      <c r="F17" s="8" t="s">
        <v>67</v>
      </c>
      <c r="G17" s="8" t="s">
        <v>65</v>
      </c>
      <c r="H17" s="8">
        <v>0.1</v>
      </c>
      <c r="I17" s="8" t="s">
        <v>33</v>
      </c>
      <c r="J17" s="12">
        <v>1000000</v>
      </c>
      <c r="K17" s="3" t="s">
        <v>34</v>
      </c>
      <c r="L17" s="8" t="s">
        <v>66</v>
      </c>
      <c r="M17" s="3"/>
      <c r="N17" s="12">
        <v>1000000</v>
      </c>
      <c r="O17" s="3"/>
      <c r="P17" s="3"/>
      <c r="Q17" s="3">
        <v>0</v>
      </c>
      <c r="R17" s="3"/>
      <c r="S17" s="3">
        <v>0</v>
      </c>
      <c r="T17" s="9">
        <v>1000000</v>
      </c>
      <c r="U17" s="9">
        <v>1000000</v>
      </c>
      <c r="V17" s="3"/>
      <c r="W17" s="3"/>
      <c r="X17" s="3"/>
      <c r="Y17" s="3"/>
      <c r="Z17" s="3"/>
      <c r="AA17" s="3"/>
    </row>
    <row r="18" spans="1:27" s="16" customFormat="1" ht="12.75">
      <c r="A18" s="24" t="s">
        <v>26</v>
      </c>
      <c r="B18" s="24"/>
      <c r="C18" s="15"/>
      <c r="D18" s="15"/>
      <c r="E18" s="15"/>
      <c r="F18" s="15"/>
      <c r="G18" s="15"/>
      <c r="H18" s="15"/>
      <c r="I18" s="15"/>
      <c r="J18" s="15">
        <f>J12+J13+J14+J17+J15+J16</f>
        <v>21500000</v>
      </c>
      <c r="K18" s="15"/>
      <c r="L18" s="15"/>
      <c r="M18" s="15">
        <v>0</v>
      </c>
      <c r="N18" s="15">
        <f>N12+N13+N14+N17+N15+N16</f>
        <v>21500000</v>
      </c>
      <c r="O18" s="15"/>
      <c r="P18" s="15">
        <f>SUM(P12:P17)</f>
        <v>100251.03</v>
      </c>
      <c r="Q18" s="15">
        <f>SUM(Q12:Q17)</f>
        <v>0</v>
      </c>
      <c r="R18" s="15">
        <f>SUM(R12:R17)</f>
        <v>100251.03</v>
      </c>
      <c r="S18" s="15"/>
      <c r="T18" s="15">
        <f>SUM(T12:T17)</f>
        <v>8300000</v>
      </c>
      <c r="U18" s="15">
        <f>SUM(U12:U17)</f>
        <v>8300000</v>
      </c>
      <c r="V18" s="15"/>
      <c r="W18" s="15"/>
      <c r="X18" s="15"/>
      <c r="Y18" s="15"/>
      <c r="Z18" s="15"/>
      <c r="AA18" s="15"/>
    </row>
    <row r="19" spans="1:27" s="17" customFormat="1" ht="127.5">
      <c r="A19" s="11">
        <v>1</v>
      </c>
      <c r="B19" s="11">
        <v>41638</v>
      </c>
      <c r="C19" s="11" t="s">
        <v>47</v>
      </c>
      <c r="D19" s="11" t="s">
        <v>30</v>
      </c>
      <c r="E19" s="11" t="s">
        <v>45</v>
      </c>
      <c r="F19" s="11" t="s">
        <v>48</v>
      </c>
      <c r="G19" s="11" t="s">
        <v>46</v>
      </c>
      <c r="H19" s="11">
        <v>10.5</v>
      </c>
      <c r="I19" s="11" t="s">
        <v>33</v>
      </c>
      <c r="J19" s="11">
        <v>20000000</v>
      </c>
      <c r="K19" s="11" t="s">
        <v>34</v>
      </c>
      <c r="L19" s="11" t="s">
        <v>49</v>
      </c>
      <c r="M19" s="11"/>
      <c r="N19" s="11">
        <v>20000000</v>
      </c>
      <c r="O19" s="11"/>
      <c r="P19" s="10">
        <v>1100491.81</v>
      </c>
      <c r="Q19" s="10">
        <v>0</v>
      </c>
      <c r="R19" s="10">
        <v>1100491.81</v>
      </c>
      <c r="S19" s="10">
        <v>0</v>
      </c>
      <c r="T19" s="10">
        <v>14000000</v>
      </c>
      <c r="U19" s="10">
        <v>14000000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s="17" customFormat="1" ht="12.75">
      <c r="A20" s="27" t="s">
        <v>1</v>
      </c>
      <c r="B20" s="27"/>
      <c r="C20" s="11"/>
      <c r="D20" s="11"/>
      <c r="E20" s="11"/>
      <c r="F20" s="11"/>
      <c r="G20" s="11"/>
      <c r="H20" s="11"/>
      <c r="I20" s="11"/>
      <c r="J20" s="11">
        <f>SUM(J19)</f>
        <v>20000000</v>
      </c>
      <c r="K20" s="11"/>
      <c r="L20" s="11"/>
      <c r="M20" s="11"/>
      <c r="N20" s="10">
        <f>SUM(N19)</f>
        <v>20000000</v>
      </c>
      <c r="O20" s="10"/>
      <c r="P20" s="10">
        <f>P19</f>
        <v>1100491.81</v>
      </c>
      <c r="Q20" s="10">
        <f>Q19</f>
        <v>0</v>
      </c>
      <c r="R20" s="10">
        <f>R19</f>
        <v>1100491.81</v>
      </c>
      <c r="S20" s="10">
        <f>SUM(S17:S19)</f>
        <v>0</v>
      </c>
      <c r="T20" s="10">
        <f>SUM(T19)</f>
        <v>14000000</v>
      </c>
      <c r="U20" s="10">
        <f>SUM(U19)</f>
        <v>14000000</v>
      </c>
      <c r="V20" s="14">
        <f>SUM(V17:V19)</f>
        <v>0</v>
      </c>
      <c r="W20" s="14">
        <f>Q20-S20</f>
        <v>0</v>
      </c>
      <c r="X20" s="14"/>
      <c r="Y20" s="14"/>
      <c r="Z20" s="14"/>
      <c r="AA20" s="14">
        <v>0</v>
      </c>
    </row>
    <row r="21" spans="1:27" s="16" customFormat="1" ht="12.75">
      <c r="A21" s="24" t="s">
        <v>26</v>
      </c>
      <c r="B21" s="24"/>
      <c r="C21" s="15"/>
      <c r="D21" s="15"/>
      <c r="E21" s="15"/>
      <c r="F21" s="15"/>
      <c r="G21" s="15"/>
      <c r="H21" s="15"/>
      <c r="I21" s="15"/>
      <c r="J21" s="15">
        <f>J18+J20</f>
        <v>41500000</v>
      </c>
      <c r="K21" s="15">
        <f aca="true" t="shared" si="0" ref="K21:P21">K18+K20</f>
        <v>0</v>
      </c>
      <c r="L21" s="15">
        <f t="shared" si="0"/>
        <v>0</v>
      </c>
      <c r="M21" s="15">
        <f t="shared" si="0"/>
        <v>0</v>
      </c>
      <c r="N21" s="15">
        <f t="shared" si="0"/>
        <v>41500000</v>
      </c>
      <c r="O21" s="15">
        <f>O12+O13+O14+O17+O19</f>
        <v>6100000</v>
      </c>
      <c r="P21" s="15">
        <f t="shared" si="0"/>
        <v>1200742.84</v>
      </c>
      <c r="Q21" s="15">
        <f>Q18+Q20</f>
        <v>0</v>
      </c>
      <c r="R21" s="15">
        <f>R18+R20</f>
        <v>1200742.84</v>
      </c>
      <c r="S21" s="15">
        <f>S18+S20</f>
        <v>0</v>
      </c>
      <c r="T21" s="15">
        <f>T18+T20</f>
        <v>22300000</v>
      </c>
      <c r="U21" s="15">
        <f>U18+U20</f>
        <v>22300000</v>
      </c>
      <c r="V21" s="18">
        <f aca="true" t="shared" si="1" ref="V21:AA21">SUM(V10:V17)</f>
        <v>0</v>
      </c>
      <c r="W21" s="18">
        <f t="shared" si="1"/>
        <v>0</v>
      </c>
      <c r="X21" s="18">
        <f t="shared" si="1"/>
        <v>0</v>
      </c>
      <c r="Y21" s="18">
        <f t="shared" si="1"/>
        <v>0</v>
      </c>
      <c r="Z21" s="18">
        <f t="shared" si="1"/>
        <v>0</v>
      </c>
      <c r="AA21" s="18">
        <f t="shared" si="1"/>
        <v>0</v>
      </c>
    </row>
    <row r="22" spans="1:27" s="16" customFormat="1" ht="12.7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2"/>
      <c r="AA22" s="22"/>
    </row>
    <row r="24" spans="1:6" ht="12.75">
      <c r="A24" t="s">
        <v>59</v>
      </c>
      <c r="F24" t="s">
        <v>58</v>
      </c>
    </row>
  </sheetData>
  <mergeCells count="33"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X6:X7"/>
    <mergeCell ref="T4:AA4"/>
    <mergeCell ref="T5:T7"/>
    <mergeCell ref="U5:W5"/>
    <mergeCell ref="X5:AA5"/>
    <mergeCell ref="A21:B21"/>
    <mergeCell ref="A9:B9"/>
    <mergeCell ref="E4:E7"/>
    <mergeCell ref="D4:D7"/>
    <mergeCell ref="C4:C7"/>
    <mergeCell ref="B4:B7"/>
    <mergeCell ref="A4:A7"/>
    <mergeCell ref="A18:B18"/>
    <mergeCell ref="A20:B20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2016-10-03T07:51:10Z</cp:lastPrinted>
  <dcterms:created xsi:type="dcterms:W3CDTF">2001-03-16T07:02:38Z</dcterms:created>
  <dcterms:modified xsi:type="dcterms:W3CDTF">2016-10-03T08:21:06Z</dcterms:modified>
  <cp:category/>
  <cp:version/>
  <cp:contentType/>
  <cp:contentStatus/>
</cp:coreProperties>
</file>