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<sst xmlns="http://schemas.openxmlformats.org/spreadsheetml/2006/main" count="84" uniqueCount="60">
  <si>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</si>
  <si>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</si>
  <si>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</si>
  <si>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</si>
  <si>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</si>
  <si>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</si>
  <si>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</si>
  <si>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</si>
  <si>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</si>
  <si>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</si>
  <si>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</si>
  <si>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</si>
  <si>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</si>
  <si>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</si>
  <si>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</si>
  <si>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</si>
  <si>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</si>
  <si>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</si>
  <si>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</si>
  <si>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</si>
  <si>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</si>
  <si>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</si>
  <si>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</si>
  <si>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</si>
  <si>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</si>
  <si>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</si>
  <si>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</si>
  <si>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</si>
  <si>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</si>
  <si>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</si>
  <si>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</si>
  <si>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</si>
  <si>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</si>
  <si>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</si>
  <si>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</si>
  <si>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</si>
  <si>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</si>
  <si>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</si>
  <si>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</si>
  <si>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</si>
  <si>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</si>
  <si>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</si>
  <si>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</si>
  <si>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</si>
  <si>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</si>
  <si>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</si>
  <si>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</si>
  <si>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</si>
  <si>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</si>
  <si>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</si>
  <si>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Муниципальный долг на 01.01.2014г., всего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</si>
  <si>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</si>
  <si>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</si>
  <si>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</si>
  <si>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</si>
  <si>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город Касимов  Рязанской области</t>
  </si>
  <si>
    <t xml:space="preserve">                      Начальник финансово-казначейского управления_______________________________ (Ф.И.О.)И.И.Ганина</t>
  </si>
  <si>
    <t xml:space="preserve">                                                                       Исполнитель (Ф.И.О.) Г.Н.Родионова  2-09-36   (номер телефона)</t>
  </si>
  <si>
    <t>по состоянию на " 01 "октября  2013 года</t>
  </si>
  <si>
    <t xml:space="preserve">                              Главный бухгалтер (Ф.И.О.)________________________________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</si>
</sst>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15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Normal="65" zoomScaleSheetLayoutView="75" zoomScalePageLayoutView="0" workbookViewId="0" topLeftCell="A19">
      <selection activeCell="K32" sqref="K32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20.375" style="0" customWidth="1"/>
    <col min="4" max="4" width="20.875" style="0" customWidth="1"/>
    <col min="5" max="5" width="19.00390625" style="0" customWidth="1"/>
    <col min="6" max="6" width="18.625" style="0" customWidth="1"/>
    <col min="7" max="7" width="14.25390625" style="0" customWidth="1"/>
    <col min="8" max="8" width="11.25390625" style="0" customWidth="1"/>
    <col min="9" max="9" width="17.875" style="0" customWidth="1"/>
    <col min="10" max="10" width="17.25390625" style="0" customWidth="1"/>
    <col min="11" max="11" width="15.625" style="0" customWidth="1"/>
    <col min="12" max="12" width="11.125" style="0" bestFit="1" customWidth="1"/>
    <col min="13" max="13" width="19.25390625" style="0" customWidth="1"/>
    <col min="14" max="14" width="14.875" style="0" customWidth="1"/>
    <col min="15" max="15" width="15.375" style="0" customWidth="1"/>
    <col min="16" max="16" width="11.125" style="0" bestFit="1" customWidth="1"/>
    <col min="17" max="17" width="18.00390625" style="0" customWidth="1"/>
    <col min="18" max="18" width="17.375" style="0" customWidth="1"/>
    <col min="19" max="19" width="14.00390625" style="0" customWidth="1"/>
    <col min="20" max="20" width="11.25390625" style="0" customWidth="1"/>
  </cols>
  <sheetData>
    <row r="1" spans="1:20" s="1" customFormat="1" ht="16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1" customFormat="1" ht="16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6.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s="1" customFormat="1" ht="27.75" customHeight="1">
      <c r="A4" s="60" t="s">
        <v>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="1" customFormat="1" ht="35.25" customHeight="1">
      <c r="S5" s="2" t="s">
        <v>25</v>
      </c>
    </row>
    <row r="6" spans="1:20" s="10" customFormat="1" ht="38.25" customHeight="1">
      <c r="A6" s="58" t="s">
        <v>2</v>
      </c>
      <c r="B6" s="58" t="s">
        <v>11</v>
      </c>
      <c r="C6" s="58" t="s">
        <v>3</v>
      </c>
      <c r="D6" s="58" t="s">
        <v>4</v>
      </c>
      <c r="E6" s="58" t="s">
        <v>5</v>
      </c>
      <c r="F6" s="58"/>
      <c r="G6" s="58"/>
      <c r="H6" s="58"/>
      <c r="I6" s="58" t="s">
        <v>9</v>
      </c>
      <c r="J6" s="58"/>
      <c r="K6" s="58"/>
      <c r="L6" s="58"/>
      <c r="M6" s="58" t="s">
        <v>10</v>
      </c>
      <c r="N6" s="58"/>
      <c r="O6" s="58"/>
      <c r="P6" s="58"/>
      <c r="Q6" s="59" t="s">
        <v>30</v>
      </c>
      <c r="R6" s="59"/>
      <c r="S6" s="59"/>
      <c r="T6" s="59"/>
    </row>
    <row r="7" spans="1:20" s="10" customFormat="1" ht="21.75" customHeight="1">
      <c r="A7" s="58"/>
      <c r="B7" s="58"/>
      <c r="C7" s="58"/>
      <c r="D7" s="58"/>
      <c r="E7" s="58" t="s">
        <v>6</v>
      </c>
      <c r="F7" s="58" t="s">
        <v>7</v>
      </c>
      <c r="G7" s="58"/>
      <c r="H7" s="58"/>
      <c r="I7" s="58" t="s">
        <v>6</v>
      </c>
      <c r="J7" s="58" t="s">
        <v>7</v>
      </c>
      <c r="K7" s="58"/>
      <c r="L7" s="58"/>
      <c r="M7" s="58" t="s">
        <v>6</v>
      </c>
      <c r="N7" s="58" t="s">
        <v>7</v>
      </c>
      <c r="O7" s="58"/>
      <c r="P7" s="58"/>
      <c r="Q7" s="58" t="s">
        <v>6</v>
      </c>
      <c r="R7" s="58" t="s">
        <v>7</v>
      </c>
      <c r="S7" s="58"/>
      <c r="T7" s="58"/>
    </row>
    <row r="8" spans="1:20" s="10" customFormat="1" ht="43.5" customHeight="1">
      <c r="A8" s="58"/>
      <c r="B8" s="58"/>
      <c r="C8" s="58"/>
      <c r="D8" s="58"/>
      <c r="E8" s="58"/>
      <c r="F8" s="8" t="s">
        <v>52</v>
      </c>
      <c r="G8" s="8" t="s">
        <v>40</v>
      </c>
      <c r="H8" s="8" t="s">
        <v>8</v>
      </c>
      <c r="I8" s="58"/>
      <c r="J8" s="8" t="s">
        <v>52</v>
      </c>
      <c r="K8" s="8" t="s">
        <v>40</v>
      </c>
      <c r="L8" s="8" t="s">
        <v>8</v>
      </c>
      <c r="M8" s="58"/>
      <c r="N8" s="8" t="s">
        <v>52</v>
      </c>
      <c r="O8" s="8" t="s">
        <v>40</v>
      </c>
      <c r="P8" s="8" t="s">
        <v>8</v>
      </c>
      <c r="Q8" s="58"/>
      <c r="R8" s="8" t="s">
        <v>52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7000000</v>
      </c>
      <c r="D11" s="27">
        <v>2000000</v>
      </c>
      <c r="E11" s="12">
        <f>F11+G11+H11</f>
        <v>6000000</v>
      </c>
      <c r="F11" s="27">
        <v>6000000</v>
      </c>
      <c r="G11" s="27"/>
      <c r="H11" s="27"/>
      <c r="I11" s="12">
        <f>J11+K11+L11</f>
        <v>495437.23</v>
      </c>
      <c r="J11" s="27"/>
      <c r="K11" s="27">
        <v>495437.23</v>
      </c>
      <c r="L11" s="27"/>
      <c r="M11" s="12">
        <f aca="true" t="shared" si="0" ref="M11:M23">N11+O11+P11</f>
        <v>495437.23</v>
      </c>
      <c r="N11" s="27"/>
      <c r="O11" s="27">
        <v>495437.23</v>
      </c>
      <c r="P11" s="27"/>
      <c r="Q11" s="12">
        <f aca="true" t="shared" si="1" ref="Q11:Q23">R11+S11+T11</f>
        <v>6000000</v>
      </c>
      <c r="R11" s="12">
        <f aca="true" t="shared" si="2" ref="R11:R23">F11+J11-N11</f>
        <v>6000000</v>
      </c>
      <c r="S11" s="12">
        <f>G11+K11-O11</f>
        <v>0</v>
      </c>
      <c r="T11" s="12">
        <f aca="true" t="shared" si="3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41845728</v>
      </c>
      <c r="D12" s="12">
        <f>D14+D15+D16+D17+D18</f>
        <v>4206578</v>
      </c>
      <c r="E12" s="12">
        <f aca="true" t="shared" si="4" ref="E12:E23">F12+G12+H12</f>
        <v>23019418</v>
      </c>
      <c r="F12" s="12">
        <f>F14+F15+F16+F17+F18</f>
        <v>23019418</v>
      </c>
      <c r="G12" s="12">
        <f>G14+G15+G16+G17+G18</f>
        <v>0</v>
      </c>
      <c r="H12" s="12">
        <f>H14+H15+H16+H17+H18</f>
        <v>0</v>
      </c>
      <c r="I12" s="12">
        <f>J12+K12+L12</f>
        <v>10557394.38</v>
      </c>
      <c r="J12" s="12">
        <f>J14+J15+J16+J17+J18</f>
        <v>10000000</v>
      </c>
      <c r="K12" s="12">
        <f>K14+K15+K16+K17+K18</f>
        <v>557394.3800000001</v>
      </c>
      <c r="L12" s="12">
        <f>L14+L15+L16+L17+L18</f>
        <v>0</v>
      </c>
      <c r="M12" s="12">
        <f t="shared" si="0"/>
        <v>3763972.38</v>
      </c>
      <c r="N12" s="12">
        <f>N14+N15+N16+N17+N18</f>
        <v>3206578</v>
      </c>
      <c r="O12" s="12">
        <f>O14+O15+O16+O17+O18</f>
        <v>557394.3800000001</v>
      </c>
      <c r="P12" s="12">
        <f>P14+P15+P16+P17+P18</f>
        <v>0</v>
      </c>
      <c r="Q12" s="12">
        <f t="shared" si="1"/>
        <v>29812840</v>
      </c>
      <c r="R12" s="12">
        <f t="shared" si="2"/>
        <v>29812840</v>
      </c>
      <c r="S12" s="12">
        <f aca="true" t="shared" si="5" ref="S12:S23">G12+K12-O12</f>
        <v>0</v>
      </c>
      <c r="T12" s="12">
        <f t="shared" si="3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24834000</v>
      </c>
      <c r="D14" s="27">
        <v>1463000</v>
      </c>
      <c r="E14" s="12">
        <f t="shared" si="4"/>
        <v>14482000</v>
      </c>
      <c r="F14" s="27">
        <v>14482000</v>
      </c>
      <c r="G14" s="27"/>
      <c r="H14" s="27"/>
      <c r="I14" s="12">
        <f aca="true" t="shared" si="6" ref="I14:I19">J14+K14+L14</f>
        <v>4871621.28</v>
      </c>
      <c r="J14" s="27">
        <v>4500000</v>
      </c>
      <c r="K14" s="27">
        <v>371621.28</v>
      </c>
      <c r="L14" s="27"/>
      <c r="M14" s="12">
        <f t="shared" si="0"/>
        <v>1834621.28</v>
      </c>
      <c r="N14" s="27">
        <v>1463000</v>
      </c>
      <c r="O14" s="27">
        <v>371621.28</v>
      </c>
      <c r="P14" s="27"/>
      <c r="Q14" s="12">
        <f t="shared" si="1"/>
        <v>17519000</v>
      </c>
      <c r="R14" s="12">
        <f t="shared" si="2"/>
        <v>17519000</v>
      </c>
      <c r="S14" s="12">
        <f t="shared" si="5"/>
        <v>0</v>
      </c>
      <c r="T14" s="12">
        <f t="shared" si="3"/>
        <v>0</v>
      </c>
    </row>
    <row r="15" spans="1:20" s="10" customFormat="1" ht="24" customHeight="1">
      <c r="A15" s="5" t="s">
        <v>16</v>
      </c>
      <c r="B15" s="14" t="s">
        <v>36</v>
      </c>
      <c r="C15" s="27">
        <v>5717888</v>
      </c>
      <c r="D15" s="27">
        <v>1743578</v>
      </c>
      <c r="E15" s="12">
        <f t="shared" si="4"/>
        <v>2743578</v>
      </c>
      <c r="F15" s="27">
        <v>2743578</v>
      </c>
      <c r="G15" s="27"/>
      <c r="H15" s="27"/>
      <c r="I15" s="12">
        <f t="shared" si="6"/>
        <v>49318.21</v>
      </c>
      <c r="J15" s="27"/>
      <c r="K15" s="27">
        <v>49318.21</v>
      </c>
      <c r="L15" s="27"/>
      <c r="M15" s="12">
        <f t="shared" si="0"/>
        <v>792896.21</v>
      </c>
      <c r="N15" s="27">
        <v>743578</v>
      </c>
      <c r="O15" s="27">
        <v>49318.21</v>
      </c>
      <c r="P15" s="27"/>
      <c r="Q15" s="12">
        <f t="shared" si="1"/>
        <v>2000000</v>
      </c>
      <c r="R15" s="12">
        <f t="shared" si="2"/>
        <v>2000000</v>
      </c>
      <c r="S15" s="12">
        <f t="shared" si="5"/>
        <v>0</v>
      </c>
      <c r="T15" s="12">
        <f t="shared" si="3"/>
        <v>0</v>
      </c>
    </row>
    <row r="16" spans="1:20" s="10" customFormat="1" ht="36" customHeight="1">
      <c r="A16" s="5" t="s">
        <v>17</v>
      </c>
      <c r="B16" s="14" t="s">
        <v>37</v>
      </c>
      <c r="C16" s="27">
        <v>5500000</v>
      </c>
      <c r="D16" s="27">
        <v>0</v>
      </c>
      <c r="E16" s="12">
        <f t="shared" si="4"/>
        <v>5793840</v>
      </c>
      <c r="F16" s="27">
        <v>5793840</v>
      </c>
      <c r="G16" s="27"/>
      <c r="H16" s="27"/>
      <c r="I16" s="12">
        <f t="shared" si="6"/>
        <v>5636454.89</v>
      </c>
      <c r="J16" s="27">
        <v>5500000</v>
      </c>
      <c r="K16" s="27">
        <v>136454.89</v>
      </c>
      <c r="L16" s="27"/>
      <c r="M16" s="12">
        <f t="shared" si="0"/>
        <v>1136454.8900000001</v>
      </c>
      <c r="N16" s="27">
        <v>1000000</v>
      </c>
      <c r="O16" s="27">
        <v>136454.89</v>
      </c>
      <c r="P16" s="27"/>
      <c r="Q16" s="12">
        <f t="shared" si="1"/>
        <v>10293840</v>
      </c>
      <c r="R16" s="12">
        <f t="shared" si="2"/>
        <v>10293840</v>
      </c>
      <c r="S16" s="12">
        <f t="shared" si="5"/>
        <v>0</v>
      </c>
      <c r="T16" s="12">
        <f t="shared" si="3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4"/>
        <v>0</v>
      </c>
      <c r="F17" s="27"/>
      <c r="G17" s="27"/>
      <c r="H17" s="27"/>
      <c r="I17" s="12">
        <f t="shared" si="6"/>
        <v>0</v>
      </c>
      <c r="J17" s="27"/>
      <c r="K17" s="27"/>
      <c r="L17" s="27"/>
      <c r="M17" s="12">
        <f t="shared" si="0"/>
        <v>0</v>
      </c>
      <c r="N17" s="27"/>
      <c r="O17" s="27"/>
      <c r="P17" s="27"/>
      <c r="Q17" s="12">
        <f t="shared" si="1"/>
        <v>0</v>
      </c>
      <c r="R17" s="12">
        <f t="shared" si="2"/>
        <v>0</v>
      </c>
      <c r="S17" s="12">
        <f t="shared" si="5"/>
        <v>0</v>
      </c>
      <c r="T17" s="12">
        <f t="shared" si="3"/>
        <v>0</v>
      </c>
    </row>
    <row r="18" spans="1:20" s="10" customFormat="1" ht="24" customHeight="1">
      <c r="A18" s="5" t="s">
        <v>38</v>
      </c>
      <c r="B18" s="14" t="s">
        <v>39</v>
      </c>
      <c r="C18" s="27">
        <v>5793840</v>
      </c>
      <c r="D18" s="27">
        <v>1000000</v>
      </c>
      <c r="E18" s="12">
        <f t="shared" si="4"/>
        <v>0</v>
      </c>
      <c r="F18" s="27"/>
      <c r="G18" s="27"/>
      <c r="H18" s="27"/>
      <c r="I18" s="12">
        <f t="shared" si="6"/>
        <v>0</v>
      </c>
      <c r="J18" s="27"/>
      <c r="K18" s="27"/>
      <c r="L18" s="27"/>
      <c r="M18" s="12">
        <f t="shared" si="0"/>
        <v>0</v>
      </c>
      <c r="N18" s="27"/>
      <c r="O18" s="27"/>
      <c r="P18" s="27"/>
      <c r="Q18" s="12">
        <f t="shared" si="1"/>
        <v>0</v>
      </c>
      <c r="R18" s="12">
        <f t="shared" si="2"/>
        <v>0</v>
      </c>
      <c r="S18" s="12">
        <f t="shared" si="5"/>
        <v>0</v>
      </c>
      <c r="T18" s="12">
        <f t="shared" si="3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4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 t="shared" si="6"/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0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1"/>
        <v>0</v>
      </c>
      <c r="R19" s="12">
        <f t="shared" si="2"/>
        <v>0</v>
      </c>
      <c r="S19" s="12">
        <f t="shared" si="5"/>
        <v>0</v>
      </c>
      <c r="T19" s="12">
        <f t="shared" si="3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51</v>
      </c>
      <c r="C21" s="27"/>
      <c r="D21" s="27"/>
      <c r="E21" s="12">
        <f t="shared" si="4"/>
        <v>0</v>
      </c>
      <c r="F21" s="27"/>
      <c r="G21" s="27"/>
      <c r="H21" s="27"/>
      <c r="I21" s="12">
        <f>J21+K21+L21</f>
        <v>0</v>
      </c>
      <c r="J21" s="27"/>
      <c r="K21" s="27"/>
      <c r="L21" s="27"/>
      <c r="M21" s="12">
        <f t="shared" si="0"/>
        <v>0</v>
      </c>
      <c r="N21" s="27"/>
      <c r="O21" s="27"/>
      <c r="P21" s="27"/>
      <c r="Q21" s="12">
        <f t="shared" si="1"/>
        <v>0</v>
      </c>
      <c r="R21" s="12">
        <f t="shared" si="2"/>
        <v>0</v>
      </c>
      <c r="S21" s="12">
        <f t="shared" si="5"/>
        <v>0</v>
      </c>
      <c r="T21" s="12">
        <f t="shared" si="3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4"/>
        <v>0</v>
      </c>
      <c r="F22" s="27"/>
      <c r="G22" s="27"/>
      <c r="H22" s="27"/>
      <c r="I22" s="12">
        <f>J22+K22+L22</f>
        <v>0</v>
      </c>
      <c r="J22" s="27"/>
      <c r="K22" s="27"/>
      <c r="L22" s="27"/>
      <c r="M22" s="12">
        <f t="shared" si="0"/>
        <v>0</v>
      </c>
      <c r="N22" s="27"/>
      <c r="O22" s="27"/>
      <c r="P22" s="27"/>
      <c r="Q22" s="12">
        <f t="shared" si="1"/>
        <v>0</v>
      </c>
      <c r="R22" s="12">
        <f t="shared" si="2"/>
        <v>0</v>
      </c>
      <c r="S22" s="12">
        <f t="shared" si="5"/>
        <v>0</v>
      </c>
      <c r="T22" s="12">
        <f t="shared" si="3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4"/>
        <v>0</v>
      </c>
      <c r="F23" s="27"/>
      <c r="G23" s="27"/>
      <c r="H23" s="27"/>
      <c r="I23" s="12">
        <f>J23+K23+L23</f>
        <v>0</v>
      </c>
      <c r="J23" s="27"/>
      <c r="K23" s="27"/>
      <c r="L23" s="27"/>
      <c r="M23" s="12">
        <f t="shared" si="0"/>
        <v>0</v>
      </c>
      <c r="N23" s="27"/>
      <c r="O23" s="27"/>
      <c r="P23" s="27"/>
      <c r="Q23" s="12">
        <f t="shared" si="1"/>
        <v>0</v>
      </c>
      <c r="R23" s="12">
        <f t="shared" si="2"/>
        <v>0</v>
      </c>
      <c r="S23" s="12">
        <f t="shared" si="5"/>
        <v>0</v>
      </c>
      <c r="T23" s="12">
        <f t="shared" si="3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48845728</v>
      </c>
      <c r="D24" s="12">
        <f t="shared" si="7"/>
        <v>6206578</v>
      </c>
      <c r="E24" s="12">
        <f t="shared" si="7"/>
        <v>29019418</v>
      </c>
      <c r="F24" s="12">
        <f t="shared" si="7"/>
        <v>29019418</v>
      </c>
      <c r="G24" s="12">
        <f>G10+G11+G12+G19</f>
        <v>0</v>
      </c>
      <c r="H24" s="12">
        <f t="shared" si="7"/>
        <v>0</v>
      </c>
      <c r="I24" s="12">
        <f t="shared" si="7"/>
        <v>11052831.610000001</v>
      </c>
      <c r="J24" s="12">
        <f t="shared" si="7"/>
        <v>10000000</v>
      </c>
      <c r="K24" s="12">
        <f>K10+K11+K12+K19</f>
        <v>1052831.61</v>
      </c>
      <c r="L24" s="12">
        <f t="shared" si="7"/>
        <v>0</v>
      </c>
      <c r="M24" s="12">
        <f t="shared" si="7"/>
        <v>4259409.609999999</v>
      </c>
      <c r="N24" s="12">
        <f t="shared" si="7"/>
        <v>3206578</v>
      </c>
      <c r="O24" s="12">
        <f t="shared" si="7"/>
        <v>1052831.61</v>
      </c>
      <c r="P24" s="12">
        <f t="shared" si="7"/>
        <v>0</v>
      </c>
      <c r="Q24" s="12">
        <f t="shared" si="7"/>
        <v>35812840</v>
      </c>
      <c r="R24" s="12">
        <f t="shared" si="7"/>
        <v>35812840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32" t="s">
        <v>24</v>
      </c>
      <c r="B25" s="32"/>
      <c r="C25" s="32"/>
      <c r="D25" s="32"/>
      <c r="E25" s="32"/>
      <c r="F25" s="32"/>
    </row>
    <row r="26" spans="1:6" s="1" customFormat="1" ht="49.5" customHeight="1">
      <c r="A26" s="33" t="s">
        <v>42</v>
      </c>
      <c r="B26" s="33"/>
      <c r="C26" s="33"/>
      <c r="D26" s="33"/>
      <c r="E26" s="33"/>
      <c r="F26" s="33"/>
    </row>
    <row r="27" spans="1:6" s="1" customFormat="1" ht="29.25" customHeight="1">
      <c r="A27" s="24"/>
      <c r="B27" s="35" t="s">
        <v>33</v>
      </c>
      <c r="C27" s="35"/>
      <c r="D27" s="35"/>
      <c r="E27" s="35" t="s">
        <v>43</v>
      </c>
      <c r="F27" s="35"/>
    </row>
    <row r="28" spans="1:6" s="1" customFormat="1" ht="23.25" customHeight="1">
      <c r="A28" s="25" t="s">
        <v>12</v>
      </c>
      <c r="B28" s="40" t="s">
        <v>31</v>
      </c>
      <c r="C28" s="40"/>
      <c r="D28" s="40"/>
      <c r="E28" s="36">
        <v>157680000</v>
      </c>
      <c r="F28" s="36"/>
    </row>
    <row r="29" spans="1:6" s="1" customFormat="1" ht="22.5" customHeight="1">
      <c r="A29" s="25" t="s">
        <v>13</v>
      </c>
      <c r="B29" s="43" t="s">
        <v>32</v>
      </c>
      <c r="C29" s="43"/>
      <c r="D29" s="43"/>
      <c r="E29" s="36">
        <v>44787600</v>
      </c>
      <c r="F29" s="36"/>
    </row>
    <row r="30" spans="1:6" s="1" customFormat="1" ht="23.25" customHeight="1">
      <c r="A30" s="26"/>
      <c r="B30" s="44" t="s">
        <v>54</v>
      </c>
      <c r="C30" s="44"/>
      <c r="D30" s="44"/>
      <c r="E30" s="34"/>
      <c r="F30" s="34"/>
    </row>
    <row r="31" spans="1:6" s="28" customFormat="1" ht="24" customHeight="1">
      <c r="A31" s="25" t="s">
        <v>14</v>
      </c>
      <c r="B31" s="40" t="s">
        <v>50</v>
      </c>
      <c r="C31" s="40"/>
      <c r="D31" s="40"/>
      <c r="E31" s="30">
        <f>E33+E34+E35</f>
        <v>44787600</v>
      </c>
      <c r="F31" s="31"/>
    </row>
    <row r="32" spans="1:6" s="1" customFormat="1" ht="16.5" customHeight="1">
      <c r="A32" s="23"/>
      <c r="B32" s="37" t="s">
        <v>7</v>
      </c>
      <c r="C32" s="38"/>
      <c r="D32" s="39"/>
      <c r="E32" s="41"/>
      <c r="F32" s="42"/>
    </row>
    <row r="33" spans="1:6" s="1" customFormat="1" ht="31.5" customHeight="1">
      <c r="A33" s="26" t="s">
        <v>15</v>
      </c>
      <c r="B33" s="46" t="s">
        <v>44</v>
      </c>
      <c r="C33" s="47"/>
      <c r="D33" s="48"/>
      <c r="E33" s="34">
        <v>25974600</v>
      </c>
      <c r="F33" s="34"/>
    </row>
    <row r="34" spans="1:6" s="1" customFormat="1" ht="33" customHeight="1">
      <c r="A34" s="26" t="s">
        <v>16</v>
      </c>
      <c r="B34" s="44" t="s">
        <v>45</v>
      </c>
      <c r="C34" s="44"/>
      <c r="D34" s="44"/>
      <c r="E34" s="34">
        <v>18813000</v>
      </c>
      <c r="F34" s="34"/>
    </row>
    <row r="35" spans="1:6" s="1" customFormat="1" ht="24.75" customHeight="1">
      <c r="A35" s="26" t="s">
        <v>17</v>
      </c>
      <c r="B35" s="49" t="s">
        <v>46</v>
      </c>
      <c r="C35" s="50"/>
      <c r="D35" s="51"/>
      <c r="E35" s="34">
        <v>0</v>
      </c>
      <c r="F35" s="34"/>
    </row>
    <row r="36" spans="1:6" s="1" customFormat="1" ht="21.75" customHeight="1">
      <c r="A36" s="25" t="s">
        <v>19</v>
      </c>
      <c r="B36" s="55" t="s">
        <v>47</v>
      </c>
      <c r="C36" s="56"/>
      <c r="D36" s="57"/>
      <c r="E36" s="52">
        <v>1779000</v>
      </c>
      <c r="F36" s="53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45" t="s">
        <v>56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54" t="s">
        <v>53</v>
      </c>
      <c r="K39" s="54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45" t="s">
        <v>59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32.25" customHeight="1">
      <c r="A41" s="45" t="s">
        <v>57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A4:T4"/>
    <mergeCell ref="A1:T1"/>
    <mergeCell ref="A2:T2"/>
    <mergeCell ref="A3:T3"/>
    <mergeCell ref="N7:P7"/>
    <mergeCell ref="Q7:Q8"/>
    <mergeCell ref="R7:T7"/>
    <mergeCell ref="I6:L6"/>
    <mergeCell ref="M6:P6"/>
    <mergeCell ref="Q6:T6"/>
    <mergeCell ref="A6:A8"/>
    <mergeCell ref="I7:I8"/>
    <mergeCell ref="J7:L7"/>
    <mergeCell ref="M7:M8"/>
    <mergeCell ref="B6:B8"/>
    <mergeCell ref="F7:H7"/>
    <mergeCell ref="E7:E8"/>
    <mergeCell ref="E6:H6"/>
    <mergeCell ref="C6:C8"/>
    <mergeCell ref="D6:D8"/>
    <mergeCell ref="A41:T41"/>
    <mergeCell ref="A38:T38"/>
    <mergeCell ref="A40:T40"/>
    <mergeCell ref="B33:D33"/>
    <mergeCell ref="B35:D35"/>
    <mergeCell ref="E36:F36"/>
    <mergeCell ref="J39:K39"/>
    <mergeCell ref="E35:F35"/>
    <mergeCell ref="B34:D34"/>
    <mergeCell ref="B36:D36"/>
    <mergeCell ref="B31:D31"/>
    <mergeCell ref="E32:F32"/>
    <mergeCell ref="E29:F29"/>
    <mergeCell ref="E30:F30"/>
    <mergeCell ref="B29:D29"/>
    <mergeCell ref="B30:D30"/>
    <mergeCell ref="A25:F25"/>
    <mergeCell ref="A26:F26"/>
    <mergeCell ref="E33:F33"/>
    <mergeCell ref="E34:F34"/>
    <mergeCell ref="E27:F27"/>
    <mergeCell ref="E28:F28"/>
    <mergeCell ref="B32:D32"/>
    <mergeCell ref="E31:F31"/>
    <mergeCell ref="B27:D27"/>
    <mergeCell ref="B28:D28"/>
  </mergeCells>
  <printOptions/>
  <pageMargins left="0.48" right="0.2" top="0.78" bottom="0.16" header="0.7" footer="0.17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rodionova</cp:lastModifiedBy>
  <cp:lastPrinted>2013-10-03T06:08:31Z</cp:lastPrinted>
  <dcterms:created xsi:type="dcterms:W3CDTF">2003-10-29T08:29:14Z</dcterms:created>
  <dcterms:modified xsi:type="dcterms:W3CDTF">2013-10-03T06:11:45Z</dcterms:modified>
  <cp:category/>
  <cp:version/>
  <cp:contentType/>
  <cp:contentStatus/>
</cp:coreProperties>
</file>