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60" windowWidth="15480" windowHeight="11640" activeTab="0"/>
  </bookViews>
  <sheets>
    <sheet name="Т - 4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<sst xmlns="http://schemas.openxmlformats.org/spreadsheetml/2006/main" count="86" uniqueCount="70">
  <si>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Наименование услуг</t>
  </si>
  <si>
    <t>Периодичность</t>
  </si>
  <si>
    <t>Стоимость на 1 кв. м общ. площади (рублей в месяц)</t>
  </si>
  <si>
    <t>1</t>
  </si>
  <si>
    <t>1 раз в год</t>
  </si>
  <si>
    <t>по мере необходимости</t>
  </si>
  <si>
    <t>Итого:</t>
  </si>
  <si>
    <t>9</t>
  </si>
  <si>
    <t>10</t>
  </si>
  <si>
    <t>11</t>
  </si>
  <si>
    <t>12</t>
  </si>
  <si>
    <t>по мере необходимости в течении 2-х дней</t>
  </si>
  <si>
    <t>13</t>
  </si>
  <si>
    <t>14</t>
  </si>
  <si>
    <t>15</t>
  </si>
  <si>
    <t>23</t>
  </si>
  <si>
    <t>24</t>
  </si>
  <si>
    <t>5 раз в неделю</t>
  </si>
  <si>
    <t>2 раза в год</t>
  </si>
  <si>
    <t>Ежедневно</t>
  </si>
  <si>
    <t>Вывоз твердых бытовых отходов</t>
  </si>
  <si>
    <t>№ п/п</t>
  </si>
  <si>
    <t>Прочистка вентиляционных каналов</t>
  </si>
  <si>
    <t>Ремонт ограждающих несущих конструкций (крыш, кровель, плит перекрытия, несущих стен, в т.ч. фасадов, фундаментов и иных ограждающих несущих конструкций)</t>
  </si>
  <si>
    <t>1 раз в месяц</t>
  </si>
  <si>
    <t>Механизированная уборка снега на придомовой территории</t>
  </si>
  <si>
    <t>ежедневно</t>
  </si>
  <si>
    <t>16</t>
  </si>
  <si>
    <t>17</t>
  </si>
  <si>
    <t>18</t>
  </si>
  <si>
    <t>19</t>
  </si>
  <si>
    <t>20</t>
  </si>
  <si>
    <t>21</t>
  </si>
  <si>
    <t>22</t>
  </si>
  <si>
    <t>25</t>
  </si>
  <si>
    <t>Закрытие вентиляционных  проемов в подвалах</t>
  </si>
  <si>
    <t>2</t>
  </si>
  <si>
    <t>Закрытие выходов на кровлю, в подвальные помещения и технические подполья</t>
  </si>
  <si>
    <t>Удаление снега, сосулек и наледи с кровель, козырьков</t>
  </si>
  <si>
    <t>Косметический ремонт подъезда</t>
  </si>
  <si>
    <t>Ремонт вентиляционных каналов</t>
  </si>
  <si>
    <t>Ремонт и регулировка  запорной и регулирующей арматуры, промывка системы центрального отопления</t>
  </si>
  <si>
    <t>Утепление трубопроводов внутридомовых инженерных сетей, восстановление системы отопления в подъезде</t>
  </si>
  <si>
    <t xml:space="preserve">Замена электроламп на фасадах жилых домов и в подъездах МКД </t>
  </si>
  <si>
    <t>Проведение технических осмотров и устранение неисправностей электротехнических коммуникаций и устройств, систем теплоснабжения, водоснабжения, водоотведения</t>
  </si>
  <si>
    <t>Аварийное обслуживание внутридомового инженерного оборудования систем теплоснабжения, водоснабжения, водоотведения, электроснабжения</t>
  </si>
  <si>
    <t>3,00</t>
  </si>
  <si>
    <t>Текущий ремонт системы теплоснабжения</t>
  </si>
  <si>
    <t>Текущий ремонт систем водоснабжения, канализации</t>
  </si>
  <si>
    <t>Текущий ремонт электротехнических устройств и коммуникаций</t>
  </si>
  <si>
    <t>Содержание подвальных помещений (уборка помещений, дератация, дезинфекция)</t>
  </si>
  <si>
    <t>Посыпка территории противогололёдными материалами</t>
  </si>
  <si>
    <t>Сезонное выкашивание газонов, агротехнические мероприятия по уходу за зелеными насаждениями, удаление травы с отмосток</t>
  </si>
  <si>
    <t xml:space="preserve"> Затраты за отчетный период, (рублей)</t>
  </si>
  <si>
    <t>Содержание и текущий ремонт коструктивных элементов жилых зданий</t>
  </si>
  <si>
    <t>во время гололеда</t>
  </si>
  <si>
    <t>1 раз в 4  года</t>
  </si>
  <si>
    <t>Ремонт ограждающих ненесущих конструкций МКД  ремонт и восстановление разрушенных участков отмосток</t>
  </si>
  <si>
    <t>Затраты за месяц, (рублей)</t>
  </si>
  <si>
    <t>Подготовка к сезонной эксплуатации оборудования детских, спортивных, бельевых, контейнерных, автомобильных площадок</t>
  </si>
  <si>
    <t>Транспортировка крупногабаритных бытовых отходов</t>
  </si>
  <si>
    <t>1 раз в неделю</t>
  </si>
  <si>
    <t xml:space="preserve"> Обслуживание УУТЭ</t>
  </si>
  <si>
    <t xml:space="preserve">Управление МКД, в т.ч. услуги паспортного стола , ЕРКЦ, Энергосбыта, Сбербанка, налоговые отчисления.     </t>
  </si>
  <si>
    <t>Сложилось фактически</t>
  </si>
  <si>
    <t>9 месяцев в году</t>
  </si>
  <si>
    <t>Предусмотрено по МКД</t>
  </si>
  <si>
    <t xml:space="preserve">Уборка лестничных клеток, в том числе:                                                                       - влажное подметание лестничных площадок и маршей 2 раза в неделю);                                                - мытье лестничных площадок и маршей (1 раз в месяц);                                                                                                                                                                                                                                      - обметание пыли с потолков, влажная протирка стен, дверей, плафонов на лестничных клетках, оконных решеток, шкафов для электросчетчиков, почтовых ящиков, мытье окон (1 раз в год);  </t>
  </si>
  <si>
    <t>Уборка придомовой территории и крылец, сдвижка и подметание снега, очистка урн,уборка мусора, подметание земельного участка в летний период, уборка приямков и контейнерных площадок</t>
  </si>
  <si>
    <t>Перечень работ, их периодичность, стоимость по содержанию и текущему ремонту общего имущества МКД № 65  по ул. Завойко на период с 01.01.2013 г. по 01.01.2014 г.  S=4474,0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</si>
</sst>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left" vertical="center"/>
    </xf>
    <xf numFmtId="0" fontId="4" fillId="33" borderId="14" xfId="0" applyFont="1" applyFill="1" applyBorder="1" applyAlignment="1">
      <alignment horizontal="left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wrapText="1"/>
    </xf>
    <xf numFmtId="2" fontId="4" fillId="0" borderId="2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2" fontId="6" fillId="0" borderId="24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49" fontId="4" fillId="0" borderId="29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wrapText="1"/>
    </xf>
    <xf numFmtId="2" fontId="8" fillId="33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/>
    </xf>
    <xf numFmtId="2" fontId="7" fillId="0" borderId="2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/>
    </xf>
    <xf numFmtId="2" fontId="7" fillId="33" borderId="18" xfId="0" applyNumberFormat="1" applyFont="1" applyFill="1" applyBorder="1" applyAlignment="1">
      <alignment horizontal="right"/>
    </xf>
    <xf numFmtId="2" fontId="8" fillId="0" borderId="20" xfId="0" applyNumberFormat="1" applyFont="1" applyBorder="1" applyAlignment="1">
      <alignment horizont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4" fillId="0" borderId="44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60" zoomScaleNormal="60" zoomScalePageLayoutView="0" workbookViewId="0" topLeftCell="A1">
      <selection activeCell="O32" sqref="O32"/>
    </sheetView>
  </sheetViews>
  <sheetFormatPr defaultColWidth="9.00390625" defaultRowHeight="12.75"/>
  <cols>
    <col min="1" max="1" width="5.875" style="1" customWidth="1"/>
    <col min="2" max="2" width="96.875" style="2" customWidth="1"/>
    <col min="3" max="3" width="27.375" style="2" customWidth="1"/>
    <col min="4" max="4" width="13.25390625" style="0" customWidth="1"/>
    <col min="5" max="5" width="16.625" style="0" customWidth="1"/>
    <col min="6" max="6" width="19.00390625" style="0" customWidth="1"/>
    <col min="7" max="7" width="22.125" style="0" customWidth="1"/>
    <col min="8" max="8" width="26.25390625" style="0" customWidth="1"/>
    <col min="10" max="10" width="15.875" style="0" customWidth="1"/>
  </cols>
  <sheetData>
    <row r="1" spans="1:8" ht="72" customHeight="1" thickBot="1">
      <c r="A1" s="61" t="s">
        <v>69</v>
      </c>
      <c r="B1" s="61"/>
      <c r="C1" s="61"/>
      <c r="D1" s="61"/>
      <c r="E1" s="61"/>
      <c r="F1" s="61"/>
      <c r="G1" s="61"/>
      <c r="H1" s="61"/>
    </row>
    <row r="2" spans="1:8" ht="17.25" customHeight="1" hidden="1" thickBot="1">
      <c r="A2" s="61"/>
      <c r="B2" s="61"/>
      <c r="C2" s="61"/>
      <c r="D2" s="61"/>
      <c r="E2" s="61"/>
      <c r="F2" s="61"/>
      <c r="G2" s="61"/>
      <c r="H2" s="61"/>
    </row>
    <row r="3" spans="1:8" ht="17.25" customHeight="1" thickBot="1">
      <c r="A3" s="71" t="s">
        <v>21</v>
      </c>
      <c r="B3" s="72" t="s">
        <v>0</v>
      </c>
      <c r="C3" s="71" t="s">
        <v>1</v>
      </c>
      <c r="D3" s="73" t="s">
        <v>66</v>
      </c>
      <c r="E3" s="74"/>
      <c r="F3" s="75"/>
      <c r="G3" s="64" t="s">
        <v>64</v>
      </c>
      <c r="H3" s="65"/>
    </row>
    <row r="4" spans="1:8" s="4" customFormat="1" ht="99.75" customHeight="1" thickBot="1">
      <c r="A4" s="71"/>
      <c r="B4" s="72"/>
      <c r="C4" s="71"/>
      <c r="D4" s="14" t="s">
        <v>2</v>
      </c>
      <c r="E4" s="15" t="s">
        <v>58</v>
      </c>
      <c r="F4" s="35" t="s">
        <v>53</v>
      </c>
      <c r="G4" s="40" t="s">
        <v>2</v>
      </c>
      <c r="H4" s="41" t="s">
        <v>53</v>
      </c>
    </row>
    <row r="5" spans="1:8" s="4" customFormat="1" ht="15.75" customHeight="1">
      <c r="A5" s="66" t="s">
        <v>54</v>
      </c>
      <c r="B5" s="67"/>
      <c r="C5" s="67"/>
      <c r="D5" s="68"/>
      <c r="E5" s="68"/>
      <c r="F5" s="68"/>
      <c r="G5" s="36"/>
      <c r="H5" s="37"/>
    </row>
    <row r="6" spans="1:8" s="4" customFormat="1" ht="14.25" customHeight="1" thickBot="1">
      <c r="A6" s="62"/>
      <c r="B6" s="63"/>
      <c r="C6" s="63"/>
      <c r="D6" s="78"/>
      <c r="E6" s="78"/>
      <c r="F6" s="79"/>
      <c r="G6" s="38"/>
      <c r="H6" s="39"/>
    </row>
    <row r="7" spans="1:10" s="3" customFormat="1" ht="28.5" customHeight="1">
      <c r="A7" s="50" t="s">
        <v>3</v>
      </c>
      <c r="B7" s="51" t="s">
        <v>35</v>
      </c>
      <c r="C7" s="80" t="s">
        <v>4</v>
      </c>
      <c r="D7" s="29">
        <v>0.08</v>
      </c>
      <c r="E7" s="90">
        <f>D7*4474</f>
        <v>357.92</v>
      </c>
      <c r="F7" s="54">
        <f>E7*12</f>
        <v>4295.04</v>
      </c>
      <c r="G7" s="49"/>
      <c r="H7" s="42"/>
      <c r="J7" s="9"/>
    </row>
    <row r="8" spans="1:9" s="3" customFormat="1" ht="33.75" customHeight="1">
      <c r="A8" s="22" t="s">
        <v>36</v>
      </c>
      <c r="B8" s="16" t="s">
        <v>37</v>
      </c>
      <c r="C8" s="81" t="s">
        <v>5</v>
      </c>
      <c r="D8" s="28">
        <v>0.04</v>
      </c>
      <c r="E8" s="18">
        <f aca="true" t="shared" si="0" ref="E8:E33">D8*4474</f>
        <v>178.96</v>
      </c>
      <c r="F8" s="30">
        <f aca="true" t="shared" si="1" ref="F8:F33">E8*12</f>
        <v>2147.52</v>
      </c>
      <c r="G8" s="49"/>
      <c r="H8" s="43"/>
      <c r="I8" s="9"/>
    </row>
    <row r="9" spans="1:8" s="3" customFormat="1" ht="32.25" customHeight="1">
      <c r="A9" s="23">
        <v>3</v>
      </c>
      <c r="B9" s="17" t="s">
        <v>38</v>
      </c>
      <c r="C9" s="81" t="s">
        <v>5</v>
      </c>
      <c r="D9" s="28">
        <v>0.06</v>
      </c>
      <c r="E9" s="18">
        <f t="shared" si="0"/>
        <v>268.44</v>
      </c>
      <c r="F9" s="30">
        <f t="shared" si="1"/>
        <v>3221.2799999999997</v>
      </c>
      <c r="G9" s="49"/>
      <c r="H9" s="43"/>
    </row>
    <row r="10" spans="1:8" s="3" customFormat="1" ht="31.5" customHeight="1">
      <c r="A10" s="23">
        <v>4</v>
      </c>
      <c r="B10" s="17" t="s">
        <v>22</v>
      </c>
      <c r="C10" s="81" t="s">
        <v>5</v>
      </c>
      <c r="D10" s="28">
        <v>0.04</v>
      </c>
      <c r="E10" s="18">
        <f t="shared" si="0"/>
        <v>178.96</v>
      </c>
      <c r="F10" s="30">
        <f t="shared" si="1"/>
        <v>2147.52</v>
      </c>
      <c r="G10" s="49"/>
      <c r="H10" s="43"/>
    </row>
    <row r="11" spans="1:10" s="3" customFormat="1" ht="63" customHeight="1">
      <c r="A11" s="23">
        <v>5</v>
      </c>
      <c r="B11" s="17" t="s">
        <v>23</v>
      </c>
      <c r="C11" s="81" t="s">
        <v>5</v>
      </c>
      <c r="D11" s="58">
        <v>1.8</v>
      </c>
      <c r="E11" s="18">
        <f t="shared" si="0"/>
        <v>8053.2</v>
      </c>
      <c r="F11" s="30">
        <f t="shared" si="1"/>
        <v>96638.4</v>
      </c>
      <c r="G11" s="49"/>
      <c r="H11" s="43"/>
      <c r="J11"/>
    </row>
    <row r="12" spans="1:8" s="3" customFormat="1" ht="51.75" customHeight="1">
      <c r="A12" s="23">
        <v>6</v>
      </c>
      <c r="B12" s="17" t="s">
        <v>57</v>
      </c>
      <c r="C12" s="81" t="s">
        <v>5</v>
      </c>
      <c r="D12" s="28">
        <v>1.2</v>
      </c>
      <c r="E12" s="18">
        <f t="shared" si="0"/>
        <v>5368.8</v>
      </c>
      <c r="F12" s="30">
        <f t="shared" si="1"/>
        <v>64425.600000000006</v>
      </c>
      <c r="G12" s="49"/>
      <c r="H12" s="43"/>
    </row>
    <row r="13" spans="1:8" s="5" customFormat="1" ht="21" customHeight="1">
      <c r="A13" s="23">
        <v>7</v>
      </c>
      <c r="B13" s="17" t="s">
        <v>39</v>
      </c>
      <c r="C13" s="81" t="s">
        <v>56</v>
      </c>
      <c r="D13" s="28">
        <v>1.2</v>
      </c>
      <c r="E13" s="18">
        <f t="shared" si="0"/>
        <v>5368.8</v>
      </c>
      <c r="F13" s="30">
        <f t="shared" si="1"/>
        <v>64425.600000000006</v>
      </c>
      <c r="G13" s="52"/>
      <c r="H13" s="43"/>
    </row>
    <row r="14" spans="1:8" s="5" customFormat="1" ht="30" customHeight="1">
      <c r="A14" s="23">
        <v>8</v>
      </c>
      <c r="B14" s="17" t="s">
        <v>40</v>
      </c>
      <c r="C14" s="81" t="s">
        <v>5</v>
      </c>
      <c r="D14" s="28">
        <v>0.04</v>
      </c>
      <c r="E14" s="18">
        <f t="shared" si="0"/>
        <v>178.96</v>
      </c>
      <c r="F14" s="30">
        <f t="shared" si="1"/>
        <v>2147.52</v>
      </c>
      <c r="G14" s="49"/>
      <c r="H14" s="43"/>
    </row>
    <row r="15" spans="1:8" s="6" customFormat="1" ht="30">
      <c r="A15" s="22" t="s">
        <v>7</v>
      </c>
      <c r="B15" s="16" t="s">
        <v>41</v>
      </c>
      <c r="C15" s="82" t="s">
        <v>4</v>
      </c>
      <c r="D15" s="31">
        <v>0.4</v>
      </c>
      <c r="E15" s="18">
        <f t="shared" si="0"/>
        <v>1789.6000000000001</v>
      </c>
      <c r="F15" s="30">
        <f t="shared" si="1"/>
        <v>21475.2</v>
      </c>
      <c r="G15" s="49"/>
      <c r="H15" s="43"/>
    </row>
    <row r="16" spans="1:8" s="6" customFormat="1" ht="51.75" customHeight="1">
      <c r="A16" s="22" t="s">
        <v>8</v>
      </c>
      <c r="B16" s="16" t="s">
        <v>42</v>
      </c>
      <c r="C16" s="82" t="s">
        <v>4</v>
      </c>
      <c r="D16" s="31">
        <v>0.5</v>
      </c>
      <c r="E16" s="18">
        <f t="shared" si="0"/>
        <v>2237</v>
      </c>
      <c r="F16" s="30">
        <f t="shared" si="1"/>
        <v>26844</v>
      </c>
      <c r="G16" s="49"/>
      <c r="H16" s="30"/>
    </row>
    <row r="17" spans="1:8" s="6" customFormat="1" ht="49.5" customHeight="1">
      <c r="A17" s="22" t="s">
        <v>9</v>
      </c>
      <c r="B17" s="16" t="s">
        <v>43</v>
      </c>
      <c r="C17" s="82" t="s">
        <v>11</v>
      </c>
      <c r="D17" s="31">
        <v>0.15</v>
      </c>
      <c r="E17" s="18">
        <f t="shared" si="0"/>
        <v>671.1</v>
      </c>
      <c r="F17" s="30">
        <f t="shared" si="1"/>
        <v>8053.200000000001</v>
      </c>
      <c r="G17" s="49"/>
      <c r="H17" s="43"/>
    </row>
    <row r="18" spans="1:8" s="6" customFormat="1" ht="60" customHeight="1">
      <c r="A18" s="22" t="s">
        <v>10</v>
      </c>
      <c r="B18" s="16" t="s">
        <v>44</v>
      </c>
      <c r="C18" s="82" t="s">
        <v>24</v>
      </c>
      <c r="D18" s="31">
        <v>0.2</v>
      </c>
      <c r="E18" s="18">
        <f t="shared" si="0"/>
        <v>894.8000000000001</v>
      </c>
      <c r="F18" s="30">
        <f t="shared" si="1"/>
        <v>10737.6</v>
      </c>
      <c r="G18" s="49"/>
      <c r="H18" s="30"/>
    </row>
    <row r="19" spans="1:8" s="7" customFormat="1" ht="51" customHeight="1">
      <c r="A19" s="22" t="s">
        <v>12</v>
      </c>
      <c r="B19" s="16" t="s">
        <v>45</v>
      </c>
      <c r="C19" s="82" t="s">
        <v>5</v>
      </c>
      <c r="D19" s="31" t="s">
        <v>46</v>
      </c>
      <c r="E19" s="18">
        <f t="shared" si="0"/>
        <v>13422</v>
      </c>
      <c r="F19" s="30">
        <f t="shared" si="1"/>
        <v>161064</v>
      </c>
      <c r="G19" s="49"/>
      <c r="H19" s="30"/>
    </row>
    <row r="20" spans="1:9" s="6" customFormat="1" ht="53.25" customHeight="1">
      <c r="A20" s="24" t="s">
        <v>13</v>
      </c>
      <c r="B20" s="19" t="s">
        <v>47</v>
      </c>
      <c r="C20" s="81" t="s">
        <v>11</v>
      </c>
      <c r="D20" s="59">
        <v>4.86</v>
      </c>
      <c r="E20" s="18">
        <f t="shared" si="0"/>
        <v>21743.640000000003</v>
      </c>
      <c r="F20" s="30">
        <f t="shared" si="1"/>
        <v>260923.68000000005</v>
      </c>
      <c r="G20" s="52"/>
      <c r="H20" s="30"/>
      <c r="I20" s="13"/>
    </row>
    <row r="21" spans="1:12" s="6" customFormat="1" ht="51" customHeight="1">
      <c r="A21" s="24" t="s">
        <v>14</v>
      </c>
      <c r="B21" s="19" t="s">
        <v>48</v>
      </c>
      <c r="C21" s="81" t="s">
        <v>11</v>
      </c>
      <c r="D21" s="31">
        <v>1.63</v>
      </c>
      <c r="E21" s="18">
        <f t="shared" si="0"/>
        <v>7292.62</v>
      </c>
      <c r="F21" s="30">
        <f t="shared" si="1"/>
        <v>87511.44</v>
      </c>
      <c r="G21" s="49"/>
      <c r="H21" s="30"/>
      <c r="L21" s="13"/>
    </row>
    <row r="22" spans="1:10" s="6" customFormat="1" ht="47.25" customHeight="1" thickBot="1">
      <c r="A22" s="25" t="s">
        <v>27</v>
      </c>
      <c r="B22" s="20" t="s">
        <v>49</v>
      </c>
      <c r="C22" s="83" t="s">
        <v>11</v>
      </c>
      <c r="D22" s="33">
        <v>0.4</v>
      </c>
      <c r="E22" s="98">
        <f t="shared" si="0"/>
        <v>1789.6000000000001</v>
      </c>
      <c r="F22" s="34">
        <f t="shared" si="1"/>
        <v>21475.2</v>
      </c>
      <c r="G22" s="53"/>
      <c r="H22" s="34"/>
      <c r="J22" s="13"/>
    </row>
    <row r="23" spans="1:8" ht="105" customHeight="1">
      <c r="A23" s="56" t="s">
        <v>28</v>
      </c>
      <c r="B23" s="55" t="s">
        <v>67</v>
      </c>
      <c r="C23" s="84"/>
      <c r="D23" s="93">
        <v>2.62</v>
      </c>
      <c r="E23" s="94">
        <f t="shared" si="0"/>
        <v>11721.880000000001</v>
      </c>
      <c r="F23" s="95">
        <f t="shared" si="1"/>
        <v>140662.56</v>
      </c>
      <c r="G23" s="96"/>
      <c r="H23" s="97"/>
    </row>
    <row r="24" spans="1:8" s="8" customFormat="1" ht="49.5" customHeight="1">
      <c r="A24" s="26" t="s">
        <v>29</v>
      </c>
      <c r="B24" s="17" t="s">
        <v>68</v>
      </c>
      <c r="C24" s="85" t="s">
        <v>17</v>
      </c>
      <c r="D24" s="59">
        <v>2.03</v>
      </c>
      <c r="E24" s="18">
        <f t="shared" si="0"/>
        <v>9082.22</v>
      </c>
      <c r="F24" s="30">
        <f t="shared" si="1"/>
        <v>108986.63999999998</v>
      </c>
      <c r="G24" s="76"/>
      <c r="H24" s="47"/>
    </row>
    <row r="25" spans="1:8" s="8" customFormat="1" ht="34.5" customHeight="1">
      <c r="A25" s="26" t="s">
        <v>30</v>
      </c>
      <c r="B25" s="17" t="s">
        <v>50</v>
      </c>
      <c r="C25" s="86" t="s">
        <v>18</v>
      </c>
      <c r="D25" s="57">
        <v>0.2</v>
      </c>
      <c r="E25" s="18">
        <f t="shared" si="0"/>
        <v>894.8000000000001</v>
      </c>
      <c r="F25" s="30">
        <f t="shared" si="1"/>
        <v>10737.6</v>
      </c>
      <c r="G25" s="76"/>
      <c r="H25" s="47"/>
    </row>
    <row r="26" spans="1:8" ht="42.75" customHeight="1">
      <c r="A26" s="26" t="s">
        <v>31</v>
      </c>
      <c r="B26" s="17" t="s">
        <v>52</v>
      </c>
      <c r="C26" s="86" t="s">
        <v>18</v>
      </c>
      <c r="D26" s="48">
        <v>0.1</v>
      </c>
      <c r="E26" s="18">
        <f t="shared" si="0"/>
        <v>447.40000000000003</v>
      </c>
      <c r="F26" s="30">
        <f t="shared" si="1"/>
        <v>5368.8</v>
      </c>
      <c r="G26" s="77"/>
      <c r="H26" s="46"/>
    </row>
    <row r="27" spans="1:8" ht="30">
      <c r="A27" s="26" t="s">
        <v>32</v>
      </c>
      <c r="B27" s="17" t="s">
        <v>59</v>
      </c>
      <c r="C27" s="86" t="s">
        <v>4</v>
      </c>
      <c r="D27" s="58">
        <v>0.05</v>
      </c>
      <c r="E27" s="18">
        <f t="shared" si="0"/>
        <v>223.70000000000002</v>
      </c>
      <c r="F27" s="30">
        <f t="shared" si="1"/>
        <v>2684.4</v>
      </c>
      <c r="G27" s="77"/>
      <c r="H27" s="46"/>
    </row>
    <row r="28" spans="1:8" ht="18">
      <c r="A28" s="26" t="s">
        <v>33</v>
      </c>
      <c r="B28" s="17" t="s">
        <v>60</v>
      </c>
      <c r="C28" s="86" t="s">
        <v>61</v>
      </c>
      <c r="D28" s="58">
        <v>0.21</v>
      </c>
      <c r="E28" s="18">
        <f t="shared" si="0"/>
        <v>939.54</v>
      </c>
      <c r="F28" s="30">
        <f t="shared" si="1"/>
        <v>11274.48</v>
      </c>
      <c r="G28" s="77"/>
      <c r="H28" s="46"/>
    </row>
    <row r="29" spans="1:8" ht="18">
      <c r="A29" s="26" t="s">
        <v>15</v>
      </c>
      <c r="B29" s="17" t="s">
        <v>20</v>
      </c>
      <c r="C29" s="86" t="s">
        <v>26</v>
      </c>
      <c r="D29" s="58">
        <v>3.09</v>
      </c>
      <c r="E29" s="18">
        <f t="shared" si="0"/>
        <v>13824.66</v>
      </c>
      <c r="F29" s="30">
        <f t="shared" si="1"/>
        <v>165895.91999999998</v>
      </c>
      <c r="G29" s="77"/>
      <c r="H29" s="46"/>
    </row>
    <row r="30" spans="1:8" ht="15.75">
      <c r="A30" s="26" t="s">
        <v>16</v>
      </c>
      <c r="B30" s="17" t="s">
        <v>25</v>
      </c>
      <c r="C30" s="86" t="s">
        <v>5</v>
      </c>
      <c r="D30" s="32">
        <v>0.4</v>
      </c>
      <c r="E30" s="18">
        <f t="shared" si="0"/>
        <v>1789.6000000000001</v>
      </c>
      <c r="F30" s="30">
        <f t="shared" si="1"/>
        <v>21475.2</v>
      </c>
      <c r="G30" s="77"/>
      <c r="H30" s="46"/>
    </row>
    <row r="31" spans="1:8" ht="24.75" customHeight="1">
      <c r="A31" s="26" t="s">
        <v>34</v>
      </c>
      <c r="B31" s="17" t="s">
        <v>51</v>
      </c>
      <c r="C31" s="86" t="s">
        <v>55</v>
      </c>
      <c r="D31" s="32">
        <v>0.07</v>
      </c>
      <c r="E31" s="18">
        <f t="shared" si="0"/>
        <v>313.18</v>
      </c>
      <c r="F31" s="30">
        <f t="shared" si="1"/>
        <v>3758.16</v>
      </c>
      <c r="G31" s="77"/>
      <c r="H31" s="46"/>
    </row>
    <row r="32" spans="1:8" ht="43.5" customHeight="1">
      <c r="A32" s="27">
        <v>26</v>
      </c>
      <c r="B32" s="21" t="s">
        <v>63</v>
      </c>
      <c r="C32" s="87" t="s">
        <v>19</v>
      </c>
      <c r="D32" s="60">
        <v>5</v>
      </c>
      <c r="E32" s="18">
        <f t="shared" si="0"/>
        <v>22370</v>
      </c>
      <c r="F32" s="30">
        <f t="shared" si="1"/>
        <v>268440</v>
      </c>
      <c r="G32" s="77"/>
      <c r="H32" s="46"/>
    </row>
    <row r="33" spans="1:8" ht="23.25" customHeight="1">
      <c r="A33" s="27">
        <v>27</v>
      </c>
      <c r="B33" s="21" t="s">
        <v>62</v>
      </c>
      <c r="C33" s="87" t="s">
        <v>65</v>
      </c>
      <c r="D33" s="60">
        <v>0.63</v>
      </c>
      <c r="E33" s="18">
        <f t="shared" si="0"/>
        <v>2818.62</v>
      </c>
      <c r="F33" s="30">
        <f t="shared" si="1"/>
        <v>33823.44</v>
      </c>
      <c r="G33" s="77"/>
      <c r="H33" s="46"/>
    </row>
    <row r="34" spans="1:8" ht="21" thickBot="1">
      <c r="A34" s="69" t="s">
        <v>6</v>
      </c>
      <c r="B34" s="70"/>
      <c r="C34" s="88"/>
      <c r="D34" s="44">
        <f>D7+D8+D9+D10+D11+D12+D13+D14+D15+D16+D17+D18+D19+D20+D21+D22+D23+D24+D25+D26+D27+D28+D29+D30+D31+D32+D33</f>
        <v>30</v>
      </c>
      <c r="E34" s="91">
        <f>SUM(E7:E33)</f>
        <v>134220</v>
      </c>
      <c r="F34" s="92">
        <f>SUM(F7:F33)</f>
        <v>1610639.9999999998</v>
      </c>
      <c r="G34" s="89"/>
      <c r="H34" s="45"/>
    </row>
    <row r="35" spans="1:4" ht="12.75">
      <c r="A35" s="11"/>
      <c r="B35" s="11"/>
      <c r="C35" s="11"/>
      <c r="D35" s="12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1.25" customHeight="1">
      <c r="A39"/>
      <c r="B39"/>
      <c r="C39"/>
    </row>
    <row r="40" spans="1:3" ht="12.75">
      <c r="A40"/>
      <c r="B40"/>
      <c r="C40"/>
    </row>
    <row r="41" spans="1:3" ht="12.75">
      <c r="A41"/>
      <c r="B41" s="10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 s="10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</sheetData>
  <sheetProtection/>
  <mergeCells count="9">
    <mergeCell ref="A1:H2"/>
    <mergeCell ref="A6:F6"/>
    <mergeCell ref="G3:H3"/>
    <mergeCell ref="A5:F5"/>
    <mergeCell ref="A34:C34"/>
    <mergeCell ref="C3:C4"/>
    <mergeCell ref="B3:B4"/>
    <mergeCell ref="D3:F3"/>
    <mergeCell ref="A3:A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Табакар</dc:creator>
  <cp:keywords/>
  <dc:description/>
  <cp:lastModifiedBy>user</cp:lastModifiedBy>
  <cp:lastPrinted>2013-04-08T05:52:14Z</cp:lastPrinted>
  <dcterms:created xsi:type="dcterms:W3CDTF">2007-08-07T00:29:53Z</dcterms:created>
  <dcterms:modified xsi:type="dcterms:W3CDTF">2013-04-15T06:04:30Z</dcterms:modified>
  <cp:category/>
  <cp:version/>
  <cp:contentType/>
  <cp:contentStatus/>
</cp:coreProperties>
</file>