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95" windowWidth="11355" windowHeight="8040" activeTab="0"/>
  </bookViews>
  <sheets>
    <sheet name="уточн 2020" sheetId="1" r:id="rId1"/>
    <sheet name="уточн 2019" sheetId="2" r:id="rId2"/>
  </sheets>
  <definedNames>
    <definedName name="_xlnm.Print_Area" localSheetId="1">'уточн 2019'!$A$1:$D$24</definedName>
    <definedName name="_xlnm.Print_Area" localSheetId="0">'уточн 2020'!$A$1:$D$24</definedName>
  </definedNames>
  <calcPr fullCalcOnLoad="1"/>
</workbook>
</file>

<file path=xl/sharedStrings.xml><?xml version="1.0" encoding="utf-8"?>
<sst xmlns="http://schemas.openxmlformats.org/spreadsheetml/2006/main" count="78" uniqueCount="45">
  <si>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</si>
  <si>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</si>
  <si>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</si>
  <si>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</si>
  <si>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</si>
  <si>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</si>
  <si>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</si>
  <si>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</si>
  <si>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</si>
  <si>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</si>
  <si>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УНО, всего</t>
  </si>
  <si>
    <t>Школы</t>
  </si>
  <si>
    <t>Администрация</t>
  </si>
  <si>
    <t>Дума</t>
  </si>
  <si>
    <t>Финансовое управление</t>
  </si>
  <si>
    <t xml:space="preserve"> </t>
  </si>
  <si>
    <t>Детские сады</t>
  </si>
  <si>
    <t>межбюджетные трансферты</t>
  </si>
  <si>
    <t>2.</t>
  </si>
  <si>
    <t>УНО</t>
  </si>
  <si>
    <t>Информация к проекту решения "О бюджете Ханкайского муниципального района на 2019 год</t>
  </si>
  <si>
    <t xml:space="preserve">уточнение </t>
  </si>
  <si>
    <t>Остатки на начало года (целевые)</t>
  </si>
  <si>
    <t>4.</t>
  </si>
  <si>
    <t>4.1.</t>
  </si>
  <si>
    <t>4.2.</t>
  </si>
  <si>
    <t>3.3.</t>
  </si>
  <si>
    <t>4.4.</t>
  </si>
  <si>
    <t>5.</t>
  </si>
  <si>
    <t>Сумма к уточнению</t>
  </si>
  <si>
    <t>Согласовано: _______________ Глава Администрации муниципального района А.К. Вдовина</t>
  </si>
  <si>
    <t>Доп.образование</t>
  </si>
  <si>
    <t>Заместитель главы Администрации, начальник финансового управления _______________________О.М. Голубцова</t>
  </si>
  <si>
    <t xml:space="preserve"> и плановый период 2020 и 2021 годы" (июнь)</t>
  </si>
  <si>
    <r>
      <t xml:space="preserve">уменьшение: </t>
    </r>
    <r>
      <rPr>
        <sz val="14"/>
        <rFont val="Times New Roman"/>
        <family val="1"/>
      </rPr>
      <t>1174,330 - Субвенции районам на дотации поселениям</t>
    </r>
  </si>
  <si>
    <r>
      <rPr>
        <b/>
        <sz val="14"/>
        <rFont val="Times New Roman"/>
        <family val="1"/>
      </rPr>
      <t xml:space="preserve">увеличение: </t>
    </r>
    <r>
      <rPr>
        <sz val="14"/>
        <rFont val="Times New Roman"/>
        <family val="1"/>
      </rPr>
      <t xml:space="preserve">2218,825 -  Субсидии на созд.в общеобразов.орг., распол.в сельс.местн., условий для занятий физ.культурой и спортом; 89,180 - Субсидии на обеспеч. спортивным инвентарем, спорт. оборуд. и спроивн. трансп. средствами учрдж. спортивной направленности,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1174,330 - Субвенции районам на дотации поселениям; </t>
    </r>
  </si>
  <si>
    <r>
      <t xml:space="preserve">увеличение: </t>
    </r>
    <r>
      <rPr>
        <sz val="14"/>
        <rFont val="Times New Roman"/>
        <family val="1"/>
      </rPr>
      <t>2218,825 -  Субсидии на созд.в общеобразов.орг., распол.в сельс.местн., условий для занятий физ.культурой и спортом; 250,000 -  ремонт полового покрытия помещ. моечной и столовой школы №5 с. Ильинка; 400,000 - подготовка образовательных   учреждений к отопительному сезону</t>
    </r>
  </si>
  <si>
    <r>
      <t xml:space="preserve">увеличение: </t>
    </r>
    <r>
      <rPr>
        <sz val="14"/>
        <rFont val="Times New Roman"/>
        <family val="1"/>
      </rPr>
      <t xml:space="preserve"> 677,868 - подготовка учреждений дошкольного образования к отопительному сезону</t>
    </r>
  </si>
  <si>
    <r>
      <rPr>
        <b/>
        <sz val="14"/>
        <rFont val="Times New Roman"/>
        <family val="1"/>
      </rPr>
      <t xml:space="preserve">увеличение: </t>
    </r>
    <r>
      <rPr>
        <sz val="14"/>
        <rFont val="Times New Roman"/>
        <family val="1"/>
      </rPr>
      <t>89,180 - Субсидии на обеспеч. спортивным инвентарем, спорт. оборуд. и спортивн. трансп. средствами учрдж. спортивной направленности; 130,000 - подготовка учреждений дополнительного образования к отопительному сезону</t>
    </r>
  </si>
  <si>
    <r>
      <t xml:space="preserve">увеличение: </t>
    </r>
    <r>
      <rPr>
        <sz val="14"/>
        <rFont val="Times New Roman"/>
        <family val="1"/>
      </rPr>
      <t>63,000 - земельный налог за участок под строительство детского сада, 4,238 - оплата транспортного налога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</si>
  <si>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143,452 - обкос территории гарнизона; 12,000 - услуги МКП "Партнер" по формированию уникального идентификатора начислений  с указанием его на квитанции за наем Ханкайского муниципального жилого фонда; 2599,00 - увеличение уставного фонда МУП ЖКХ (в т.ч.: 1833,000 - уголь, 766,000 - налоги); 100,000 - оплата работ по разработке Стратегии социально-экономического развития ХМР.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17,558 - резервный фонд; 4362,000 - расходы на проектирование и строительство, реконструкцию, модернизацию, капитальный ремонт объектов водопроводно-канализационного хозяйства.</t>
    </r>
  </si>
  <si>
    <t>уточнение 2020 год</t>
  </si>
  <si>
    <r>
      <t>увеличение:</t>
    </r>
    <r>
      <rPr>
        <sz val="14"/>
        <rFont val="Times New Roman"/>
        <family val="1"/>
      </rPr>
      <t xml:space="preserve"> 2 099,66 - НДФЛ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</si>
  <si>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2 099,66 - Расходы по софинан.мероп. по энергосбережению и повышению энергетической эффективности систем коммунальной инфраструктуры, </t>
    </r>
    <r>
      <rPr>
        <b/>
        <sz val="14"/>
        <rFont val="Times New Roman"/>
        <family val="1"/>
      </rPr>
      <t xml:space="preserve">уменьшение: </t>
    </r>
    <r>
      <rPr>
        <sz val="14"/>
        <rFont val="Times New Roman"/>
        <family val="1"/>
      </rPr>
      <t>51,211 - ремонт объектов коммунального хозяйства</t>
    </r>
  </si>
  <si>
    <t>условно утвержденные расходы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</si>
</sst>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wrapText="1"/>
    </xf>
    <xf numFmtId="187" fontId="8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187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187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="86" zoomScaleNormal="89" zoomScaleSheetLayoutView="86" workbookViewId="0" topLeftCell="A1">
      <selection activeCell="D23" sqref="D23"/>
    </sheetView>
  </sheetViews>
  <sheetFormatPr defaultColWidth="9.00390625" defaultRowHeight="12.75"/>
  <cols>
    <col min="1" max="1" width="10.375" style="3" customWidth="1"/>
    <col min="2" max="2" width="47.625" style="2" customWidth="1"/>
    <col min="3" max="3" width="21.875" style="2" customWidth="1"/>
    <col min="4" max="4" width="150.2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2" ht="20.25">
      <c r="D2" s="38" t="s">
        <v>30</v>
      </c>
    </row>
    <row r="3" spans="1:4" ht="24" customHeight="1">
      <c r="A3" s="43" t="s">
        <v>20</v>
      </c>
      <c r="B3" s="43"/>
      <c r="C3" s="43"/>
      <c r="D3" s="43"/>
    </row>
    <row r="4" spans="1:4" ht="22.5" customHeight="1">
      <c r="A4" s="44" t="s">
        <v>33</v>
      </c>
      <c r="B4" s="45"/>
      <c r="C4" s="45"/>
      <c r="D4" s="45"/>
    </row>
    <row r="5" spans="1:4" ht="14.25" customHeight="1">
      <c r="A5" s="13"/>
      <c r="B5" s="14"/>
      <c r="C5" s="6"/>
      <c r="D5" s="6"/>
    </row>
    <row r="6" spans="1:4" s="1" customFormat="1" ht="37.5">
      <c r="A6" s="15" t="s">
        <v>0</v>
      </c>
      <c r="B6" s="17" t="s">
        <v>1</v>
      </c>
      <c r="C6" s="17" t="s">
        <v>41</v>
      </c>
      <c r="D6" s="22" t="s">
        <v>2</v>
      </c>
    </row>
    <row r="7" spans="1:4" s="1" customFormat="1" ht="26.25" customHeight="1">
      <c r="A7" s="15" t="s">
        <v>7</v>
      </c>
      <c r="B7" s="40" t="s">
        <v>29</v>
      </c>
      <c r="C7" s="41">
        <f>C8+C11</f>
        <v>2099.66</v>
      </c>
      <c r="D7" s="42"/>
    </row>
    <row r="8" spans="1:4" s="4" customFormat="1" ht="20.25">
      <c r="A8" s="27" t="s">
        <v>18</v>
      </c>
      <c r="B8" s="18" t="s">
        <v>3</v>
      </c>
      <c r="C8" s="30">
        <f>C9+C10</f>
        <v>2099.66</v>
      </c>
      <c r="D8" s="19"/>
    </row>
    <row r="9" spans="1:4" ht="22.5" customHeight="1">
      <c r="A9" s="28"/>
      <c r="B9" s="19" t="s">
        <v>8</v>
      </c>
      <c r="C9" s="31">
        <v>2099.66</v>
      </c>
      <c r="D9" s="18" t="s">
        <v>42</v>
      </c>
    </row>
    <row r="10" spans="1:4" ht="22.5" customHeight="1">
      <c r="A10" s="28"/>
      <c r="B10" s="19" t="s">
        <v>17</v>
      </c>
      <c r="C10" s="32"/>
      <c r="D10" s="19"/>
    </row>
    <row r="11" spans="1:4" s="4" customFormat="1" ht="27.75" customHeight="1">
      <c r="A11" s="27" t="s">
        <v>6</v>
      </c>
      <c r="B11" s="18" t="s">
        <v>22</v>
      </c>
      <c r="C11" s="30"/>
      <c r="D11" s="29"/>
    </row>
    <row r="12" spans="1:8" s="4" customFormat="1" ht="27.75" customHeight="1">
      <c r="A12" s="27" t="s">
        <v>23</v>
      </c>
      <c r="B12" s="18" t="s">
        <v>4</v>
      </c>
      <c r="C12" s="30">
        <f>C13+C18+C20+C21</f>
        <v>2048.449</v>
      </c>
      <c r="D12" s="24"/>
      <c r="E12" s="21"/>
      <c r="H12" s="23"/>
    </row>
    <row r="13" spans="1:5" s="4" customFormat="1" ht="27.75" customHeight="1">
      <c r="A13" s="27" t="s">
        <v>24</v>
      </c>
      <c r="B13" s="18" t="s">
        <v>10</v>
      </c>
      <c r="C13" s="30">
        <f>C14+C15+C16+C17</f>
        <v>0</v>
      </c>
      <c r="D13" s="25"/>
      <c r="E13" s="4" t="s">
        <v>15</v>
      </c>
    </row>
    <row r="14" spans="1:4" ht="20.25">
      <c r="A14" s="28"/>
      <c r="B14" s="20" t="s">
        <v>11</v>
      </c>
      <c r="C14" s="36"/>
      <c r="D14" s="18"/>
    </row>
    <row r="15" spans="1:4" ht="37.5" customHeight="1">
      <c r="A15" s="28"/>
      <c r="B15" s="20" t="s">
        <v>16</v>
      </c>
      <c r="C15" s="36"/>
      <c r="D15" s="18"/>
    </row>
    <row r="16" spans="1:4" ht="24" customHeight="1">
      <c r="A16" s="28"/>
      <c r="B16" s="20" t="s">
        <v>19</v>
      </c>
      <c r="C16" s="36"/>
      <c r="D16" s="18"/>
    </row>
    <row r="17" spans="1:4" ht="27.75" customHeight="1">
      <c r="A17" s="28"/>
      <c r="B17" s="20" t="s">
        <v>31</v>
      </c>
      <c r="C17" s="36"/>
      <c r="D17" s="19"/>
    </row>
    <row r="18" spans="1:4" s="4" customFormat="1" ht="22.5" customHeight="1">
      <c r="A18" s="27" t="s">
        <v>25</v>
      </c>
      <c r="B18" s="18" t="s">
        <v>9</v>
      </c>
      <c r="C18" s="33">
        <f>C19</f>
        <v>2048.449</v>
      </c>
      <c r="D18" s="26"/>
    </row>
    <row r="19" spans="1:4" s="4" customFormat="1" ht="51.75" customHeight="1">
      <c r="A19" s="27"/>
      <c r="B19" s="19" t="s">
        <v>12</v>
      </c>
      <c r="C19" s="36">
        <f>2099.66-51.211</f>
        <v>2048.449</v>
      </c>
      <c r="D19" s="37" t="s">
        <v>43</v>
      </c>
    </row>
    <row r="20" spans="1:4" s="4" customFormat="1" ht="21.75" customHeight="1">
      <c r="A20" s="27" t="s">
        <v>26</v>
      </c>
      <c r="B20" s="18" t="s">
        <v>13</v>
      </c>
      <c r="C20" s="33"/>
      <c r="D20" s="19"/>
    </row>
    <row r="21" spans="1:4" s="4" customFormat="1" ht="25.5" customHeight="1">
      <c r="A21" s="27" t="s">
        <v>27</v>
      </c>
      <c r="B21" s="18" t="s">
        <v>14</v>
      </c>
      <c r="C21" s="33"/>
      <c r="D21" s="18"/>
    </row>
    <row r="22" spans="1:4" s="4" customFormat="1" ht="26.25" customHeight="1">
      <c r="A22" s="27" t="s">
        <v>28</v>
      </c>
      <c r="B22" s="18" t="s">
        <v>5</v>
      </c>
      <c r="C22" s="34">
        <f>C7-C12</f>
        <v>51.210999999999785</v>
      </c>
      <c r="D22" s="25" t="s">
        <v>44</v>
      </c>
    </row>
    <row r="23" spans="1:4" s="4" customFormat="1" ht="20.25" customHeight="1">
      <c r="A23" s="35"/>
      <c r="B23" s="35"/>
      <c r="C23" s="35"/>
      <c r="D23" s="35"/>
    </row>
    <row r="24" spans="1:3" ht="42" customHeight="1">
      <c r="A24" s="16" t="s">
        <v>32</v>
      </c>
      <c r="C24" s="5"/>
    </row>
    <row r="25" spans="2:3" ht="20.25">
      <c r="B25" s="6"/>
      <c r="C25" s="12"/>
    </row>
    <row r="26" ht="20.25">
      <c r="C26" s="11"/>
    </row>
    <row r="27" spans="2:4" ht="20.25">
      <c r="B27" s="7"/>
      <c r="C27" s="39"/>
      <c r="D27" s="10"/>
    </row>
    <row r="28" spans="2:4" ht="20.25">
      <c r="B28" s="8"/>
      <c r="D28" s="9"/>
    </row>
    <row r="31" spans="2:3" ht="20.25">
      <c r="B31" s="7"/>
      <c r="C31" s="5"/>
    </row>
    <row r="32" ht="20.25">
      <c r="C32" s="5"/>
    </row>
    <row r="33" ht="20.25">
      <c r="B33" s="7"/>
    </row>
  </sheetData>
  <sheetProtection/>
  <mergeCells count="2">
    <mergeCell ref="A3:D3"/>
    <mergeCell ref="A4:D4"/>
  </mergeCells>
  <printOptions/>
  <pageMargins left="0.1968503937007874" right="0.1968503937007874" top="0.5905511811023623" bottom="0.5511811023622047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view="pageBreakPreview" zoomScale="86" zoomScaleNormal="89" zoomScaleSheetLayoutView="86" workbookViewId="0" topLeftCell="A1">
      <selection activeCell="C20" sqref="C20"/>
    </sheetView>
  </sheetViews>
  <sheetFormatPr defaultColWidth="9.00390625" defaultRowHeight="12.75"/>
  <cols>
    <col min="1" max="1" width="10.375" style="3" customWidth="1"/>
    <col min="2" max="2" width="47.625" style="2" customWidth="1"/>
    <col min="3" max="3" width="21.875" style="2" customWidth="1"/>
    <col min="4" max="4" width="150.2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2" ht="20.25">
      <c r="D2" s="38" t="s">
        <v>30</v>
      </c>
    </row>
    <row r="3" spans="1:4" ht="24" customHeight="1">
      <c r="A3" s="43" t="s">
        <v>20</v>
      </c>
      <c r="B3" s="43"/>
      <c r="C3" s="43"/>
      <c r="D3" s="43"/>
    </row>
    <row r="4" spans="1:4" ht="22.5" customHeight="1">
      <c r="A4" s="44" t="s">
        <v>33</v>
      </c>
      <c r="B4" s="45"/>
      <c r="C4" s="45"/>
      <c r="D4" s="45"/>
    </row>
    <row r="5" spans="1:4" ht="14.25" customHeight="1">
      <c r="A5" s="13"/>
      <c r="B5" s="14"/>
      <c r="C5" s="6"/>
      <c r="D5" s="6"/>
    </row>
    <row r="6" spans="1:4" s="1" customFormat="1" ht="26.25" customHeight="1">
      <c r="A6" s="15" t="s">
        <v>0</v>
      </c>
      <c r="B6" s="17" t="s">
        <v>1</v>
      </c>
      <c r="C6" s="17" t="s">
        <v>21</v>
      </c>
      <c r="D6" s="22" t="s">
        <v>2</v>
      </c>
    </row>
    <row r="7" spans="1:4" s="1" customFormat="1" ht="26.25" customHeight="1">
      <c r="A7" s="15" t="s">
        <v>7</v>
      </c>
      <c r="B7" s="40" t="s">
        <v>29</v>
      </c>
      <c r="C7" s="41">
        <f>C8+C11</f>
        <v>1133.6749999999997</v>
      </c>
      <c r="D7" s="42"/>
    </row>
    <row r="8" spans="1:4" s="4" customFormat="1" ht="20.25">
      <c r="A8" s="27" t="s">
        <v>18</v>
      </c>
      <c r="B8" s="18" t="s">
        <v>3</v>
      </c>
      <c r="C8" s="30">
        <f>C9+C10</f>
        <v>1133.6749999999997</v>
      </c>
      <c r="D8" s="19"/>
    </row>
    <row r="9" spans="1:4" ht="22.5" customHeight="1">
      <c r="A9" s="28"/>
      <c r="B9" s="19" t="s">
        <v>8</v>
      </c>
      <c r="C9" s="31">
        <f>0</f>
        <v>0</v>
      </c>
      <c r="D9" s="18"/>
    </row>
    <row r="10" spans="1:4" ht="56.25" customHeight="1">
      <c r="A10" s="28"/>
      <c r="B10" s="19" t="s">
        <v>17</v>
      </c>
      <c r="C10" s="32">
        <f>2218.825+89.18-1174.33</f>
        <v>1133.6749999999997</v>
      </c>
      <c r="D10" s="19" t="s">
        <v>35</v>
      </c>
    </row>
    <row r="11" spans="1:4" s="4" customFormat="1" ht="27.75" customHeight="1">
      <c r="A11" s="27" t="s">
        <v>6</v>
      </c>
      <c r="B11" s="18" t="s">
        <v>22</v>
      </c>
      <c r="C11" s="30"/>
      <c r="D11" s="29"/>
    </row>
    <row r="12" spans="1:8" s="4" customFormat="1" ht="27.75" customHeight="1">
      <c r="A12" s="27" t="s">
        <v>23</v>
      </c>
      <c r="B12" s="18" t="s">
        <v>4</v>
      </c>
      <c r="C12" s="30">
        <f>C13+C18+C20+C21</f>
        <v>1133.6749999999997</v>
      </c>
      <c r="D12" s="24"/>
      <c r="E12" s="21"/>
      <c r="H12" s="23"/>
    </row>
    <row r="13" spans="1:5" s="4" customFormat="1" ht="27.75" customHeight="1">
      <c r="A13" s="27" t="s">
        <v>24</v>
      </c>
      <c r="B13" s="18" t="s">
        <v>10</v>
      </c>
      <c r="C13" s="30">
        <f>C14+C15+C16+C17</f>
        <v>3833.1109999999994</v>
      </c>
      <c r="D13" s="25"/>
      <c r="E13" s="4" t="s">
        <v>15</v>
      </c>
    </row>
    <row r="14" spans="1:4" ht="56.25">
      <c r="A14" s="28"/>
      <c r="B14" s="20" t="s">
        <v>11</v>
      </c>
      <c r="C14" s="36">
        <f>2218.825+250+400</f>
        <v>2868.825</v>
      </c>
      <c r="D14" s="18" t="s">
        <v>36</v>
      </c>
    </row>
    <row r="15" spans="1:4" ht="37.5" customHeight="1">
      <c r="A15" s="28"/>
      <c r="B15" s="20" t="s">
        <v>16</v>
      </c>
      <c r="C15" s="36">
        <f>207.868+470</f>
        <v>677.8679999999999</v>
      </c>
      <c r="D15" s="18" t="s">
        <v>37</v>
      </c>
    </row>
    <row r="16" spans="1:4" ht="24" customHeight="1">
      <c r="A16" s="28"/>
      <c r="B16" s="20" t="s">
        <v>19</v>
      </c>
      <c r="C16" s="36">
        <f>63+4.238</f>
        <v>67.238</v>
      </c>
      <c r="D16" s="18" t="s">
        <v>39</v>
      </c>
    </row>
    <row r="17" spans="1:4" ht="45.75" customHeight="1">
      <c r="A17" s="28"/>
      <c r="B17" s="20" t="s">
        <v>31</v>
      </c>
      <c r="C17" s="36">
        <f>89.18+130</f>
        <v>219.18</v>
      </c>
      <c r="D17" s="19" t="s">
        <v>38</v>
      </c>
    </row>
    <row r="18" spans="1:4" s="4" customFormat="1" ht="22.5" customHeight="1">
      <c r="A18" s="27" t="s">
        <v>25</v>
      </c>
      <c r="B18" s="18" t="s">
        <v>9</v>
      </c>
      <c r="C18" s="33">
        <f>C19</f>
        <v>-1525.1059999999998</v>
      </c>
      <c r="D18" s="26"/>
    </row>
    <row r="19" spans="1:4" s="4" customFormat="1" ht="99" customHeight="1">
      <c r="A19" s="27"/>
      <c r="B19" s="19" t="s">
        <v>12</v>
      </c>
      <c r="C19" s="36">
        <f>143.452+12+2599+100-4362-17.558</f>
        <v>-1525.1059999999998</v>
      </c>
      <c r="D19" s="37" t="s">
        <v>40</v>
      </c>
    </row>
    <row r="20" spans="1:4" s="4" customFormat="1" ht="21.75" customHeight="1">
      <c r="A20" s="27" t="s">
        <v>26</v>
      </c>
      <c r="B20" s="18" t="s">
        <v>13</v>
      </c>
      <c r="C20" s="33"/>
      <c r="D20" s="19"/>
    </row>
    <row r="21" spans="1:4" s="4" customFormat="1" ht="25.5" customHeight="1">
      <c r="A21" s="27" t="s">
        <v>27</v>
      </c>
      <c r="B21" s="18" t="s">
        <v>14</v>
      </c>
      <c r="C21" s="33">
        <v>-1174.33</v>
      </c>
      <c r="D21" s="18" t="s">
        <v>34</v>
      </c>
    </row>
    <row r="22" spans="1:4" s="4" customFormat="1" ht="26.25" customHeight="1">
      <c r="A22" s="27" t="s">
        <v>28</v>
      </c>
      <c r="B22" s="18" t="s">
        <v>5</v>
      </c>
      <c r="C22" s="34">
        <f>C7-C12</f>
        <v>0</v>
      </c>
      <c r="D22" s="25"/>
    </row>
    <row r="23" spans="1:4" s="4" customFormat="1" ht="20.25" customHeight="1">
      <c r="A23" s="35"/>
      <c r="B23" s="35"/>
      <c r="C23" s="35"/>
      <c r="D23" s="35"/>
    </row>
    <row r="24" spans="1:3" ht="42" customHeight="1">
      <c r="A24" s="16" t="s">
        <v>32</v>
      </c>
      <c r="C24" s="5"/>
    </row>
    <row r="25" spans="2:3" ht="20.25">
      <c r="B25" s="6"/>
      <c r="C25" s="12"/>
    </row>
    <row r="26" ht="20.25">
      <c r="C26" s="11"/>
    </row>
    <row r="27" spans="2:4" ht="20.25">
      <c r="B27" s="7"/>
      <c r="C27" s="39"/>
      <c r="D27" s="10"/>
    </row>
    <row r="28" spans="2:4" ht="20.25">
      <c r="B28" s="8"/>
      <c r="D28" s="9"/>
    </row>
    <row r="31" spans="2:3" ht="20.25">
      <c r="B31" s="7"/>
      <c r="C31" s="5"/>
    </row>
    <row r="32" ht="20.25">
      <c r="C32" s="5"/>
    </row>
    <row r="33" ht="20.25">
      <c r="B33" s="7"/>
    </row>
  </sheetData>
  <sheetProtection/>
  <mergeCells count="2">
    <mergeCell ref="A3:D3"/>
    <mergeCell ref="A4:D4"/>
  </mergeCells>
  <printOptions/>
  <pageMargins left="0.1968503937007874" right="0.1968503937007874" top="0.5905511811023623" bottom="0.5511811023622047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Решетова Людмила Николаевна</cp:lastModifiedBy>
  <cp:lastPrinted>2019-06-16T23:16:47Z</cp:lastPrinted>
  <dcterms:created xsi:type="dcterms:W3CDTF">2005-08-18T04:46:17Z</dcterms:created>
  <dcterms:modified xsi:type="dcterms:W3CDTF">2019-06-16T23:17:55Z</dcterms:modified>
  <cp:category/>
  <cp:version/>
  <cp:contentType/>
  <cp:contentStatus/>
</cp:coreProperties>
</file>