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2210" windowHeight="9360" tabRatio="669" activeTab="0"/>
  </bookViews>
  <sheets>
    <sheet name="прил.12" sheetId="1" r:id="rId1"/>
    <sheet name="прил.14" sheetId="2" r:id="rId2"/>
  </sheets>
  <definedNames>
    <definedName name="_xlnm.Print_Area" localSheetId="0">'прил.12'!$A$1:$E$317</definedName>
    <definedName name="_xlnm.Print_Area" localSheetId="1">'прил.14'!$A$1:$F$289</definedName>
  </definedNames>
  <calcPr fullCalcOnLoad="1"/>
</workbook>
</file>

<file path=xl/sharedStrings.xml><?xml version="1.0" encoding="utf-8"?>
<sst xmlns="http://schemas.openxmlformats.org/spreadsheetml/2006/main" count="2387" uniqueCount="294">
  <si>
    <t>в тыс.руб.</t>
  </si>
  <si>
    <t>тыс.руб.</t>
  </si>
  <si>
    <t>Разд.</t>
  </si>
  <si>
    <t>Ц.ст.</t>
  </si>
  <si>
    <t>Расх.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</si>
  <si>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</si>
  <si>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</si>
  <si>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</si>
  <si>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</si>
  <si>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</si>
  <si>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</si>
  <si>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</si>
  <si>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</si>
  <si>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</si>
  <si>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</si>
  <si>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</si>
  <si>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</si>
  <si>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</si>
  <si>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</si>
  <si>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</si>
  <si>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</si>
  <si>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</si>
  <si>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</si>
  <si>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</si>
  <si>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</si>
  <si>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</si>
  <si>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</si>
  <si>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</si>
  <si>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</si>
  <si>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</si>
  <si>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</si>
  <si>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</si>
  <si>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</si>
  <si>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</si>
  <si>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</si>
  <si>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</si>
  <si>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</si>
  <si>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</si>
  <si>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</si>
  <si>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</si>
  <si>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</si>
  <si>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</si>
  <si>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</si>
  <si>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</si>
  <si>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</si>
  <si>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</si>
  <si>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</si>
  <si>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</si>
  <si>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</si>
  <si>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</si>
  <si>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0594001</t>
  </si>
  <si>
    <t>0594003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</si>
  <si>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</si>
  <si>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</si>
  <si>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</si>
  <si>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</si>
  <si>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</si>
  <si>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</si>
  <si>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</si>
  <si>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</si>
  <si>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</si>
  <si>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</si>
  <si>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</si>
  <si>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</si>
  <si>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</si>
  <si>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</si>
  <si>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</si>
  <si>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</si>
  <si>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</si>
  <si>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</si>
  <si>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</si>
  <si>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</si>
  <si>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</si>
  <si>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</si>
  <si>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</si>
  <si>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</si>
  <si>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</si>
  <si>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</si>
  <si>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</si>
  <si>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</si>
  <si>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</si>
  <si>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</si>
  <si>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</si>
  <si>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</si>
  <si>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</si>
  <si>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</si>
  <si>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0103</t>
  </si>
  <si>
    <t>9901002</t>
  </si>
  <si>
    <t>9901004</t>
  </si>
  <si>
    <t>9901005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</si>
  <si>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</si>
  <si>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</si>
  <si>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</si>
  <si>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</si>
  <si>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</si>
  <si>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</si>
  <si>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</si>
  <si>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</si>
  <si>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</si>
  <si>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</si>
  <si>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</si>
  <si>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</si>
  <si>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</si>
  <si>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</si>
  <si>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</si>
  <si>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</si>
  <si>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</si>
  <si>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Сумма на 2016 год</t>
  </si>
  <si>
    <t>Приложение 12</t>
  </si>
  <si>
    <t>Приложение 14</t>
  </si>
  <si>
    <t>Распределение</t>
  </si>
  <si>
    <t>0500</t>
  </si>
  <si>
    <t>0110000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</si>
  <si>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</si>
  <si>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</si>
  <si>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</si>
  <si>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</si>
  <si>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</si>
  <si>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</si>
  <si>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</si>
  <si>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</si>
  <si>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</si>
  <si>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</si>
  <si>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</si>
  <si>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</si>
  <si>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</si>
  <si>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</si>
  <si>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</si>
  <si>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</si>
  <si>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</si>
  <si>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</si>
  <si>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</si>
  <si>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</si>
  <si>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</si>
  <si>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</si>
  <si>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</si>
  <si>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</si>
  <si>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</si>
  <si>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</si>
  <si>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</si>
  <si>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</si>
  <si>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</si>
  <si>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</si>
  <si>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</si>
  <si>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распределение бюджетных ассигнований из бюджета Ханкайского муниципального района на  плановый период 2016 и 2017 годов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</si>
  <si>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</si>
  <si>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</si>
  <si>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</si>
  <si>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</si>
  <si>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</si>
  <si>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</si>
  <si>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</si>
  <si>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Сумма на 2017 год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</si>
  <si>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</si>
  <si>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</si>
  <si>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</si>
  <si>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</si>
  <si>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</si>
  <si>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</si>
  <si>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</si>
  <si>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</si>
  <si>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</si>
  <si>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</si>
  <si>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</si>
  <si>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</si>
  <si>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</si>
  <si>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</si>
  <si>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</si>
  <si>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</si>
  <si>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</si>
  <si>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0714030</t>
  </si>
  <si>
    <t>Благоустройство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</si>
  <si>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</si>
  <si>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</si>
  <si>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</si>
  <si>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</si>
  <si>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</si>
  <si>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</si>
  <si>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</si>
  <si>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</si>
  <si>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</si>
  <si>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</si>
  <si>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</si>
  <si>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</si>
  <si>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</si>
  <si>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</si>
  <si>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</si>
  <si>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</si>
  <si>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</si>
  <si>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</si>
  <si>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</si>
  <si>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</si>
  <si>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</si>
  <si>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</si>
  <si>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</si>
  <si>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</si>
  <si>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</si>
  <si>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</si>
  <si>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</si>
  <si>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</si>
  <si>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</si>
  <si>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</si>
  <si>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</si>
  <si>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</si>
  <si>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</si>
  <si>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</si>
  <si>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</si>
  <si>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</si>
  <si>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</si>
  <si>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</si>
  <si>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</si>
  <si>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</si>
  <si>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</si>
  <si>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</si>
  <si>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</si>
  <si>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</si>
  <si>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</si>
  <si>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</si>
  <si>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</si>
  <si>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</si>
  <si>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</si>
  <si>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</si>
  <si>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</si>
  <si>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</si>
  <si>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</si>
  <si>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</si>
  <si>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</si>
  <si>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</si>
  <si>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</si>
  <si>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</si>
  <si>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</si>
  <si>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</si>
  <si>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</si>
  <si>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</si>
  <si>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</si>
  <si>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</si>
  <si>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</si>
  <si>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</si>
  <si>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</si>
  <si>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</si>
  <si>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</si>
  <si>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</si>
  <si>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</si>
  <si>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</si>
  <si>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</si>
  <si>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</si>
  <si>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</si>
  <si>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</si>
  <si>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</si>
  <si>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</si>
  <si>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</si>
  <si>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</si>
  <si>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</si>
  <si>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</si>
  <si>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</si>
  <si>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</si>
  <si>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</si>
  <si>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</si>
  <si>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</si>
  <si>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</si>
  <si>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</si>
  <si>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</si>
  <si>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</si>
  <si>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0105</t>
  </si>
  <si>
    <t>9905120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</si>
  <si>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</si>
  <si>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</si>
  <si>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</si>
  <si>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</si>
  <si>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</si>
  <si>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</si>
  <si>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</si>
  <si>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</si>
  <si>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</si>
  <si>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</si>
  <si>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</si>
  <si>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</si>
  <si>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</si>
  <si>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</si>
  <si>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</si>
  <si>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</si>
  <si>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</si>
  <si>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</si>
  <si>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</si>
  <si>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</si>
  <si>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</si>
  <si>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</si>
  <si>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</si>
  <si>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</si>
  <si>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</si>
  <si>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</si>
  <si>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</si>
  <si>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от 19.12.2014 № 555</t>
  </si>
  <si>
    <t>к решению Думы Ханкайского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</si>
</sst>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top" shrinkToFit="1"/>
    </xf>
    <xf numFmtId="4" fontId="43" fillId="33" borderId="10" xfId="0" applyNumberFormat="1" applyFont="1" applyFill="1" applyBorder="1" applyAlignment="1">
      <alignment horizontal="right" vertical="top" shrinkToFit="1"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top" shrinkToFit="1"/>
    </xf>
    <xf numFmtId="4" fontId="45" fillId="33" borderId="10" xfId="0" applyNumberFormat="1" applyFont="1" applyFill="1" applyBorder="1" applyAlignment="1">
      <alignment horizontal="right" vertical="top" shrinkToFit="1"/>
    </xf>
    <xf numFmtId="0" fontId="45" fillId="33" borderId="10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4" fontId="4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5" fillId="0" borderId="0" xfId="0" applyFont="1" applyAlignment="1">
      <alignment wrapText="1"/>
    </xf>
    <xf numFmtId="0" fontId="45" fillId="33" borderId="12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center" wrapText="1"/>
    </xf>
    <xf numFmtId="4" fontId="43" fillId="33" borderId="13" xfId="0" applyNumberFormat="1" applyFont="1" applyFill="1" applyBorder="1" applyAlignment="1">
      <alignment horizontal="right" vertical="top" shrinkToFit="1"/>
    </xf>
    <xf numFmtId="4" fontId="45" fillId="33" borderId="13" xfId="0" applyNumberFormat="1" applyFont="1" applyFill="1" applyBorder="1" applyAlignment="1">
      <alignment horizontal="right" vertical="top" shrinkToFit="1"/>
    </xf>
    <xf numFmtId="49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9" fontId="42" fillId="33" borderId="0" xfId="0" applyNumberFormat="1" applyFont="1" applyFill="1" applyAlignment="1">
      <alignment/>
    </xf>
    <xf numFmtId="4" fontId="42" fillId="33" borderId="0" xfId="0" applyNumberFormat="1" applyFont="1" applyFill="1" applyAlignment="1">
      <alignment/>
    </xf>
    <xf numFmtId="0" fontId="42" fillId="33" borderId="0" xfId="0" applyFont="1" applyFill="1" applyAlignment="1">
      <alignment horizontal="right" wrapText="1"/>
    </xf>
    <xf numFmtId="0" fontId="45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43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4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90" zoomScaleSheetLayoutView="90" zoomScalePageLayoutView="0" workbookViewId="0" topLeftCell="A1">
      <selection activeCell="A19" sqref="A19"/>
    </sheetView>
  </sheetViews>
  <sheetFormatPr defaultColWidth="9.00390625" defaultRowHeight="12.75" outlineLevelRow="6"/>
  <cols>
    <col min="1" max="1" width="76.25390625" style="1" customWidth="1"/>
    <col min="2" max="2" width="7.75390625" style="1" customWidth="1"/>
    <col min="3" max="3" width="9.75390625" style="1" customWidth="1"/>
    <col min="4" max="4" width="7.75390625" style="1" customWidth="1"/>
    <col min="5" max="5" width="14.25390625" style="1" customWidth="1"/>
    <col min="6" max="16384" width="9.125" style="1" customWidth="1"/>
  </cols>
  <sheetData>
    <row r="1" spans="1:5" ht="22.5" customHeight="1">
      <c r="A1" s="12"/>
      <c r="B1" s="37" t="s">
        <v>108</v>
      </c>
      <c r="C1" s="38"/>
      <c r="D1" s="38"/>
      <c r="E1" s="38"/>
    </row>
    <row r="2" spans="1:5" ht="32.25" customHeight="1">
      <c r="A2" s="18"/>
      <c r="B2" s="39" t="s">
        <v>293</v>
      </c>
      <c r="C2" s="40"/>
      <c r="D2" s="40"/>
      <c r="E2" s="40"/>
    </row>
    <row r="3" spans="1:5" ht="18.75" customHeight="1">
      <c r="A3" s="31"/>
      <c r="B3" s="32"/>
      <c r="C3" s="39" t="s">
        <v>292</v>
      </c>
      <c r="D3" s="40"/>
      <c r="E3" s="40"/>
    </row>
    <row r="4" spans="1:5" ht="26.25" customHeight="1">
      <c r="A4" s="41" t="s">
        <v>110</v>
      </c>
      <c r="B4" s="42"/>
      <c r="C4" s="42"/>
      <c r="D4" s="42"/>
      <c r="E4" s="42"/>
    </row>
    <row r="5" spans="1:5" ht="61.5" customHeight="1">
      <c r="A5" s="33" t="s">
        <v>143</v>
      </c>
      <c r="B5" s="35"/>
      <c r="C5" s="35"/>
      <c r="D5" s="35"/>
      <c r="E5" s="35"/>
    </row>
    <row r="6" spans="1:5" ht="17.25" customHeight="1">
      <c r="A6" s="16"/>
      <c r="B6" s="17"/>
      <c r="C6" s="17"/>
      <c r="D6" s="17"/>
      <c r="E6" s="30" t="s">
        <v>1</v>
      </c>
    </row>
    <row r="7" spans="1:5" ht="15.75">
      <c r="A7" s="9" t="s">
        <v>114</v>
      </c>
      <c r="B7" s="9" t="s">
        <v>2</v>
      </c>
      <c r="C7" s="9" t="s">
        <v>3</v>
      </c>
      <c r="D7" s="9" t="s">
        <v>4</v>
      </c>
      <c r="E7" s="9" t="s">
        <v>113</v>
      </c>
    </row>
    <row r="8" spans="1:5" s="5" customFormat="1" ht="15.75" customHeight="1">
      <c r="A8" s="2" t="s">
        <v>172</v>
      </c>
      <c r="B8" s="3" t="s">
        <v>7</v>
      </c>
      <c r="C8" s="3" t="s">
        <v>5</v>
      </c>
      <c r="D8" s="3" t="s">
        <v>6</v>
      </c>
      <c r="E8" s="4">
        <f>E9+E14+E29+E36+E61+E51+E56</f>
        <v>49941.840000000004</v>
      </c>
    </row>
    <row r="9" spans="1:5" ht="32.25" customHeight="1" outlineLevel="1">
      <c r="A9" s="6" t="s">
        <v>190</v>
      </c>
      <c r="B9" s="7" t="s">
        <v>32</v>
      </c>
      <c r="C9" s="7" t="s">
        <v>5</v>
      </c>
      <c r="D9" s="7" t="s">
        <v>6</v>
      </c>
      <c r="E9" s="8">
        <f>E10</f>
        <v>1688</v>
      </c>
    </row>
    <row r="10" spans="1:5" ht="15.75" outlineLevel="2">
      <c r="A10" s="6" t="s">
        <v>174</v>
      </c>
      <c r="B10" s="7" t="s">
        <v>32</v>
      </c>
      <c r="C10" s="7" t="s">
        <v>9</v>
      </c>
      <c r="D10" s="7" t="s">
        <v>6</v>
      </c>
      <c r="E10" s="8">
        <f>E11</f>
        <v>1688</v>
      </c>
    </row>
    <row r="11" spans="1:5" ht="15.75" outlineLevel="4">
      <c r="A11" s="6" t="s">
        <v>191</v>
      </c>
      <c r="B11" s="7" t="s">
        <v>32</v>
      </c>
      <c r="C11" s="7" t="s">
        <v>33</v>
      </c>
      <c r="D11" s="7" t="s">
        <v>6</v>
      </c>
      <c r="E11" s="8">
        <f>E12</f>
        <v>1688</v>
      </c>
    </row>
    <row r="12" spans="1:5" ht="48" customHeight="1" outlineLevel="5">
      <c r="A12" s="6" t="s">
        <v>118</v>
      </c>
      <c r="B12" s="7" t="s">
        <v>32</v>
      </c>
      <c r="C12" s="7" t="s">
        <v>33</v>
      </c>
      <c r="D12" s="7" t="s">
        <v>11</v>
      </c>
      <c r="E12" s="8">
        <f>E13</f>
        <v>1688</v>
      </c>
    </row>
    <row r="13" spans="1:5" ht="15.75" customHeight="1" outlineLevel="6">
      <c r="A13" s="6" t="s">
        <v>119</v>
      </c>
      <c r="B13" s="7" t="s">
        <v>32</v>
      </c>
      <c r="C13" s="7" t="s">
        <v>33</v>
      </c>
      <c r="D13" s="7" t="s">
        <v>12</v>
      </c>
      <c r="E13" s="8">
        <v>1688</v>
      </c>
    </row>
    <row r="14" spans="1:5" ht="47.25" outlineLevel="1">
      <c r="A14" s="6" t="s">
        <v>233</v>
      </c>
      <c r="B14" s="7" t="s">
        <v>86</v>
      </c>
      <c r="C14" s="7" t="s">
        <v>5</v>
      </c>
      <c r="D14" s="7" t="s">
        <v>6</v>
      </c>
      <c r="E14" s="8">
        <f>E15</f>
        <v>3412</v>
      </c>
    </row>
    <row r="15" spans="1:5" ht="15.75" outlineLevel="3">
      <c r="A15" s="6" t="s">
        <v>174</v>
      </c>
      <c r="B15" s="7" t="s">
        <v>86</v>
      </c>
      <c r="C15" s="7" t="s">
        <v>9</v>
      </c>
      <c r="D15" s="7" t="s">
        <v>6</v>
      </c>
      <c r="E15" s="8">
        <f>E16+E19+E26</f>
        <v>3412</v>
      </c>
    </row>
    <row r="16" spans="1:5" ht="15.75" outlineLevel="4">
      <c r="A16" s="6" t="s">
        <v>131</v>
      </c>
      <c r="B16" s="7" t="s">
        <v>86</v>
      </c>
      <c r="C16" s="7" t="s">
        <v>87</v>
      </c>
      <c r="D16" s="7" t="s">
        <v>6</v>
      </c>
      <c r="E16" s="8">
        <f>E17</f>
        <v>1601</v>
      </c>
    </row>
    <row r="17" spans="1:5" ht="48" customHeight="1" outlineLevel="5">
      <c r="A17" s="6" t="s">
        <v>118</v>
      </c>
      <c r="B17" s="7" t="s">
        <v>86</v>
      </c>
      <c r="C17" s="7" t="s">
        <v>87</v>
      </c>
      <c r="D17" s="7" t="s">
        <v>11</v>
      </c>
      <c r="E17" s="8">
        <f>E18</f>
        <v>1601</v>
      </c>
    </row>
    <row r="18" spans="1:5" ht="19.5" customHeight="1" outlineLevel="6">
      <c r="A18" s="6" t="s">
        <v>120</v>
      </c>
      <c r="B18" s="7" t="s">
        <v>86</v>
      </c>
      <c r="C18" s="7" t="s">
        <v>87</v>
      </c>
      <c r="D18" s="7" t="s">
        <v>12</v>
      </c>
      <c r="E18" s="8">
        <v>1601</v>
      </c>
    </row>
    <row r="19" spans="1:5" ht="31.5" outlineLevel="4">
      <c r="A19" s="6" t="s">
        <v>136</v>
      </c>
      <c r="B19" s="7" t="s">
        <v>86</v>
      </c>
      <c r="C19" s="7" t="s">
        <v>10</v>
      </c>
      <c r="D19" s="7" t="s">
        <v>6</v>
      </c>
      <c r="E19" s="8">
        <f>E20+E22+E24</f>
        <v>1559</v>
      </c>
    </row>
    <row r="20" spans="1:5" ht="49.5" customHeight="1" outlineLevel="5">
      <c r="A20" s="6" t="s">
        <v>118</v>
      </c>
      <c r="B20" s="7" t="s">
        <v>86</v>
      </c>
      <c r="C20" s="7" t="s">
        <v>10</v>
      </c>
      <c r="D20" s="7" t="s">
        <v>11</v>
      </c>
      <c r="E20" s="8">
        <f>E21</f>
        <v>1436</v>
      </c>
    </row>
    <row r="21" spans="1:5" ht="17.25" customHeight="1" outlineLevel="6">
      <c r="A21" s="6" t="s">
        <v>120</v>
      </c>
      <c r="B21" s="7" t="s">
        <v>86</v>
      </c>
      <c r="C21" s="7" t="s">
        <v>10</v>
      </c>
      <c r="D21" s="7" t="s">
        <v>12</v>
      </c>
      <c r="E21" s="8">
        <v>1436</v>
      </c>
    </row>
    <row r="22" spans="1:5" ht="21.75" customHeight="1" outlineLevel="5">
      <c r="A22" s="6" t="s">
        <v>125</v>
      </c>
      <c r="B22" s="7" t="s">
        <v>86</v>
      </c>
      <c r="C22" s="7" t="s">
        <v>10</v>
      </c>
      <c r="D22" s="7" t="s">
        <v>13</v>
      </c>
      <c r="E22" s="8">
        <f>E23</f>
        <v>118</v>
      </c>
    </row>
    <row r="23" spans="1:5" ht="31.5" outlineLevel="6">
      <c r="A23" s="6" t="s">
        <v>123</v>
      </c>
      <c r="B23" s="7" t="s">
        <v>86</v>
      </c>
      <c r="C23" s="7" t="s">
        <v>10</v>
      </c>
      <c r="D23" s="7" t="s">
        <v>14</v>
      </c>
      <c r="E23" s="8">
        <v>118</v>
      </c>
    </row>
    <row r="24" spans="1:5" ht="15.75" outlineLevel="5">
      <c r="A24" s="6" t="s">
        <v>175</v>
      </c>
      <c r="B24" s="7" t="s">
        <v>86</v>
      </c>
      <c r="C24" s="7" t="s">
        <v>10</v>
      </c>
      <c r="D24" s="7" t="s">
        <v>15</v>
      </c>
      <c r="E24" s="8">
        <f>E25</f>
        <v>5</v>
      </c>
    </row>
    <row r="25" spans="1:5" ht="15.75" outlineLevel="6">
      <c r="A25" s="6" t="s">
        <v>176</v>
      </c>
      <c r="B25" s="7" t="s">
        <v>86</v>
      </c>
      <c r="C25" s="7" t="s">
        <v>10</v>
      </c>
      <c r="D25" s="7" t="s">
        <v>16</v>
      </c>
      <c r="E25" s="8">
        <v>5</v>
      </c>
    </row>
    <row r="26" spans="1:5" ht="15.75" outlineLevel="4">
      <c r="A26" s="6" t="s">
        <v>234</v>
      </c>
      <c r="B26" s="7" t="s">
        <v>86</v>
      </c>
      <c r="C26" s="7" t="s">
        <v>88</v>
      </c>
      <c r="D26" s="7" t="s">
        <v>6</v>
      </c>
      <c r="E26" s="8">
        <f>E27</f>
        <v>252</v>
      </c>
    </row>
    <row r="27" spans="1:5" ht="49.5" customHeight="1" outlineLevel="5">
      <c r="A27" s="6" t="s">
        <v>118</v>
      </c>
      <c r="B27" s="7" t="s">
        <v>86</v>
      </c>
      <c r="C27" s="7" t="s">
        <v>88</v>
      </c>
      <c r="D27" s="7" t="s">
        <v>11</v>
      </c>
      <c r="E27" s="8">
        <f>E28</f>
        <v>252</v>
      </c>
    </row>
    <row r="28" spans="1:5" ht="21.75" customHeight="1" outlineLevel="6">
      <c r="A28" s="6" t="s">
        <v>120</v>
      </c>
      <c r="B28" s="7" t="s">
        <v>86</v>
      </c>
      <c r="C28" s="7" t="s">
        <v>88</v>
      </c>
      <c r="D28" s="7" t="s">
        <v>12</v>
      </c>
      <c r="E28" s="8">
        <v>252</v>
      </c>
    </row>
    <row r="29" spans="1:5" ht="47.25" outlineLevel="1">
      <c r="A29" s="6" t="s">
        <v>192</v>
      </c>
      <c r="B29" s="7" t="s">
        <v>34</v>
      </c>
      <c r="C29" s="7" t="s">
        <v>5</v>
      </c>
      <c r="D29" s="7" t="s">
        <v>6</v>
      </c>
      <c r="E29" s="8">
        <f>E30</f>
        <v>8333</v>
      </c>
    </row>
    <row r="30" spans="1:5" ht="15.75" outlineLevel="3">
      <c r="A30" s="6" t="s">
        <v>174</v>
      </c>
      <c r="B30" s="7" t="s">
        <v>34</v>
      </c>
      <c r="C30" s="7" t="s">
        <v>9</v>
      </c>
      <c r="D30" s="7" t="s">
        <v>6</v>
      </c>
      <c r="E30" s="8">
        <f>E31</f>
        <v>8333</v>
      </c>
    </row>
    <row r="31" spans="1:5" ht="31.5" outlineLevel="4">
      <c r="A31" s="6" t="s">
        <v>136</v>
      </c>
      <c r="B31" s="7" t="s">
        <v>34</v>
      </c>
      <c r="C31" s="7" t="s">
        <v>10</v>
      </c>
      <c r="D31" s="7" t="s">
        <v>6</v>
      </c>
      <c r="E31" s="8">
        <f>E32+E34</f>
        <v>8333</v>
      </c>
    </row>
    <row r="32" spans="1:5" ht="49.5" customHeight="1" outlineLevel="5">
      <c r="A32" s="6" t="s">
        <v>118</v>
      </c>
      <c r="B32" s="7" t="s">
        <v>34</v>
      </c>
      <c r="C32" s="7" t="s">
        <v>10</v>
      </c>
      <c r="D32" s="7" t="s">
        <v>11</v>
      </c>
      <c r="E32" s="8">
        <f>E33</f>
        <v>8319</v>
      </c>
    </row>
    <row r="33" spans="1:5" ht="16.5" customHeight="1" outlineLevel="6">
      <c r="A33" s="6" t="s">
        <v>120</v>
      </c>
      <c r="B33" s="7" t="s">
        <v>34</v>
      </c>
      <c r="C33" s="7" t="s">
        <v>10</v>
      </c>
      <c r="D33" s="7" t="s">
        <v>12</v>
      </c>
      <c r="E33" s="8">
        <v>8319</v>
      </c>
    </row>
    <row r="34" spans="1:5" ht="18.75" customHeight="1" outlineLevel="5">
      <c r="A34" s="6" t="s">
        <v>125</v>
      </c>
      <c r="B34" s="7" t="s">
        <v>34</v>
      </c>
      <c r="C34" s="7" t="s">
        <v>10</v>
      </c>
      <c r="D34" s="7" t="s">
        <v>13</v>
      </c>
      <c r="E34" s="8">
        <f>E35</f>
        <v>14</v>
      </c>
    </row>
    <row r="35" spans="1:5" ht="31.5" outlineLevel="6">
      <c r="A35" s="6" t="s">
        <v>123</v>
      </c>
      <c r="B35" s="7" t="s">
        <v>34</v>
      </c>
      <c r="C35" s="7" t="s">
        <v>10</v>
      </c>
      <c r="D35" s="7" t="s">
        <v>14</v>
      </c>
      <c r="E35" s="8">
        <v>14</v>
      </c>
    </row>
    <row r="36" spans="1:5" ht="31.5" outlineLevel="1">
      <c r="A36" s="6" t="s">
        <v>173</v>
      </c>
      <c r="B36" s="7" t="s">
        <v>8</v>
      </c>
      <c r="C36" s="7" t="s">
        <v>5</v>
      </c>
      <c r="D36" s="7" t="s">
        <v>6</v>
      </c>
      <c r="E36" s="8">
        <f>E37</f>
        <v>5713</v>
      </c>
    </row>
    <row r="37" spans="1:5" ht="15.75" outlineLevel="3">
      <c r="A37" s="6" t="s">
        <v>174</v>
      </c>
      <c r="B37" s="7" t="s">
        <v>8</v>
      </c>
      <c r="C37" s="7" t="s">
        <v>9</v>
      </c>
      <c r="D37" s="7" t="s">
        <v>6</v>
      </c>
      <c r="E37" s="8">
        <f>E38+E45+E48</f>
        <v>5713</v>
      </c>
    </row>
    <row r="38" spans="1:5" ht="31.5" outlineLevel="4">
      <c r="A38" s="6" t="s">
        <v>136</v>
      </c>
      <c r="B38" s="7" t="s">
        <v>8</v>
      </c>
      <c r="C38" s="7" t="s">
        <v>10</v>
      </c>
      <c r="D38" s="7" t="s">
        <v>6</v>
      </c>
      <c r="E38" s="8">
        <f>E39+E41+E43</f>
        <v>4373</v>
      </c>
    </row>
    <row r="39" spans="1:5" ht="46.5" customHeight="1" outlineLevel="5">
      <c r="A39" s="6" t="s">
        <v>118</v>
      </c>
      <c r="B39" s="7" t="s">
        <v>8</v>
      </c>
      <c r="C39" s="7" t="s">
        <v>10</v>
      </c>
      <c r="D39" s="7" t="s">
        <v>11</v>
      </c>
      <c r="E39" s="8">
        <f>E40</f>
        <v>4143.8</v>
      </c>
    </row>
    <row r="40" spans="1:5" ht="24.75" customHeight="1" outlineLevel="6">
      <c r="A40" s="6" t="s">
        <v>120</v>
      </c>
      <c r="B40" s="7" t="s">
        <v>8</v>
      </c>
      <c r="C40" s="7" t="s">
        <v>10</v>
      </c>
      <c r="D40" s="7" t="s">
        <v>12</v>
      </c>
      <c r="E40" s="8">
        <v>4143.8</v>
      </c>
    </row>
    <row r="41" spans="1:5" ht="28.5" customHeight="1" outlineLevel="5">
      <c r="A41" s="6" t="s">
        <v>125</v>
      </c>
      <c r="B41" s="7" t="s">
        <v>8</v>
      </c>
      <c r="C41" s="7" t="s">
        <v>10</v>
      </c>
      <c r="D41" s="7" t="s">
        <v>13</v>
      </c>
      <c r="E41" s="8">
        <f>E42</f>
        <v>227.2</v>
      </c>
    </row>
    <row r="42" spans="1:5" ht="31.5" outlineLevel="6">
      <c r="A42" s="6" t="s">
        <v>123</v>
      </c>
      <c r="B42" s="7" t="s">
        <v>8</v>
      </c>
      <c r="C42" s="7" t="s">
        <v>10</v>
      </c>
      <c r="D42" s="7" t="s">
        <v>14</v>
      </c>
      <c r="E42" s="8">
        <v>227.2</v>
      </c>
    </row>
    <row r="43" spans="1:5" ht="15.75" outlineLevel="5">
      <c r="A43" s="6" t="s">
        <v>175</v>
      </c>
      <c r="B43" s="7" t="s">
        <v>8</v>
      </c>
      <c r="C43" s="7" t="s">
        <v>10</v>
      </c>
      <c r="D43" s="7" t="s">
        <v>15</v>
      </c>
      <c r="E43" s="8">
        <f>E44</f>
        <v>2</v>
      </c>
    </row>
    <row r="44" spans="1:5" ht="15.75" outlineLevel="6">
      <c r="A44" s="6" t="s">
        <v>176</v>
      </c>
      <c r="B44" s="7" t="s">
        <v>8</v>
      </c>
      <c r="C44" s="7" t="s">
        <v>10</v>
      </c>
      <c r="D44" s="7" t="s">
        <v>16</v>
      </c>
      <c r="E44" s="8">
        <v>2</v>
      </c>
    </row>
    <row r="45" spans="1:5" ht="15.75" outlineLevel="4">
      <c r="A45" s="6" t="s">
        <v>235</v>
      </c>
      <c r="B45" s="7" t="s">
        <v>8</v>
      </c>
      <c r="C45" s="7" t="s">
        <v>89</v>
      </c>
      <c r="D45" s="7" t="s">
        <v>6</v>
      </c>
      <c r="E45" s="8">
        <f>E46</f>
        <v>865</v>
      </c>
    </row>
    <row r="46" spans="1:5" ht="51" customHeight="1" outlineLevel="5">
      <c r="A46" s="6" t="s">
        <v>118</v>
      </c>
      <c r="B46" s="7" t="s">
        <v>8</v>
      </c>
      <c r="C46" s="7" t="s">
        <v>89</v>
      </c>
      <c r="D46" s="7" t="s">
        <v>11</v>
      </c>
      <c r="E46" s="8">
        <f>E47</f>
        <v>865</v>
      </c>
    </row>
    <row r="47" spans="1:5" ht="22.5" customHeight="1" outlineLevel="6">
      <c r="A47" s="6" t="s">
        <v>120</v>
      </c>
      <c r="B47" s="7" t="s">
        <v>8</v>
      </c>
      <c r="C47" s="7" t="s">
        <v>89</v>
      </c>
      <c r="D47" s="7" t="s">
        <v>12</v>
      </c>
      <c r="E47" s="8">
        <v>865</v>
      </c>
    </row>
    <row r="48" spans="1:5" ht="21" customHeight="1" outlineLevel="4">
      <c r="A48" s="6" t="s">
        <v>117</v>
      </c>
      <c r="B48" s="7" t="s">
        <v>8</v>
      </c>
      <c r="C48" s="7" t="s">
        <v>106</v>
      </c>
      <c r="D48" s="7" t="s">
        <v>6</v>
      </c>
      <c r="E48" s="8">
        <f>E49</f>
        <v>475</v>
      </c>
    </row>
    <row r="49" spans="1:5" ht="48" customHeight="1" outlineLevel="5">
      <c r="A49" s="6" t="s">
        <v>118</v>
      </c>
      <c r="B49" s="7" t="s">
        <v>8</v>
      </c>
      <c r="C49" s="7" t="s">
        <v>106</v>
      </c>
      <c r="D49" s="7" t="s">
        <v>11</v>
      </c>
      <c r="E49" s="8">
        <f>E50</f>
        <v>475</v>
      </c>
    </row>
    <row r="50" spans="1:5" ht="19.5" customHeight="1" outlineLevel="6">
      <c r="A50" s="6" t="s">
        <v>120</v>
      </c>
      <c r="B50" s="7" t="s">
        <v>8</v>
      </c>
      <c r="C50" s="7" t="s">
        <v>106</v>
      </c>
      <c r="D50" s="7" t="s">
        <v>12</v>
      </c>
      <c r="E50" s="8">
        <v>475</v>
      </c>
    </row>
    <row r="51" spans="1:5" ht="19.5" customHeight="1" outlineLevel="6">
      <c r="A51" s="6" t="s">
        <v>160</v>
      </c>
      <c r="B51" s="7" t="s">
        <v>153</v>
      </c>
      <c r="C51" s="7" t="s">
        <v>5</v>
      </c>
      <c r="D51" s="7" t="s">
        <v>6</v>
      </c>
      <c r="E51" s="8">
        <f>E52</f>
        <v>2738.98</v>
      </c>
    </row>
    <row r="52" spans="1:5" ht="31.5" customHeight="1" outlineLevel="6">
      <c r="A52" s="6" t="s">
        <v>178</v>
      </c>
      <c r="B52" s="7" t="s">
        <v>153</v>
      </c>
      <c r="C52" s="7" t="s">
        <v>35</v>
      </c>
      <c r="D52" s="7" t="s">
        <v>6</v>
      </c>
      <c r="E52" s="8">
        <f>E53</f>
        <v>2738.98</v>
      </c>
    </row>
    <row r="53" spans="1:5" ht="19.5" customHeight="1" outlineLevel="6">
      <c r="A53" s="6" t="s">
        <v>161</v>
      </c>
      <c r="B53" s="7" t="s">
        <v>153</v>
      </c>
      <c r="C53" s="7" t="s">
        <v>154</v>
      </c>
      <c r="D53" s="7" t="s">
        <v>6</v>
      </c>
      <c r="E53" s="8">
        <f>E54</f>
        <v>2738.98</v>
      </c>
    </row>
    <row r="54" spans="1:5" ht="19.5" customHeight="1" outlineLevel="6">
      <c r="A54" s="6" t="s">
        <v>125</v>
      </c>
      <c r="B54" s="7" t="s">
        <v>153</v>
      </c>
      <c r="C54" s="7" t="s">
        <v>154</v>
      </c>
      <c r="D54" s="7" t="s">
        <v>13</v>
      </c>
      <c r="E54" s="8">
        <f>E55</f>
        <v>2738.98</v>
      </c>
    </row>
    <row r="55" spans="1:5" ht="31.5" customHeight="1" outlineLevel="6">
      <c r="A55" s="6" t="s">
        <v>123</v>
      </c>
      <c r="B55" s="7" t="s">
        <v>153</v>
      </c>
      <c r="C55" s="7" t="s">
        <v>154</v>
      </c>
      <c r="D55" s="7" t="s">
        <v>14</v>
      </c>
      <c r="E55" s="8">
        <v>2738.98</v>
      </c>
    </row>
    <row r="56" spans="1:5" ht="17.25" customHeight="1" outlineLevel="6">
      <c r="A56" s="6" t="s">
        <v>256</v>
      </c>
      <c r="B56" s="7" t="s">
        <v>254</v>
      </c>
      <c r="C56" s="7" t="s">
        <v>5</v>
      </c>
      <c r="D56" s="7" t="s">
        <v>6</v>
      </c>
      <c r="E56" s="8">
        <f>E57</f>
        <v>72.87</v>
      </c>
    </row>
    <row r="57" spans="1:5" ht="17.25" customHeight="1" outlineLevel="6">
      <c r="A57" s="6" t="s">
        <v>174</v>
      </c>
      <c r="B57" s="7" t="s">
        <v>254</v>
      </c>
      <c r="C57" s="7" t="s">
        <v>9</v>
      </c>
      <c r="D57" s="7" t="s">
        <v>6</v>
      </c>
      <c r="E57" s="8">
        <f>E58</f>
        <v>72.87</v>
      </c>
    </row>
    <row r="58" spans="1:5" ht="17.25" customHeight="1" outlineLevel="6">
      <c r="A58" s="6" t="s">
        <v>257</v>
      </c>
      <c r="B58" s="7" t="s">
        <v>254</v>
      </c>
      <c r="C58" s="7" t="s">
        <v>255</v>
      </c>
      <c r="D58" s="7" t="s">
        <v>6</v>
      </c>
      <c r="E58" s="8">
        <f>E59</f>
        <v>72.87</v>
      </c>
    </row>
    <row r="59" spans="1:5" ht="17.25" customHeight="1" outlineLevel="6">
      <c r="A59" s="6" t="s">
        <v>125</v>
      </c>
      <c r="B59" s="7" t="s">
        <v>254</v>
      </c>
      <c r="C59" s="7" t="s">
        <v>255</v>
      </c>
      <c r="D59" s="7" t="s">
        <v>13</v>
      </c>
      <c r="E59" s="8">
        <f>E60</f>
        <v>72.87</v>
      </c>
    </row>
    <row r="60" spans="1:5" ht="31.5" customHeight="1" outlineLevel="6">
      <c r="A60" s="6" t="s">
        <v>123</v>
      </c>
      <c r="B60" s="7" t="s">
        <v>254</v>
      </c>
      <c r="C60" s="7" t="s">
        <v>255</v>
      </c>
      <c r="D60" s="7" t="s">
        <v>14</v>
      </c>
      <c r="E60" s="8">
        <f>72.87</f>
        <v>72.87</v>
      </c>
    </row>
    <row r="61" spans="1:5" ht="15.75" outlineLevel="1">
      <c r="A61" s="6" t="s">
        <v>177</v>
      </c>
      <c r="B61" s="7" t="s">
        <v>17</v>
      </c>
      <c r="C61" s="7" t="s">
        <v>5</v>
      </c>
      <c r="D61" s="7" t="s">
        <v>6</v>
      </c>
      <c r="E61" s="8">
        <f>E62+E82</f>
        <v>27983.989999999998</v>
      </c>
    </row>
    <row r="62" spans="1:5" ht="31.5" outlineLevel="2">
      <c r="A62" s="6" t="s">
        <v>178</v>
      </c>
      <c r="B62" s="7" t="s">
        <v>17</v>
      </c>
      <c r="C62" s="7" t="s">
        <v>35</v>
      </c>
      <c r="D62" s="7" t="s">
        <v>6</v>
      </c>
      <c r="E62" s="8">
        <f>E63+E70+E75</f>
        <v>13854.59</v>
      </c>
    </row>
    <row r="63" spans="1:5" ht="31.5" outlineLevel="3">
      <c r="A63" s="6" t="s">
        <v>179</v>
      </c>
      <c r="B63" s="7" t="s">
        <v>17</v>
      </c>
      <c r="C63" s="7" t="s">
        <v>18</v>
      </c>
      <c r="D63" s="7" t="s">
        <v>6</v>
      </c>
      <c r="E63" s="8">
        <f>E64+E67</f>
        <v>1031.3899999999999</v>
      </c>
    </row>
    <row r="64" spans="1:5" ht="31.5" outlineLevel="4">
      <c r="A64" s="6" t="s">
        <v>180</v>
      </c>
      <c r="B64" s="7" t="s">
        <v>17</v>
      </c>
      <c r="C64" s="7" t="s">
        <v>19</v>
      </c>
      <c r="D64" s="7" t="s">
        <v>6</v>
      </c>
      <c r="E64" s="8">
        <f>E65</f>
        <v>989.3899999999999</v>
      </c>
    </row>
    <row r="65" spans="1:5" ht="15" customHeight="1" outlineLevel="5">
      <c r="A65" s="6" t="s">
        <v>125</v>
      </c>
      <c r="B65" s="7" t="s">
        <v>17</v>
      </c>
      <c r="C65" s="7" t="s">
        <v>19</v>
      </c>
      <c r="D65" s="7" t="s">
        <v>13</v>
      </c>
      <c r="E65" s="8">
        <f>E66</f>
        <v>989.3899999999999</v>
      </c>
    </row>
    <row r="66" spans="1:5" ht="31.5" outlineLevel="6">
      <c r="A66" s="6" t="s">
        <v>123</v>
      </c>
      <c r="B66" s="7" t="s">
        <v>17</v>
      </c>
      <c r="C66" s="7" t="s">
        <v>19</v>
      </c>
      <c r="D66" s="7" t="s">
        <v>14</v>
      </c>
      <c r="E66" s="8">
        <f>2919.39+370-2300</f>
        <v>989.3899999999999</v>
      </c>
    </row>
    <row r="67" spans="1:5" ht="15.75" outlineLevel="4">
      <c r="A67" s="6" t="s">
        <v>181</v>
      </c>
      <c r="B67" s="7" t="s">
        <v>17</v>
      </c>
      <c r="C67" s="7" t="s">
        <v>20</v>
      </c>
      <c r="D67" s="7" t="s">
        <v>6</v>
      </c>
      <c r="E67" s="8">
        <f>E68</f>
        <v>42</v>
      </c>
    </row>
    <row r="68" spans="1:5" ht="19.5" customHeight="1" outlineLevel="5">
      <c r="A68" s="6" t="s">
        <v>125</v>
      </c>
      <c r="B68" s="7" t="s">
        <v>17</v>
      </c>
      <c r="C68" s="7" t="s">
        <v>20</v>
      </c>
      <c r="D68" s="7" t="s">
        <v>13</v>
      </c>
      <c r="E68" s="8">
        <f>E69</f>
        <v>42</v>
      </c>
    </row>
    <row r="69" spans="1:5" ht="31.5" outlineLevel="6">
      <c r="A69" s="6" t="s">
        <v>123</v>
      </c>
      <c r="B69" s="7" t="s">
        <v>17</v>
      </c>
      <c r="C69" s="7" t="s">
        <v>20</v>
      </c>
      <c r="D69" s="7" t="s">
        <v>14</v>
      </c>
      <c r="E69" s="8">
        <f>24+18</f>
        <v>42</v>
      </c>
    </row>
    <row r="70" spans="1:5" ht="35.25" customHeight="1" outlineLevel="4">
      <c r="A70" s="6" t="s">
        <v>140</v>
      </c>
      <c r="B70" s="7" t="s">
        <v>17</v>
      </c>
      <c r="C70" s="7" t="s">
        <v>36</v>
      </c>
      <c r="D70" s="7" t="s">
        <v>6</v>
      </c>
      <c r="E70" s="8">
        <f>E71+E73</f>
        <v>466.2</v>
      </c>
    </row>
    <row r="71" spans="1:5" ht="22.5" customHeight="1" outlineLevel="5">
      <c r="A71" s="6" t="s">
        <v>125</v>
      </c>
      <c r="B71" s="7" t="s">
        <v>17</v>
      </c>
      <c r="C71" s="7" t="s">
        <v>36</v>
      </c>
      <c r="D71" s="7" t="s">
        <v>13</v>
      </c>
      <c r="E71" s="8">
        <f>E72</f>
        <v>381.2</v>
      </c>
    </row>
    <row r="72" spans="1:5" ht="31.5" outlineLevel="6">
      <c r="A72" s="6" t="s">
        <v>123</v>
      </c>
      <c r="B72" s="7" t="s">
        <v>17</v>
      </c>
      <c r="C72" s="7" t="s">
        <v>36</v>
      </c>
      <c r="D72" s="7" t="s">
        <v>14</v>
      </c>
      <c r="E72" s="8">
        <v>381.2</v>
      </c>
    </row>
    <row r="73" spans="1:5" ht="15.75" outlineLevel="5">
      <c r="A73" s="6" t="s">
        <v>175</v>
      </c>
      <c r="B73" s="7" t="s">
        <v>17</v>
      </c>
      <c r="C73" s="7" t="s">
        <v>36</v>
      </c>
      <c r="D73" s="7" t="s">
        <v>15</v>
      </c>
      <c r="E73" s="8">
        <f>E74</f>
        <v>85</v>
      </c>
    </row>
    <row r="74" spans="1:5" ht="15.75" outlineLevel="6">
      <c r="A74" s="6" t="s">
        <v>176</v>
      </c>
      <c r="B74" s="7" t="s">
        <v>17</v>
      </c>
      <c r="C74" s="7" t="s">
        <v>36</v>
      </c>
      <c r="D74" s="7" t="s">
        <v>16</v>
      </c>
      <c r="E74" s="8">
        <v>85</v>
      </c>
    </row>
    <row r="75" spans="1:5" ht="31.5" outlineLevel="4">
      <c r="A75" s="6" t="s">
        <v>127</v>
      </c>
      <c r="B75" s="7" t="s">
        <v>17</v>
      </c>
      <c r="C75" s="7" t="s">
        <v>37</v>
      </c>
      <c r="D75" s="7" t="s">
        <v>6</v>
      </c>
      <c r="E75" s="8">
        <f>E76+E78+E80</f>
        <v>12357</v>
      </c>
    </row>
    <row r="76" spans="1:5" ht="48" customHeight="1" outlineLevel="5">
      <c r="A76" s="6" t="s">
        <v>118</v>
      </c>
      <c r="B76" s="7" t="s">
        <v>17</v>
      </c>
      <c r="C76" s="7" t="s">
        <v>37</v>
      </c>
      <c r="D76" s="7" t="s">
        <v>11</v>
      </c>
      <c r="E76" s="8">
        <f>E77</f>
        <v>6457</v>
      </c>
    </row>
    <row r="77" spans="1:5" ht="15.75" outlineLevel="6">
      <c r="A77" s="6" t="s">
        <v>193</v>
      </c>
      <c r="B77" s="7" t="s">
        <v>17</v>
      </c>
      <c r="C77" s="7" t="s">
        <v>37</v>
      </c>
      <c r="D77" s="7" t="s">
        <v>38</v>
      </c>
      <c r="E77" s="8">
        <v>6457</v>
      </c>
    </row>
    <row r="78" spans="1:5" ht="21" customHeight="1" outlineLevel="5">
      <c r="A78" s="6" t="s">
        <v>125</v>
      </c>
      <c r="B78" s="7" t="s">
        <v>17</v>
      </c>
      <c r="C78" s="7" t="s">
        <v>37</v>
      </c>
      <c r="D78" s="7" t="s">
        <v>13</v>
      </c>
      <c r="E78" s="8">
        <f>E79</f>
        <v>4950</v>
      </c>
    </row>
    <row r="79" spans="1:5" ht="34.5" customHeight="1" outlineLevel="6">
      <c r="A79" s="6" t="s">
        <v>123</v>
      </c>
      <c r="B79" s="7" t="s">
        <v>17</v>
      </c>
      <c r="C79" s="7" t="s">
        <v>37</v>
      </c>
      <c r="D79" s="7" t="s">
        <v>14</v>
      </c>
      <c r="E79" s="8">
        <v>4950</v>
      </c>
    </row>
    <row r="80" spans="1:5" ht="17.25" customHeight="1" outlineLevel="5">
      <c r="A80" s="6" t="s">
        <v>175</v>
      </c>
      <c r="B80" s="7" t="s">
        <v>17</v>
      </c>
      <c r="C80" s="7" t="s">
        <v>37</v>
      </c>
      <c r="D80" s="7" t="s">
        <v>15</v>
      </c>
      <c r="E80" s="8">
        <f>E81</f>
        <v>950</v>
      </c>
    </row>
    <row r="81" spans="1:5" ht="18" customHeight="1" outlineLevel="6">
      <c r="A81" s="6" t="s">
        <v>176</v>
      </c>
      <c r="B81" s="7" t="s">
        <v>17</v>
      </c>
      <c r="C81" s="7" t="s">
        <v>37</v>
      </c>
      <c r="D81" s="7" t="s">
        <v>16</v>
      </c>
      <c r="E81" s="8">
        <v>950</v>
      </c>
    </row>
    <row r="82" spans="1:5" ht="18.75" customHeight="1" outlineLevel="2">
      <c r="A82" s="6" t="s">
        <v>174</v>
      </c>
      <c r="B82" s="7" t="s">
        <v>17</v>
      </c>
      <c r="C82" s="7" t="s">
        <v>9</v>
      </c>
      <c r="D82" s="7" t="s">
        <v>6</v>
      </c>
      <c r="E82" s="8">
        <f>E83+E86+E91+E96+E101</f>
        <v>14129.4</v>
      </c>
    </row>
    <row r="83" spans="1:5" ht="36.75" customHeight="1" outlineLevel="4">
      <c r="A83" s="6" t="s">
        <v>136</v>
      </c>
      <c r="B83" s="7" t="s">
        <v>17</v>
      </c>
      <c r="C83" s="7" t="s">
        <v>10</v>
      </c>
      <c r="D83" s="7" t="s">
        <v>6</v>
      </c>
      <c r="E83" s="8">
        <f>E84</f>
        <v>10397</v>
      </c>
    </row>
    <row r="84" spans="1:5" ht="54.75" customHeight="1" outlineLevel="5">
      <c r="A84" s="6" t="s">
        <v>118</v>
      </c>
      <c r="B84" s="7" t="s">
        <v>17</v>
      </c>
      <c r="C84" s="7" t="s">
        <v>10</v>
      </c>
      <c r="D84" s="7" t="s">
        <v>11</v>
      </c>
      <c r="E84" s="8">
        <f>E85</f>
        <v>10397</v>
      </c>
    </row>
    <row r="85" spans="1:5" ht="22.5" customHeight="1" outlineLevel="6">
      <c r="A85" s="6" t="s">
        <v>120</v>
      </c>
      <c r="B85" s="7" t="s">
        <v>17</v>
      </c>
      <c r="C85" s="7" t="s">
        <v>10</v>
      </c>
      <c r="D85" s="7" t="s">
        <v>12</v>
      </c>
      <c r="E85" s="8">
        <v>10397</v>
      </c>
    </row>
    <row r="86" spans="1:5" ht="21" customHeight="1" outlineLevel="4">
      <c r="A86" s="6" t="s">
        <v>129</v>
      </c>
      <c r="B86" s="7" t="s">
        <v>17</v>
      </c>
      <c r="C86" s="7" t="s">
        <v>155</v>
      </c>
      <c r="D86" s="7" t="s">
        <v>6</v>
      </c>
      <c r="E86" s="8">
        <f>E87+E89</f>
        <v>1540</v>
      </c>
    </row>
    <row r="87" spans="1:5" ht="46.5" customHeight="1" outlineLevel="5">
      <c r="A87" s="6" t="s">
        <v>118</v>
      </c>
      <c r="B87" s="7" t="s">
        <v>17</v>
      </c>
      <c r="C87" s="7" t="s">
        <v>155</v>
      </c>
      <c r="D87" s="7" t="s">
        <v>11</v>
      </c>
      <c r="E87" s="8">
        <f>E88</f>
        <v>1045</v>
      </c>
    </row>
    <row r="88" spans="1:5" ht="18.75" customHeight="1" outlineLevel="6">
      <c r="A88" s="6" t="s">
        <v>120</v>
      </c>
      <c r="B88" s="7" t="s">
        <v>17</v>
      </c>
      <c r="C88" s="7" t="s">
        <v>155</v>
      </c>
      <c r="D88" s="7" t="s">
        <v>12</v>
      </c>
      <c r="E88" s="8">
        <v>1045</v>
      </c>
    </row>
    <row r="89" spans="1:5" ht="17.25" customHeight="1" outlineLevel="5">
      <c r="A89" s="6" t="s">
        <v>125</v>
      </c>
      <c r="B89" s="7" t="s">
        <v>17</v>
      </c>
      <c r="C89" s="7" t="s">
        <v>155</v>
      </c>
      <c r="D89" s="7" t="s">
        <v>13</v>
      </c>
      <c r="E89" s="8">
        <f>E90</f>
        <v>495</v>
      </c>
    </row>
    <row r="90" spans="1:5" ht="32.25" customHeight="1" outlineLevel="6">
      <c r="A90" s="6" t="s">
        <v>123</v>
      </c>
      <c r="B90" s="7" t="s">
        <v>17</v>
      </c>
      <c r="C90" s="7" t="s">
        <v>155</v>
      </c>
      <c r="D90" s="7" t="s">
        <v>14</v>
      </c>
      <c r="E90" s="8">
        <v>495</v>
      </c>
    </row>
    <row r="91" spans="1:5" ht="31.5" outlineLevel="4">
      <c r="A91" s="6" t="s">
        <v>128</v>
      </c>
      <c r="B91" s="7" t="s">
        <v>17</v>
      </c>
      <c r="C91" s="7" t="s">
        <v>39</v>
      </c>
      <c r="D91" s="7" t="s">
        <v>6</v>
      </c>
      <c r="E91" s="8">
        <f>E92+E94</f>
        <v>1003.4</v>
      </c>
    </row>
    <row r="92" spans="1:5" ht="50.25" customHeight="1" outlineLevel="5">
      <c r="A92" s="6" t="s">
        <v>118</v>
      </c>
      <c r="B92" s="7" t="s">
        <v>17</v>
      </c>
      <c r="C92" s="7" t="s">
        <v>39</v>
      </c>
      <c r="D92" s="7" t="s">
        <v>11</v>
      </c>
      <c r="E92" s="8">
        <f>E93</f>
        <v>931.4</v>
      </c>
    </row>
    <row r="93" spans="1:5" ht="18.75" customHeight="1" outlineLevel="6">
      <c r="A93" s="6" t="s">
        <v>120</v>
      </c>
      <c r="B93" s="7" t="s">
        <v>17</v>
      </c>
      <c r="C93" s="7" t="s">
        <v>39</v>
      </c>
      <c r="D93" s="7" t="s">
        <v>12</v>
      </c>
      <c r="E93" s="8">
        <v>931.4</v>
      </c>
    </row>
    <row r="94" spans="1:5" ht="20.25" customHeight="1" outlineLevel="5">
      <c r="A94" s="6" t="s">
        <v>125</v>
      </c>
      <c r="B94" s="7" t="s">
        <v>17</v>
      </c>
      <c r="C94" s="7" t="s">
        <v>39</v>
      </c>
      <c r="D94" s="7" t="s">
        <v>13</v>
      </c>
      <c r="E94" s="8">
        <f>E95</f>
        <v>72</v>
      </c>
    </row>
    <row r="95" spans="1:5" ht="31.5" outlineLevel="6">
      <c r="A95" s="6" t="s">
        <v>123</v>
      </c>
      <c r="B95" s="7" t="s">
        <v>17</v>
      </c>
      <c r="C95" s="7" t="s">
        <v>39</v>
      </c>
      <c r="D95" s="7" t="s">
        <v>14</v>
      </c>
      <c r="E95" s="8">
        <v>72</v>
      </c>
    </row>
    <row r="96" spans="1:5" ht="34.5" customHeight="1" outlineLevel="4">
      <c r="A96" s="6" t="s">
        <v>194</v>
      </c>
      <c r="B96" s="7" t="s">
        <v>17</v>
      </c>
      <c r="C96" s="7" t="s">
        <v>40</v>
      </c>
      <c r="D96" s="7" t="s">
        <v>6</v>
      </c>
      <c r="E96" s="8">
        <f>E97+E99</f>
        <v>651</v>
      </c>
    </row>
    <row r="97" spans="1:5" ht="51" customHeight="1" outlineLevel="5">
      <c r="A97" s="6" t="s">
        <v>118</v>
      </c>
      <c r="B97" s="7" t="s">
        <v>17</v>
      </c>
      <c r="C97" s="7" t="s">
        <v>40</v>
      </c>
      <c r="D97" s="7" t="s">
        <v>11</v>
      </c>
      <c r="E97" s="8">
        <f>E98</f>
        <v>601.56</v>
      </c>
    </row>
    <row r="98" spans="1:5" ht="21.75" customHeight="1" outlineLevel="6">
      <c r="A98" s="6" t="s">
        <v>120</v>
      </c>
      <c r="B98" s="7" t="s">
        <v>17</v>
      </c>
      <c r="C98" s="7" t="s">
        <v>40</v>
      </c>
      <c r="D98" s="7" t="s">
        <v>12</v>
      </c>
      <c r="E98" s="8">
        <v>601.56</v>
      </c>
    </row>
    <row r="99" spans="1:5" ht="18.75" customHeight="1" outlineLevel="5">
      <c r="A99" s="6" t="s">
        <v>125</v>
      </c>
      <c r="B99" s="7" t="s">
        <v>17</v>
      </c>
      <c r="C99" s="7" t="s">
        <v>40</v>
      </c>
      <c r="D99" s="7" t="s">
        <v>13</v>
      </c>
      <c r="E99" s="8">
        <f>E100</f>
        <v>49.44</v>
      </c>
    </row>
    <row r="100" spans="1:5" ht="36" customHeight="1" outlineLevel="6">
      <c r="A100" s="6" t="s">
        <v>123</v>
      </c>
      <c r="B100" s="7" t="s">
        <v>17</v>
      </c>
      <c r="C100" s="7" t="s">
        <v>40</v>
      </c>
      <c r="D100" s="7" t="s">
        <v>14</v>
      </c>
      <c r="E100" s="8">
        <v>49.44</v>
      </c>
    </row>
    <row r="101" spans="1:5" ht="36" customHeight="1" outlineLevel="4">
      <c r="A101" s="6" t="s">
        <v>121</v>
      </c>
      <c r="B101" s="7" t="s">
        <v>17</v>
      </c>
      <c r="C101" s="7" t="s">
        <v>41</v>
      </c>
      <c r="D101" s="7" t="s">
        <v>6</v>
      </c>
      <c r="E101" s="8">
        <f>E102+E104</f>
        <v>538</v>
      </c>
    </row>
    <row r="102" spans="1:5" ht="51" customHeight="1" outlineLevel="5">
      <c r="A102" s="6" t="s">
        <v>118</v>
      </c>
      <c r="B102" s="7" t="s">
        <v>17</v>
      </c>
      <c r="C102" s="7" t="s">
        <v>41</v>
      </c>
      <c r="D102" s="7" t="s">
        <v>11</v>
      </c>
      <c r="E102" s="8">
        <f>E103</f>
        <v>475</v>
      </c>
    </row>
    <row r="103" spans="1:5" ht="24.75" customHeight="1" outlineLevel="6">
      <c r="A103" s="6" t="s">
        <v>120</v>
      </c>
      <c r="B103" s="7" t="s">
        <v>17</v>
      </c>
      <c r="C103" s="7" t="s">
        <v>41</v>
      </c>
      <c r="D103" s="7" t="s">
        <v>12</v>
      </c>
      <c r="E103" s="8">
        <v>475</v>
      </c>
    </row>
    <row r="104" spans="1:5" ht="23.25" customHeight="1" outlineLevel="5">
      <c r="A104" s="6" t="s">
        <v>125</v>
      </c>
      <c r="B104" s="7" t="s">
        <v>17</v>
      </c>
      <c r="C104" s="7" t="s">
        <v>41</v>
      </c>
      <c r="D104" s="7" t="s">
        <v>13</v>
      </c>
      <c r="E104" s="8">
        <f>E105</f>
        <v>63</v>
      </c>
    </row>
    <row r="105" spans="1:5" ht="33" customHeight="1" outlineLevel="6">
      <c r="A105" s="6" t="s">
        <v>123</v>
      </c>
      <c r="B105" s="7" t="s">
        <v>17</v>
      </c>
      <c r="C105" s="7" t="s">
        <v>41</v>
      </c>
      <c r="D105" s="7" t="s">
        <v>14</v>
      </c>
      <c r="E105" s="8">
        <v>63</v>
      </c>
    </row>
    <row r="106" spans="1:5" s="5" customFormat="1" ht="18" customHeight="1">
      <c r="A106" s="2" t="s">
        <v>182</v>
      </c>
      <c r="B106" s="3" t="s">
        <v>21</v>
      </c>
      <c r="C106" s="3" t="s">
        <v>5</v>
      </c>
      <c r="D106" s="3" t="s">
        <v>6</v>
      </c>
      <c r="E106" s="4">
        <f>E107</f>
        <v>1314.6</v>
      </c>
    </row>
    <row r="107" spans="1:5" ht="20.25" customHeight="1" outlineLevel="1">
      <c r="A107" s="6" t="s">
        <v>183</v>
      </c>
      <c r="B107" s="7" t="s">
        <v>22</v>
      </c>
      <c r="C107" s="7" t="s">
        <v>5</v>
      </c>
      <c r="D107" s="7" t="s">
        <v>6</v>
      </c>
      <c r="E107" s="8">
        <f>E108</f>
        <v>1314.6</v>
      </c>
    </row>
    <row r="108" spans="1:5" ht="20.25" customHeight="1" outlineLevel="3">
      <c r="A108" s="6" t="s">
        <v>174</v>
      </c>
      <c r="B108" s="7" t="s">
        <v>22</v>
      </c>
      <c r="C108" s="7" t="s">
        <v>9</v>
      </c>
      <c r="D108" s="7" t="s">
        <v>6</v>
      </c>
      <c r="E108" s="8">
        <f>E109</f>
        <v>1314.6</v>
      </c>
    </row>
    <row r="109" spans="1:5" ht="33" customHeight="1" outlineLevel="4">
      <c r="A109" s="6" t="s">
        <v>139</v>
      </c>
      <c r="B109" s="7" t="s">
        <v>22</v>
      </c>
      <c r="C109" s="7" t="s">
        <v>23</v>
      </c>
      <c r="D109" s="7" t="s">
        <v>6</v>
      </c>
      <c r="E109" s="8">
        <f>E110</f>
        <v>1314.6</v>
      </c>
    </row>
    <row r="110" spans="1:5" ht="21" customHeight="1" outlineLevel="5">
      <c r="A110" s="6" t="s">
        <v>184</v>
      </c>
      <c r="B110" s="7" t="s">
        <v>22</v>
      </c>
      <c r="C110" s="7" t="s">
        <v>23</v>
      </c>
      <c r="D110" s="7" t="s">
        <v>24</v>
      </c>
      <c r="E110" s="8">
        <f>E111</f>
        <v>1314.6</v>
      </c>
    </row>
    <row r="111" spans="1:5" ht="18" customHeight="1" outlineLevel="6">
      <c r="A111" s="6" t="s">
        <v>185</v>
      </c>
      <c r="B111" s="7" t="s">
        <v>22</v>
      </c>
      <c r="C111" s="7" t="s">
        <v>23</v>
      </c>
      <c r="D111" s="7" t="s">
        <v>25</v>
      </c>
      <c r="E111" s="8">
        <v>1314.6</v>
      </c>
    </row>
    <row r="112" spans="1:5" s="5" customFormat="1" ht="32.25" customHeight="1">
      <c r="A112" s="2" t="s">
        <v>195</v>
      </c>
      <c r="B112" s="3" t="s">
        <v>42</v>
      </c>
      <c r="C112" s="3" t="s">
        <v>5</v>
      </c>
      <c r="D112" s="3" t="s">
        <v>6</v>
      </c>
      <c r="E112" s="4">
        <f>E113</f>
        <v>100</v>
      </c>
    </row>
    <row r="113" spans="1:5" ht="33" customHeight="1" outlineLevel="1">
      <c r="A113" s="6" t="s">
        <v>196</v>
      </c>
      <c r="B113" s="7" t="s">
        <v>43</v>
      </c>
      <c r="C113" s="7" t="s">
        <v>5</v>
      </c>
      <c r="D113" s="7" t="s">
        <v>6</v>
      </c>
      <c r="E113" s="8">
        <f>E114</f>
        <v>100</v>
      </c>
    </row>
    <row r="114" spans="1:5" ht="18" customHeight="1" outlineLevel="3">
      <c r="A114" s="6" t="s">
        <v>174</v>
      </c>
      <c r="B114" s="7" t="s">
        <v>43</v>
      </c>
      <c r="C114" s="7" t="s">
        <v>9</v>
      </c>
      <c r="D114" s="7" t="s">
        <v>6</v>
      </c>
      <c r="E114" s="8">
        <f>E115</f>
        <v>100</v>
      </c>
    </row>
    <row r="115" spans="1:5" ht="31.5" outlineLevel="4">
      <c r="A115" s="6" t="s">
        <v>197</v>
      </c>
      <c r="B115" s="7" t="s">
        <v>43</v>
      </c>
      <c r="C115" s="7" t="s">
        <v>44</v>
      </c>
      <c r="D115" s="7" t="s">
        <v>6</v>
      </c>
      <c r="E115" s="8">
        <f>E116</f>
        <v>100</v>
      </c>
    </row>
    <row r="116" spans="1:5" ht="18" customHeight="1" outlineLevel="5">
      <c r="A116" s="6" t="s">
        <v>125</v>
      </c>
      <c r="B116" s="7" t="s">
        <v>43</v>
      </c>
      <c r="C116" s="7" t="s">
        <v>44</v>
      </c>
      <c r="D116" s="7" t="s">
        <v>13</v>
      </c>
      <c r="E116" s="8">
        <f>E117</f>
        <v>100</v>
      </c>
    </row>
    <row r="117" spans="1:5" ht="31.5" outlineLevel="6">
      <c r="A117" s="6" t="s">
        <v>123</v>
      </c>
      <c r="B117" s="7" t="s">
        <v>43</v>
      </c>
      <c r="C117" s="7" t="s">
        <v>44</v>
      </c>
      <c r="D117" s="7" t="s">
        <v>14</v>
      </c>
      <c r="E117" s="8">
        <v>100</v>
      </c>
    </row>
    <row r="118" spans="1:5" s="5" customFormat="1" ht="15.75">
      <c r="A118" s="2" t="s">
        <v>198</v>
      </c>
      <c r="B118" s="3" t="s">
        <v>45</v>
      </c>
      <c r="C118" s="3" t="s">
        <v>5</v>
      </c>
      <c r="D118" s="3" t="s">
        <v>6</v>
      </c>
      <c r="E118" s="4">
        <f>E124+E135+E119+E129</f>
        <v>9306.06</v>
      </c>
    </row>
    <row r="119" spans="1:5" s="5" customFormat="1" ht="21" customHeight="1">
      <c r="A119" s="6" t="s">
        <v>261</v>
      </c>
      <c r="B119" s="7" t="s">
        <v>259</v>
      </c>
      <c r="C119" s="7" t="s">
        <v>5</v>
      </c>
      <c r="D119" s="7" t="s">
        <v>6</v>
      </c>
      <c r="E119" s="8">
        <f>E120</f>
        <v>287.56</v>
      </c>
    </row>
    <row r="120" spans="1:5" s="5" customFormat="1" ht="20.25" customHeight="1">
      <c r="A120" s="6" t="s">
        <v>174</v>
      </c>
      <c r="B120" s="7" t="s">
        <v>259</v>
      </c>
      <c r="C120" s="7" t="s">
        <v>9</v>
      </c>
      <c r="D120" s="7" t="s">
        <v>6</v>
      </c>
      <c r="E120" s="8">
        <f>E121</f>
        <v>287.56</v>
      </c>
    </row>
    <row r="121" spans="1:5" s="5" customFormat="1" ht="78.75">
      <c r="A121" s="6" t="s">
        <v>262</v>
      </c>
      <c r="B121" s="7" t="s">
        <v>259</v>
      </c>
      <c r="C121" s="7" t="s">
        <v>260</v>
      </c>
      <c r="D121" s="7" t="s">
        <v>6</v>
      </c>
      <c r="E121" s="8">
        <f>E122</f>
        <v>287.56</v>
      </c>
    </row>
    <row r="122" spans="1:5" s="5" customFormat="1" ht="31.5">
      <c r="A122" s="6" t="s">
        <v>125</v>
      </c>
      <c r="B122" s="7" t="s">
        <v>259</v>
      </c>
      <c r="C122" s="7" t="s">
        <v>260</v>
      </c>
      <c r="D122" s="7" t="s">
        <v>13</v>
      </c>
      <c r="E122" s="8">
        <f>E123</f>
        <v>287.56</v>
      </c>
    </row>
    <row r="123" spans="1:5" s="5" customFormat="1" ht="31.5">
      <c r="A123" s="6" t="s">
        <v>123</v>
      </c>
      <c r="B123" s="7" t="s">
        <v>259</v>
      </c>
      <c r="C123" s="7" t="s">
        <v>260</v>
      </c>
      <c r="D123" s="7" t="s">
        <v>14</v>
      </c>
      <c r="E123" s="8">
        <v>287.56</v>
      </c>
    </row>
    <row r="124" spans="1:5" ht="15.75" outlineLevel="1">
      <c r="A124" s="6" t="s">
        <v>199</v>
      </c>
      <c r="B124" s="7" t="s">
        <v>46</v>
      </c>
      <c r="C124" s="7" t="s">
        <v>5</v>
      </c>
      <c r="D124" s="7" t="s">
        <v>6</v>
      </c>
      <c r="E124" s="8">
        <f>E125</f>
        <v>1795.6</v>
      </c>
    </row>
    <row r="125" spans="1:5" ht="31.5" outlineLevel="2">
      <c r="A125" s="6" t="s">
        <v>115</v>
      </c>
      <c r="B125" s="7" t="s">
        <v>46</v>
      </c>
      <c r="C125" s="7" t="s">
        <v>28</v>
      </c>
      <c r="D125" s="7" t="s">
        <v>6</v>
      </c>
      <c r="E125" s="8">
        <f>E126</f>
        <v>1795.6</v>
      </c>
    </row>
    <row r="126" spans="1:5" ht="23.25" customHeight="1" outlineLevel="4">
      <c r="A126" s="6" t="s">
        <v>122</v>
      </c>
      <c r="B126" s="7" t="s">
        <v>46</v>
      </c>
      <c r="C126" s="7" t="s">
        <v>47</v>
      </c>
      <c r="D126" s="7" t="s">
        <v>6</v>
      </c>
      <c r="E126" s="8">
        <f>E127</f>
        <v>1795.6</v>
      </c>
    </row>
    <row r="127" spans="1:5" ht="15.75" outlineLevel="5">
      <c r="A127" s="6" t="s">
        <v>175</v>
      </c>
      <c r="B127" s="7" t="s">
        <v>46</v>
      </c>
      <c r="C127" s="7" t="s">
        <v>47</v>
      </c>
      <c r="D127" s="7" t="s">
        <v>15</v>
      </c>
      <c r="E127" s="8">
        <f>E128</f>
        <v>1795.6</v>
      </c>
    </row>
    <row r="128" spans="1:5" ht="33.75" customHeight="1" outlineLevel="6">
      <c r="A128" s="6" t="s">
        <v>200</v>
      </c>
      <c r="B128" s="7" t="s">
        <v>46</v>
      </c>
      <c r="C128" s="7" t="s">
        <v>47</v>
      </c>
      <c r="D128" s="7" t="s">
        <v>48</v>
      </c>
      <c r="E128" s="8">
        <v>1795.6</v>
      </c>
    </row>
    <row r="129" spans="1:5" ht="18.75" customHeight="1" outlineLevel="6">
      <c r="A129" s="6" t="s">
        <v>253</v>
      </c>
      <c r="B129" s="7" t="s">
        <v>156</v>
      </c>
      <c r="C129" s="7" t="s">
        <v>5</v>
      </c>
      <c r="D129" s="7" t="s">
        <v>6</v>
      </c>
      <c r="E129" s="8">
        <f>E130</f>
        <v>5852</v>
      </c>
    </row>
    <row r="130" spans="1:5" ht="18.75" customHeight="1" outlineLevel="6">
      <c r="A130" s="6" t="s">
        <v>250</v>
      </c>
      <c r="B130" s="7" t="s">
        <v>156</v>
      </c>
      <c r="C130" s="7" t="s">
        <v>157</v>
      </c>
      <c r="D130" s="7" t="s">
        <v>6</v>
      </c>
      <c r="E130" s="8">
        <f>E131</f>
        <v>5852</v>
      </c>
    </row>
    <row r="131" spans="1:5" ht="18.75" customHeight="1" outlineLevel="6">
      <c r="A131" s="6" t="s">
        <v>251</v>
      </c>
      <c r="B131" s="7" t="s">
        <v>156</v>
      </c>
      <c r="C131" s="7" t="s">
        <v>158</v>
      </c>
      <c r="D131" s="7" t="s">
        <v>6</v>
      </c>
      <c r="E131" s="8">
        <f>E132</f>
        <v>5852</v>
      </c>
    </row>
    <row r="132" spans="1:5" ht="18.75" customHeight="1" outlineLevel="6">
      <c r="A132" s="6" t="s">
        <v>247</v>
      </c>
      <c r="B132" s="7" t="s">
        <v>156</v>
      </c>
      <c r="C132" s="7" t="s">
        <v>159</v>
      </c>
      <c r="D132" s="7" t="s">
        <v>6</v>
      </c>
      <c r="E132" s="8">
        <f>E133</f>
        <v>5852</v>
      </c>
    </row>
    <row r="133" spans="1:5" ht="18.75" customHeight="1" outlineLevel="6">
      <c r="A133" s="6" t="s">
        <v>125</v>
      </c>
      <c r="B133" s="7" t="s">
        <v>156</v>
      </c>
      <c r="C133" s="7" t="s">
        <v>159</v>
      </c>
      <c r="D133" s="7" t="s">
        <v>13</v>
      </c>
      <c r="E133" s="8">
        <f>E134</f>
        <v>5852</v>
      </c>
    </row>
    <row r="134" spans="1:9" ht="18.75" customHeight="1" outlineLevel="6">
      <c r="A134" s="6" t="s">
        <v>123</v>
      </c>
      <c r="B134" s="7" t="s">
        <v>156</v>
      </c>
      <c r="C134" s="7" t="s">
        <v>159</v>
      </c>
      <c r="D134" s="7" t="s">
        <v>14</v>
      </c>
      <c r="E134" s="8">
        <v>5852</v>
      </c>
      <c r="I134" s="1" t="s">
        <v>147</v>
      </c>
    </row>
    <row r="135" spans="1:5" ht="15.75" outlineLevel="1">
      <c r="A135" s="6" t="s">
        <v>201</v>
      </c>
      <c r="B135" s="7" t="s">
        <v>49</v>
      </c>
      <c r="C135" s="7" t="s">
        <v>5</v>
      </c>
      <c r="D135" s="7" t="s">
        <v>6</v>
      </c>
      <c r="E135" s="8">
        <f>E136</f>
        <v>1370.9</v>
      </c>
    </row>
    <row r="136" spans="1:5" ht="31.5" outlineLevel="1">
      <c r="A136" s="6" t="s">
        <v>115</v>
      </c>
      <c r="B136" s="7" t="s">
        <v>49</v>
      </c>
      <c r="C136" s="7" t="s">
        <v>28</v>
      </c>
      <c r="D136" s="7" t="s">
        <v>6</v>
      </c>
      <c r="E136" s="8">
        <f>E141+E144+E137</f>
        <v>1370.9</v>
      </c>
    </row>
    <row r="137" spans="1:5" ht="31.5" outlineLevel="1">
      <c r="A137" s="6" t="s">
        <v>269</v>
      </c>
      <c r="B137" s="7" t="s">
        <v>49</v>
      </c>
      <c r="C137" s="7" t="s">
        <v>270</v>
      </c>
      <c r="D137" s="7" t="s">
        <v>6</v>
      </c>
      <c r="E137" s="8">
        <f>E138</f>
        <v>250</v>
      </c>
    </row>
    <row r="138" spans="1:5" ht="31.5" outlineLevel="1">
      <c r="A138" s="6" t="s">
        <v>271</v>
      </c>
      <c r="B138" s="7" t="s">
        <v>49</v>
      </c>
      <c r="C138" s="7" t="s">
        <v>272</v>
      </c>
      <c r="D138" s="7" t="s">
        <v>6</v>
      </c>
      <c r="E138" s="8">
        <f>E139</f>
        <v>250</v>
      </c>
    </row>
    <row r="139" spans="1:5" ht="15.75" outlineLevel="1">
      <c r="A139" s="6" t="s">
        <v>175</v>
      </c>
      <c r="B139" s="7" t="s">
        <v>49</v>
      </c>
      <c r="C139" s="7" t="s">
        <v>272</v>
      </c>
      <c r="D139" s="7" t="s">
        <v>15</v>
      </c>
      <c r="E139" s="8">
        <f>E140</f>
        <v>250</v>
      </c>
    </row>
    <row r="140" spans="1:5" ht="31.5" outlineLevel="1">
      <c r="A140" s="6" t="s">
        <v>200</v>
      </c>
      <c r="B140" s="7" t="s">
        <v>49</v>
      </c>
      <c r="C140" s="7" t="s">
        <v>272</v>
      </c>
      <c r="D140" s="7" t="s">
        <v>48</v>
      </c>
      <c r="E140" s="8">
        <v>250</v>
      </c>
    </row>
    <row r="141" spans="1:5" ht="15.75" outlineLevel="4">
      <c r="A141" s="6" t="s">
        <v>202</v>
      </c>
      <c r="B141" s="7" t="s">
        <v>49</v>
      </c>
      <c r="C141" s="7" t="s">
        <v>50</v>
      </c>
      <c r="D141" s="7" t="s">
        <v>6</v>
      </c>
      <c r="E141" s="8">
        <f>E142</f>
        <v>395</v>
      </c>
    </row>
    <row r="142" spans="1:5" ht="17.25" customHeight="1" outlineLevel="5">
      <c r="A142" s="6" t="s">
        <v>125</v>
      </c>
      <c r="B142" s="7" t="s">
        <v>49</v>
      </c>
      <c r="C142" s="7" t="s">
        <v>50</v>
      </c>
      <c r="D142" s="7" t="s">
        <v>13</v>
      </c>
      <c r="E142" s="8">
        <f>E143</f>
        <v>395</v>
      </c>
    </row>
    <row r="143" spans="1:5" ht="31.5" outlineLevel="6">
      <c r="A143" s="6" t="s">
        <v>123</v>
      </c>
      <c r="B143" s="7" t="s">
        <v>49</v>
      </c>
      <c r="C143" s="7" t="s">
        <v>50</v>
      </c>
      <c r="D143" s="7" t="s">
        <v>14</v>
      </c>
      <c r="E143" s="8">
        <v>395</v>
      </c>
    </row>
    <row r="144" spans="1:5" ht="15.75" outlineLevel="4">
      <c r="A144" s="6" t="s">
        <v>203</v>
      </c>
      <c r="B144" s="7" t="s">
        <v>49</v>
      </c>
      <c r="C144" s="7" t="s">
        <v>51</v>
      </c>
      <c r="D144" s="7" t="s">
        <v>6</v>
      </c>
      <c r="E144" s="8">
        <f>E145</f>
        <v>725.9</v>
      </c>
    </row>
    <row r="145" spans="1:5" ht="17.25" customHeight="1" outlineLevel="5">
      <c r="A145" s="6" t="s">
        <v>125</v>
      </c>
      <c r="B145" s="7" t="s">
        <v>49</v>
      </c>
      <c r="C145" s="7" t="s">
        <v>51</v>
      </c>
      <c r="D145" s="7" t="s">
        <v>13</v>
      </c>
      <c r="E145" s="8">
        <f>E146</f>
        <v>725.9</v>
      </c>
    </row>
    <row r="146" spans="1:5" ht="31.5" outlineLevel="6">
      <c r="A146" s="6" t="s">
        <v>123</v>
      </c>
      <c r="B146" s="7" t="s">
        <v>49</v>
      </c>
      <c r="C146" s="7" t="s">
        <v>51</v>
      </c>
      <c r="D146" s="7" t="s">
        <v>14</v>
      </c>
      <c r="E146" s="8">
        <v>725.9</v>
      </c>
    </row>
    <row r="147" spans="1:5" s="5" customFormat="1" ht="15.75">
      <c r="A147" s="2" t="s">
        <v>204</v>
      </c>
      <c r="B147" s="3" t="s">
        <v>111</v>
      </c>
      <c r="C147" s="3" t="s">
        <v>5</v>
      </c>
      <c r="D147" s="3" t="s">
        <v>6</v>
      </c>
      <c r="E147" s="4">
        <f>E148+E154+E162</f>
        <v>4936.39</v>
      </c>
    </row>
    <row r="148" spans="1:5" s="5" customFormat="1" ht="15.75">
      <c r="A148" s="6" t="s">
        <v>163</v>
      </c>
      <c r="B148" s="7" t="s">
        <v>162</v>
      </c>
      <c r="C148" s="7" t="s">
        <v>5</v>
      </c>
      <c r="D148" s="7" t="s">
        <v>6</v>
      </c>
      <c r="E148" s="8">
        <f>E149</f>
        <v>1700</v>
      </c>
    </row>
    <row r="149" spans="1:5" s="5" customFormat="1" ht="47.25">
      <c r="A149" s="6" t="s">
        <v>250</v>
      </c>
      <c r="B149" s="7" t="s">
        <v>162</v>
      </c>
      <c r="C149" s="7" t="s">
        <v>157</v>
      </c>
      <c r="D149" s="7" t="s">
        <v>6</v>
      </c>
      <c r="E149" s="8">
        <f>E150</f>
        <v>1700</v>
      </c>
    </row>
    <row r="150" spans="1:5" s="5" customFormat="1" ht="31.5">
      <c r="A150" s="6" t="s">
        <v>252</v>
      </c>
      <c r="B150" s="7" t="s">
        <v>162</v>
      </c>
      <c r="C150" s="7" t="s">
        <v>164</v>
      </c>
      <c r="D150" s="7" t="s">
        <v>6</v>
      </c>
      <c r="E150" s="8">
        <f>E151</f>
        <v>1700</v>
      </c>
    </row>
    <row r="151" spans="1:5" s="5" customFormat="1" ht="63">
      <c r="A151" s="19" t="s">
        <v>248</v>
      </c>
      <c r="B151" s="7" t="s">
        <v>162</v>
      </c>
      <c r="C151" s="7" t="s">
        <v>165</v>
      </c>
      <c r="D151" s="7" t="s">
        <v>6</v>
      </c>
      <c r="E151" s="8">
        <f>E152</f>
        <v>1700</v>
      </c>
    </row>
    <row r="152" spans="1:5" s="5" customFormat="1" ht="18" customHeight="1">
      <c r="A152" s="6" t="s">
        <v>125</v>
      </c>
      <c r="B152" s="7" t="s">
        <v>162</v>
      </c>
      <c r="C152" s="7" t="s">
        <v>165</v>
      </c>
      <c r="D152" s="7" t="s">
        <v>13</v>
      </c>
      <c r="E152" s="8">
        <f>E153</f>
        <v>1700</v>
      </c>
    </row>
    <row r="153" spans="1:5" s="5" customFormat="1" ht="31.5">
      <c r="A153" s="6" t="s">
        <v>123</v>
      </c>
      <c r="B153" s="7" t="s">
        <v>162</v>
      </c>
      <c r="C153" s="7" t="s">
        <v>165</v>
      </c>
      <c r="D153" s="7" t="s">
        <v>14</v>
      </c>
      <c r="E153" s="8">
        <v>1700</v>
      </c>
    </row>
    <row r="154" spans="1:5" s="5" customFormat="1" ht="15.75">
      <c r="A154" s="6" t="s">
        <v>167</v>
      </c>
      <c r="B154" s="7" t="s">
        <v>166</v>
      </c>
      <c r="C154" s="7" t="s">
        <v>5</v>
      </c>
      <c r="D154" s="7" t="s">
        <v>6</v>
      </c>
      <c r="E154" s="8">
        <f>E155</f>
        <v>3000</v>
      </c>
    </row>
    <row r="155" spans="1:5" s="5" customFormat="1" ht="47.25">
      <c r="A155" s="6" t="s">
        <v>250</v>
      </c>
      <c r="B155" s="7" t="s">
        <v>166</v>
      </c>
      <c r="C155" s="7" t="s">
        <v>157</v>
      </c>
      <c r="D155" s="7" t="s">
        <v>6</v>
      </c>
      <c r="E155" s="8">
        <f>E156</f>
        <v>3000</v>
      </c>
    </row>
    <row r="156" spans="1:5" s="5" customFormat="1" ht="31.5">
      <c r="A156" s="6" t="s">
        <v>252</v>
      </c>
      <c r="B156" s="7" t="s">
        <v>166</v>
      </c>
      <c r="C156" s="7" t="s">
        <v>164</v>
      </c>
      <c r="D156" s="7" t="s">
        <v>6</v>
      </c>
      <c r="E156" s="8">
        <f>E157</f>
        <v>3000</v>
      </c>
    </row>
    <row r="157" spans="1:5" s="5" customFormat="1" ht="63">
      <c r="A157" s="19" t="s">
        <v>249</v>
      </c>
      <c r="B157" s="7" t="s">
        <v>166</v>
      </c>
      <c r="C157" s="7" t="s">
        <v>168</v>
      </c>
      <c r="D157" s="7" t="s">
        <v>6</v>
      </c>
      <c r="E157" s="8">
        <f>E158+E160</f>
        <v>3000</v>
      </c>
    </row>
    <row r="158" spans="1:5" s="5" customFormat="1" ht="16.5" customHeight="1">
      <c r="A158" s="6" t="s">
        <v>125</v>
      </c>
      <c r="B158" s="7" t="s">
        <v>166</v>
      </c>
      <c r="C158" s="7" t="s">
        <v>168</v>
      </c>
      <c r="D158" s="7" t="s">
        <v>13</v>
      </c>
      <c r="E158" s="8">
        <f>E159</f>
        <v>2600</v>
      </c>
    </row>
    <row r="159" spans="1:5" s="5" customFormat="1" ht="31.5">
      <c r="A159" s="6" t="s">
        <v>123</v>
      </c>
      <c r="B159" s="7" t="s">
        <v>166</v>
      </c>
      <c r="C159" s="7" t="s">
        <v>168</v>
      </c>
      <c r="D159" s="7" t="s">
        <v>14</v>
      </c>
      <c r="E159" s="8">
        <v>2600</v>
      </c>
    </row>
    <row r="160" spans="1:5" s="5" customFormat="1" ht="31.5">
      <c r="A160" s="6" t="s">
        <v>290</v>
      </c>
      <c r="B160" s="7" t="s">
        <v>166</v>
      </c>
      <c r="C160" s="7" t="s">
        <v>168</v>
      </c>
      <c r="D160" s="7" t="s">
        <v>288</v>
      </c>
      <c r="E160" s="8">
        <f>E161</f>
        <v>400</v>
      </c>
    </row>
    <row r="161" spans="1:5" s="5" customFormat="1" ht="15.75">
      <c r="A161" s="6" t="s">
        <v>291</v>
      </c>
      <c r="B161" s="7" t="s">
        <v>166</v>
      </c>
      <c r="C161" s="7" t="s">
        <v>168</v>
      </c>
      <c r="D161" s="7" t="s">
        <v>289</v>
      </c>
      <c r="E161" s="8">
        <v>400</v>
      </c>
    </row>
    <row r="162" spans="1:5" s="5" customFormat="1" ht="15.75">
      <c r="A162" s="6" t="s">
        <v>171</v>
      </c>
      <c r="B162" s="7" t="s">
        <v>169</v>
      </c>
      <c r="C162" s="7" t="s">
        <v>5</v>
      </c>
      <c r="D162" s="7" t="s">
        <v>6</v>
      </c>
      <c r="E162" s="8">
        <f>E163</f>
        <v>236.39</v>
      </c>
    </row>
    <row r="163" spans="1:5" s="5" customFormat="1" ht="47.25">
      <c r="A163" s="6" t="s">
        <v>250</v>
      </c>
      <c r="B163" s="7" t="s">
        <v>169</v>
      </c>
      <c r="C163" s="7" t="s">
        <v>157</v>
      </c>
      <c r="D163" s="7" t="s">
        <v>6</v>
      </c>
      <c r="E163" s="8">
        <f>E164</f>
        <v>236.39</v>
      </c>
    </row>
    <row r="164" spans="1:5" s="5" customFormat="1" ht="31.5">
      <c r="A164" s="6" t="s">
        <v>252</v>
      </c>
      <c r="B164" s="7" t="s">
        <v>169</v>
      </c>
      <c r="C164" s="7" t="s">
        <v>164</v>
      </c>
      <c r="D164" s="7" t="s">
        <v>6</v>
      </c>
      <c r="E164" s="8">
        <f>E165</f>
        <v>236.39</v>
      </c>
    </row>
    <row r="165" spans="1:5" s="5" customFormat="1" ht="18" customHeight="1">
      <c r="A165" s="19" t="s">
        <v>287</v>
      </c>
      <c r="B165" s="7" t="s">
        <v>169</v>
      </c>
      <c r="C165" s="7" t="s">
        <v>170</v>
      </c>
      <c r="D165" s="7" t="s">
        <v>6</v>
      </c>
      <c r="E165" s="8">
        <f>E166</f>
        <v>236.39</v>
      </c>
    </row>
    <row r="166" spans="1:5" s="5" customFormat="1" ht="21.75" customHeight="1">
      <c r="A166" s="6" t="s">
        <v>125</v>
      </c>
      <c r="B166" s="7" t="s">
        <v>169</v>
      </c>
      <c r="C166" s="7" t="s">
        <v>170</v>
      </c>
      <c r="D166" s="7" t="s">
        <v>13</v>
      </c>
      <c r="E166" s="8">
        <f>E167</f>
        <v>236.39</v>
      </c>
    </row>
    <row r="167" spans="1:5" s="5" customFormat="1" ht="31.5">
      <c r="A167" s="6" t="s">
        <v>123</v>
      </c>
      <c r="B167" s="7" t="s">
        <v>169</v>
      </c>
      <c r="C167" s="7" t="s">
        <v>170</v>
      </c>
      <c r="D167" s="7" t="s">
        <v>14</v>
      </c>
      <c r="E167" s="8">
        <v>236.39</v>
      </c>
    </row>
    <row r="168" spans="1:5" s="5" customFormat="1" ht="15.75">
      <c r="A168" s="2" t="s">
        <v>205</v>
      </c>
      <c r="B168" s="3" t="s">
        <v>52</v>
      </c>
      <c r="C168" s="3" t="s">
        <v>5</v>
      </c>
      <c r="D168" s="3" t="s">
        <v>6</v>
      </c>
      <c r="E168" s="4">
        <f>E169</f>
        <v>358.15</v>
      </c>
    </row>
    <row r="169" spans="1:5" ht="15.75" outlineLevel="1">
      <c r="A169" s="6" t="s">
        <v>206</v>
      </c>
      <c r="B169" s="7" t="s">
        <v>53</v>
      </c>
      <c r="C169" s="7" t="s">
        <v>5</v>
      </c>
      <c r="D169" s="7" t="s">
        <v>6</v>
      </c>
      <c r="E169" s="8">
        <f>E170</f>
        <v>358.15</v>
      </c>
    </row>
    <row r="170" spans="1:5" ht="31.5" outlineLevel="2">
      <c r="A170" s="6" t="s">
        <v>207</v>
      </c>
      <c r="B170" s="7" t="s">
        <v>53</v>
      </c>
      <c r="C170" s="7" t="s">
        <v>54</v>
      </c>
      <c r="D170" s="7" t="s">
        <v>6</v>
      </c>
      <c r="E170" s="8">
        <f>E171+E175+E178</f>
        <v>358.15</v>
      </c>
    </row>
    <row r="171" spans="1:5" ht="32.25" customHeight="1" outlineLevel="3">
      <c r="A171" s="6" t="s">
        <v>124</v>
      </c>
      <c r="B171" s="7" t="s">
        <v>53</v>
      </c>
      <c r="C171" s="7" t="s">
        <v>55</v>
      </c>
      <c r="D171" s="7" t="s">
        <v>6</v>
      </c>
      <c r="E171" s="8">
        <f>E172</f>
        <v>100</v>
      </c>
    </row>
    <row r="172" spans="1:5" ht="15.75" outlineLevel="4">
      <c r="A172" s="6" t="s">
        <v>208</v>
      </c>
      <c r="B172" s="7" t="s">
        <v>53</v>
      </c>
      <c r="C172" s="7" t="s">
        <v>56</v>
      </c>
      <c r="D172" s="7" t="s">
        <v>6</v>
      </c>
      <c r="E172" s="8">
        <f>E173</f>
        <v>100</v>
      </c>
    </row>
    <row r="173" spans="1:5" ht="17.25" customHeight="1" outlineLevel="5">
      <c r="A173" s="6" t="s">
        <v>125</v>
      </c>
      <c r="B173" s="7" t="s">
        <v>53</v>
      </c>
      <c r="C173" s="7" t="s">
        <v>56</v>
      </c>
      <c r="D173" s="7" t="s">
        <v>13</v>
      </c>
      <c r="E173" s="8">
        <f>E174</f>
        <v>100</v>
      </c>
    </row>
    <row r="174" spans="1:5" ht="31.5" outlineLevel="6">
      <c r="A174" s="6" t="s">
        <v>123</v>
      </c>
      <c r="B174" s="7" t="s">
        <v>53</v>
      </c>
      <c r="C174" s="7" t="s">
        <v>56</v>
      </c>
      <c r="D174" s="7" t="s">
        <v>14</v>
      </c>
      <c r="E174" s="8">
        <v>100</v>
      </c>
    </row>
    <row r="175" spans="1:5" ht="15.75" customHeight="1" outlineLevel="4">
      <c r="A175" s="6" t="s">
        <v>209</v>
      </c>
      <c r="B175" s="7" t="s">
        <v>53</v>
      </c>
      <c r="C175" s="7" t="s">
        <v>57</v>
      </c>
      <c r="D175" s="7" t="s">
        <v>6</v>
      </c>
      <c r="E175" s="8">
        <f>E176</f>
        <v>45</v>
      </c>
    </row>
    <row r="176" spans="1:5" ht="19.5" customHeight="1" outlineLevel="5">
      <c r="A176" s="6" t="s">
        <v>125</v>
      </c>
      <c r="B176" s="7" t="s">
        <v>53</v>
      </c>
      <c r="C176" s="7" t="s">
        <v>57</v>
      </c>
      <c r="D176" s="7" t="s">
        <v>13</v>
      </c>
      <c r="E176" s="8">
        <f>E177</f>
        <v>45</v>
      </c>
    </row>
    <row r="177" spans="1:5" ht="31.5" outlineLevel="6">
      <c r="A177" s="6" t="s">
        <v>123</v>
      </c>
      <c r="B177" s="7" t="s">
        <v>53</v>
      </c>
      <c r="C177" s="7" t="s">
        <v>57</v>
      </c>
      <c r="D177" s="7" t="s">
        <v>14</v>
      </c>
      <c r="E177" s="8">
        <v>45</v>
      </c>
    </row>
    <row r="178" spans="1:5" ht="15.75" outlineLevel="4">
      <c r="A178" s="6" t="s">
        <v>208</v>
      </c>
      <c r="B178" s="7" t="s">
        <v>53</v>
      </c>
      <c r="C178" s="7" t="s">
        <v>58</v>
      </c>
      <c r="D178" s="7" t="s">
        <v>6</v>
      </c>
      <c r="E178" s="8">
        <f>E179</f>
        <v>213.15</v>
      </c>
    </row>
    <row r="179" spans="1:5" ht="18" customHeight="1" outlineLevel="5">
      <c r="A179" s="6" t="s">
        <v>125</v>
      </c>
      <c r="B179" s="7" t="s">
        <v>53</v>
      </c>
      <c r="C179" s="7" t="s">
        <v>58</v>
      </c>
      <c r="D179" s="7" t="s">
        <v>13</v>
      </c>
      <c r="E179" s="8">
        <f>E180</f>
        <v>213.15</v>
      </c>
    </row>
    <row r="180" spans="1:5" ht="31.5" outlineLevel="6">
      <c r="A180" s="6" t="s">
        <v>123</v>
      </c>
      <c r="B180" s="7" t="s">
        <v>53</v>
      </c>
      <c r="C180" s="7" t="s">
        <v>58</v>
      </c>
      <c r="D180" s="7" t="s">
        <v>14</v>
      </c>
      <c r="E180" s="8">
        <v>213.15</v>
      </c>
    </row>
    <row r="181" spans="1:5" s="5" customFormat="1" ht="15.75">
      <c r="A181" s="2" t="s">
        <v>210</v>
      </c>
      <c r="B181" s="3" t="s">
        <v>59</v>
      </c>
      <c r="C181" s="3" t="s">
        <v>5</v>
      </c>
      <c r="D181" s="3" t="s">
        <v>6</v>
      </c>
      <c r="E181" s="4">
        <f>E182+E194+E226+E241</f>
        <v>330650.33999999997</v>
      </c>
    </row>
    <row r="182" spans="1:5" ht="15.75" outlineLevel="1">
      <c r="A182" s="6" t="s">
        <v>236</v>
      </c>
      <c r="B182" s="7" t="s">
        <v>90</v>
      </c>
      <c r="C182" s="7" t="s">
        <v>5</v>
      </c>
      <c r="D182" s="7" t="s">
        <v>6</v>
      </c>
      <c r="E182" s="8">
        <f>E183</f>
        <v>68110.7</v>
      </c>
    </row>
    <row r="183" spans="1:5" ht="31.5" outlineLevel="2">
      <c r="A183" s="6" t="s">
        <v>215</v>
      </c>
      <c r="B183" s="7" t="s">
        <v>90</v>
      </c>
      <c r="C183" s="7" t="s">
        <v>66</v>
      </c>
      <c r="D183" s="7" t="s">
        <v>6</v>
      </c>
      <c r="E183" s="8">
        <f>E184</f>
        <v>68110.7</v>
      </c>
    </row>
    <row r="184" spans="1:5" ht="31.5" outlineLevel="3">
      <c r="A184" s="6" t="s">
        <v>132</v>
      </c>
      <c r="B184" s="7" t="s">
        <v>90</v>
      </c>
      <c r="C184" s="7" t="s">
        <v>112</v>
      </c>
      <c r="D184" s="7" t="s">
        <v>6</v>
      </c>
      <c r="E184" s="8">
        <f>+E185+E188+E191</f>
        <v>68110.7</v>
      </c>
    </row>
    <row r="185" spans="1:5" ht="15.75" outlineLevel="6">
      <c r="A185" s="6" t="s">
        <v>237</v>
      </c>
      <c r="B185" s="7" t="s">
        <v>90</v>
      </c>
      <c r="C185" s="7" t="s">
        <v>145</v>
      </c>
      <c r="D185" s="7" t="s">
        <v>6</v>
      </c>
      <c r="E185" s="8">
        <f>E186</f>
        <v>120</v>
      </c>
    </row>
    <row r="186" spans="1:5" ht="31.5" outlineLevel="6">
      <c r="A186" s="6" t="s">
        <v>130</v>
      </c>
      <c r="B186" s="7" t="s">
        <v>90</v>
      </c>
      <c r="C186" s="7" t="s">
        <v>145</v>
      </c>
      <c r="D186" s="7" t="s">
        <v>63</v>
      </c>
      <c r="E186" s="8">
        <f>E187</f>
        <v>120</v>
      </c>
    </row>
    <row r="187" spans="1:5" ht="15.75" outlineLevel="6">
      <c r="A187" s="6" t="s">
        <v>213</v>
      </c>
      <c r="B187" s="7" t="s">
        <v>90</v>
      </c>
      <c r="C187" s="7" t="s">
        <v>145</v>
      </c>
      <c r="D187" s="7" t="s">
        <v>64</v>
      </c>
      <c r="E187" s="8">
        <v>120</v>
      </c>
    </row>
    <row r="188" spans="1:5" ht="31.5" outlineLevel="4">
      <c r="A188" s="6" t="s">
        <v>238</v>
      </c>
      <c r="B188" s="7" t="s">
        <v>90</v>
      </c>
      <c r="C188" s="7" t="s">
        <v>91</v>
      </c>
      <c r="D188" s="7" t="s">
        <v>6</v>
      </c>
      <c r="E188" s="8">
        <f>E189</f>
        <v>31511.7</v>
      </c>
    </row>
    <row r="189" spans="1:5" ht="31.5" outlineLevel="5">
      <c r="A189" s="6" t="s">
        <v>130</v>
      </c>
      <c r="B189" s="7" t="s">
        <v>90</v>
      </c>
      <c r="C189" s="7" t="s">
        <v>91</v>
      </c>
      <c r="D189" s="7" t="s">
        <v>63</v>
      </c>
      <c r="E189" s="8">
        <f>E190</f>
        <v>31511.7</v>
      </c>
    </row>
    <row r="190" spans="1:5" ht="15.75" outlineLevel="6">
      <c r="A190" s="6" t="s">
        <v>213</v>
      </c>
      <c r="B190" s="7" t="s">
        <v>90</v>
      </c>
      <c r="C190" s="7" t="s">
        <v>91</v>
      </c>
      <c r="D190" s="7" t="s">
        <v>64</v>
      </c>
      <c r="E190" s="8">
        <v>31511.7</v>
      </c>
    </row>
    <row r="191" spans="1:5" ht="48" customHeight="1" outlineLevel="4">
      <c r="A191" s="6" t="s">
        <v>133</v>
      </c>
      <c r="B191" s="7" t="s">
        <v>90</v>
      </c>
      <c r="C191" s="7" t="s">
        <v>92</v>
      </c>
      <c r="D191" s="7" t="s">
        <v>6</v>
      </c>
      <c r="E191" s="8">
        <f>E192</f>
        <v>36479</v>
      </c>
    </row>
    <row r="192" spans="1:5" ht="31.5" outlineLevel="5">
      <c r="A192" s="6" t="s">
        <v>130</v>
      </c>
      <c r="B192" s="7" t="s">
        <v>90</v>
      </c>
      <c r="C192" s="7" t="s">
        <v>92</v>
      </c>
      <c r="D192" s="7" t="s">
        <v>63</v>
      </c>
      <c r="E192" s="8">
        <f>E193</f>
        <v>36479</v>
      </c>
    </row>
    <row r="193" spans="1:5" ht="15.75" outlineLevel="6">
      <c r="A193" s="6" t="s">
        <v>213</v>
      </c>
      <c r="B193" s="7" t="s">
        <v>90</v>
      </c>
      <c r="C193" s="7" t="s">
        <v>92</v>
      </c>
      <c r="D193" s="7" t="s">
        <v>64</v>
      </c>
      <c r="E193" s="8">
        <v>36479</v>
      </c>
    </row>
    <row r="194" spans="1:5" ht="15.75" outlineLevel="1">
      <c r="A194" s="6" t="s">
        <v>211</v>
      </c>
      <c r="B194" s="7" t="s">
        <v>60</v>
      </c>
      <c r="C194" s="7" t="s">
        <v>5</v>
      </c>
      <c r="D194" s="7" t="s">
        <v>6</v>
      </c>
      <c r="E194" s="8">
        <f>E195+E222</f>
        <v>245902.34</v>
      </c>
    </row>
    <row r="195" spans="1:5" ht="31.5" outlineLevel="2">
      <c r="A195" s="6" t="s">
        <v>215</v>
      </c>
      <c r="B195" s="7" t="s">
        <v>60</v>
      </c>
      <c r="C195" s="7" t="s">
        <v>66</v>
      </c>
      <c r="D195" s="7" t="s">
        <v>6</v>
      </c>
      <c r="E195" s="8">
        <f>E196+E215</f>
        <v>234585.36</v>
      </c>
    </row>
    <row r="196" spans="1:5" ht="31.5" outlineLevel="3">
      <c r="A196" s="6" t="s">
        <v>142</v>
      </c>
      <c r="B196" s="7" t="s">
        <v>60</v>
      </c>
      <c r="C196" s="7" t="s">
        <v>93</v>
      </c>
      <c r="D196" s="7" t="s">
        <v>6</v>
      </c>
      <c r="E196" s="8">
        <f>+E206+E209+E212+E197+E200+E203</f>
        <v>220285.36</v>
      </c>
    </row>
    <row r="197" spans="1:5" ht="15.75" outlineLevel="6">
      <c r="A197" s="6" t="s">
        <v>237</v>
      </c>
      <c r="B197" s="7" t="s">
        <v>60</v>
      </c>
      <c r="C197" s="7" t="s">
        <v>146</v>
      </c>
      <c r="D197" s="7" t="s">
        <v>6</v>
      </c>
      <c r="E197" s="8">
        <f>E198</f>
        <v>220</v>
      </c>
    </row>
    <row r="198" spans="1:5" ht="33.75" customHeight="1" outlineLevel="6">
      <c r="A198" s="6" t="s">
        <v>130</v>
      </c>
      <c r="B198" s="7" t="s">
        <v>60</v>
      </c>
      <c r="C198" s="7" t="s">
        <v>146</v>
      </c>
      <c r="D198" s="7" t="s">
        <v>63</v>
      </c>
      <c r="E198" s="8">
        <f>E199</f>
        <v>220</v>
      </c>
    </row>
    <row r="199" spans="1:5" ht="15.75" outlineLevel="6">
      <c r="A199" s="6" t="s">
        <v>213</v>
      </c>
      <c r="B199" s="7" t="s">
        <v>60</v>
      </c>
      <c r="C199" s="7" t="s">
        <v>146</v>
      </c>
      <c r="D199" s="7" t="s">
        <v>64</v>
      </c>
      <c r="E199" s="8">
        <v>220</v>
      </c>
    </row>
    <row r="200" spans="1:5" ht="31.5" outlineLevel="6">
      <c r="A200" s="21" t="s">
        <v>239</v>
      </c>
      <c r="B200" s="7" t="s">
        <v>60</v>
      </c>
      <c r="C200" s="7" t="s">
        <v>150</v>
      </c>
      <c r="D200" s="7" t="s">
        <v>6</v>
      </c>
      <c r="E200" s="8">
        <f>E201</f>
        <v>800</v>
      </c>
    </row>
    <row r="201" spans="1:5" ht="32.25" customHeight="1" outlineLevel="6">
      <c r="A201" s="6" t="s">
        <v>130</v>
      </c>
      <c r="B201" s="7" t="s">
        <v>60</v>
      </c>
      <c r="C201" s="7" t="s">
        <v>150</v>
      </c>
      <c r="D201" s="7" t="s">
        <v>63</v>
      </c>
      <c r="E201" s="8">
        <f>E202</f>
        <v>800</v>
      </c>
    </row>
    <row r="202" spans="1:5" ht="15.75" outlineLevel="6">
      <c r="A202" s="6" t="s">
        <v>213</v>
      </c>
      <c r="B202" s="7" t="s">
        <v>60</v>
      </c>
      <c r="C202" s="7" t="s">
        <v>150</v>
      </c>
      <c r="D202" s="7" t="s">
        <v>64</v>
      </c>
      <c r="E202" s="8">
        <v>800</v>
      </c>
    </row>
    <row r="203" spans="1:5" ht="31.5" outlineLevel="6">
      <c r="A203" s="21" t="s">
        <v>149</v>
      </c>
      <c r="B203" s="7" t="s">
        <v>60</v>
      </c>
      <c r="C203" s="7" t="s">
        <v>148</v>
      </c>
      <c r="D203" s="7" t="s">
        <v>6</v>
      </c>
      <c r="E203" s="8">
        <f>E204</f>
        <v>770</v>
      </c>
    </row>
    <row r="204" spans="1:5" ht="32.25" customHeight="1" outlineLevel="6">
      <c r="A204" s="6" t="s">
        <v>130</v>
      </c>
      <c r="B204" s="7" t="s">
        <v>60</v>
      </c>
      <c r="C204" s="7" t="s">
        <v>148</v>
      </c>
      <c r="D204" s="7" t="s">
        <v>63</v>
      </c>
      <c r="E204" s="8">
        <f>E205</f>
        <v>770</v>
      </c>
    </row>
    <row r="205" spans="1:5" ht="15.75" outlineLevel="6">
      <c r="A205" s="6" t="s">
        <v>213</v>
      </c>
      <c r="B205" s="7" t="s">
        <v>60</v>
      </c>
      <c r="C205" s="7" t="s">
        <v>148</v>
      </c>
      <c r="D205" s="7" t="s">
        <v>64</v>
      </c>
      <c r="E205" s="8">
        <v>770</v>
      </c>
    </row>
    <row r="206" spans="1:5" ht="31.5" outlineLevel="4">
      <c r="A206" s="6" t="s">
        <v>240</v>
      </c>
      <c r="B206" s="7" t="s">
        <v>60</v>
      </c>
      <c r="C206" s="7" t="s">
        <v>94</v>
      </c>
      <c r="D206" s="7" t="s">
        <v>6</v>
      </c>
      <c r="E206" s="8">
        <f>E207</f>
        <v>40020.36</v>
      </c>
    </row>
    <row r="207" spans="1:5" ht="32.25" customHeight="1" outlineLevel="5">
      <c r="A207" s="6" t="s">
        <v>130</v>
      </c>
      <c r="B207" s="7" t="s">
        <v>60</v>
      </c>
      <c r="C207" s="7" t="s">
        <v>94</v>
      </c>
      <c r="D207" s="7" t="s">
        <v>63</v>
      </c>
      <c r="E207" s="8">
        <f>E208</f>
        <v>40020.36</v>
      </c>
    </row>
    <row r="208" spans="1:5" ht="15.75" outlineLevel="6">
      <c r="A208" s="6" t="s">
        <v>213</v>
      </c>
      <c r="B208" s="7" t="s">
        <v>60</v>
      </c>
      <c r="C208" s="7" t="s">
        <v>94</v>
      </c>
      <c r="D208" s="7" t="s">
        <v>64</v>
      </c>
      <c r="E208" s="8">
        <v>40020.36</v>
      </c>
    </row>
    <row r="209" spans="1:5" ht="31.5" outlineLevel="4">
      <c r="A209" s="6" t="s">
        <v>241</v>
      </c>
      <c r="B209" s="7" t="s">
        <v>60</v>
      </c>
      <c r="C209" s="7" t="s">
        <v>95</v>
      </c>
      <c r="D209" s="7" t="s">
        <v>6</v>
      </c>
      <c r="E209" s="8">
        <f>E210</f>
        <v>3142</v>
      </c>
    </row>
    <row r="210" spans="1:5" ht="36" customHeight="1" outlineLevel="5">
      <c r="A210" s="6" t="s">
        <v>130</v>
      </c>
      <c r="B210" s="7" t="s">
        <v>60</v>
      </c>
      <c r="C210" s="7" t="s">
        <v>95</v>
      </c>
      <c r="D210" s="7" t="s">
        <v>63</v>
      </c>
      <c r="E210" s="8">
        <f>E211</f>
        <v>3142</v>
      </c>
    </row>
    <row r="211" spans="1:5" ht="20.25" customHeight="1" outlineLevel="6">
      <c r="A211" s="6" t="s">
        <v>213</v>
      </c>
      <c r="B211" s="7" t="s">
        <v>60</v>
      </c>
      <c r="C211" s="7" t="s">
        <v>95</v>
      </c>
      <c r="D211" s="7" t="s">
        <v>64</v>
      </c>
      <c r="E211" s="8">
        <v>3142</v>
      </c>
    </row>
    <row r="212" spans="1:5" ht="48" customHeight="1" outlineLevel="4">
      <c r="A212" s="6" t="s">
        <v>134</v>
      </c>
      <c r="B212" s="7" t="s">
        <v>60</v>
      </c>
      <c r="C212" s="7" t="s">
        <v>96</v>
      </c>
      <c r="D212" s="7" t="s">
        <v>6</v>
      </c>
      <c r="E212" s="8">
        <f>E213</f>
        <v>175333</v>
      </c>
    </row>
    <row r="213" spans="1:5" ht="33.75" customHeight="1" outlineLevel="5">
      <c r="A213" s="6" t="s">
        <v>130</v>
      </c>
      <c r="B213" s="7" t="s">
        <v>60</v>
      </c>
      <c r="C213" s="7" t="s">
        <v>96</v>
      </c>
      <c r="D213" s="7" t="s">
        <v>63</v>
      </c>
      <c r="E213" s="8">
        <f>E214</f>
        <v>175333</v>
      </c>
    </row>
    <row r="214" spans="1:5" ht="21" customHeight="1" outlineLevel="6">
      <c r="A214" s="6" t="s">
        <v>213</v>
      </c>
      <c r="B214" s="7" t="s">
        <v>60</v>
      </c>
      <c r="C214" s="7" t="s">
        <v>96</v>
      </c>
      <c r="D214" s="7" t="s">
        <v>64</v>
      </c>
      <c r="E214" s="8">
        <v>175333</v>
      </c>
    </row>
    <row r="215" spans="1:5" ht="31.5" outlineLevel="3">
      <c r="A215" s="6" t="s">
        <v>242</v>
      </c>
      <c r="B215" s="7" t="s">
        <v>60</v>
      </c>
      <c r="C215" s="7" t="s">
        <v>97</v>
      </c>
      <c r="D215" s="7" t="s">
        <v>6</v>
      </c>
      <c r="E215" s="8">
        <f>E216+E219</f>
        <v>14300</v>
      </c>
    </row>
    <row r="216" spans="1:5" ht="15.75" outlineLevel="4">
      <c r="A216" s="6" t="s">
        <v>237</v>
      </c>
      <c r="B216" s="7" t="s">
        <v>60</v>
      </c>
      <c r="C216" s="7" t="s">
        <v>151</v>
      </c>
      <c r="D216" s="7" t="s">
        <v>6</v>
      </c>
      <c r="E216" s="8">
        <f>E217</f>
        <v>24</v>
      </c>
    </row>
    <row r="217" spans="1:5" ht="31.5" outlineLevel="5">
      <c r="A217" s="6" t="s">
        <v>130</v>
      </c>
      <c r="B217" s="7" t="s">
        <v>60</v>
      </c>
      <c r="C217" s="7" t="s">
        <v>151</v>
      </c>
      <c r="D217" s="7" t="s">
        <v>63</v>
      </c>
      <c r="E217" s="8">
        <f>E218</f>
        <v>24</v>
      </c>
    </row>
    <row r="218" spans="1:5" ht="15.75" outlineLevel="6">
      <c r="A218" s="6" t="s">
        <v>213</v>
      </c>
      <c r="B218" s="7" t="s">
        <v>60</v>
      </c>
      <c r="C218" s="7" t="s">
        <v>151</v>
      </c>
      <c r="D218" s="7" t="s">
        <v>64</v>
      </c>
      <c r="E218" s="8">
        <v>24</v>
      </c>
    </row>
    <row r="219" spans="1:5" ht="31.5" outlineLevel="4">
      <c r="A219" s="6" t="s">
        <v>243</v>
      </c>
      <c r="B219" s="7" t="s">
        <v>60</v>
      </c>
      <c r="C219" s="7" t="s">
        <v>98</v>
      </c>
      <c r="D219" s="7" t="s">
        <v>6</v>
      </c>
      <c r="E219" s="8">
        <f>E220</f>
        <v>14276</v>
      </c>
    </row>
    <row r="220" spans="1:5" ht="31.5" outlineLevel="5">
      <c r="A220" s="6" t="s">
        <v>130</v>
      </c>
      <c r="B220" s="7" t="s">
        <v>60</v>
      </c>
      <c r="C220" s="7" t="s">
        <v>98</v>
      </c>
      <c r="D220" s="7" t="s">
        <v>63</v>
      </c>
      <c r="E220" s="8">
        <f>E221</f>
        <v>14276</v>
      </c>
    </row>
    <row r="221" spans="1:5" ht="15.75" outlineLevel="6">
      <c r="A221" s="6" t="s">
        <v>213</v>
      </c>
      <c r="B221" s="7" t="s">
        <v>60</v>
      </c>
      <c r="C221" s="7" t="s">
        <v>98</v>
      </c>
      <c r="D221" s="7" t="s">
        <v>64</v>
      </c>
      <c r="E221" s="8">
        <v>14276</v>
      </c>
    </row>
    <row r="222" spans="1:5" ht="31.5" outlineLevel="2">
      <c r="A222" s="6" t="s">
        <v>212</v>
      </c>
      <c r="B222" s="7" t="s">
        <v>60</v>
      </c>
      <c r="C222" s="7" t="s">
        <v>61</v>
      </c>
      <c r="D222" s="7" t="s">
        <v>6</v>
      </c>
      <c r="E222" s="8">
        <f>E223</f>
        <v>11316.98</v>
      </c>
    </row>
    <row r="223" spans="1:5" ht="31.5" outlineLevel="4">
      <c r="A223" s="6" t="s">
        <v>141</v>
      </c>
      <c r="B223" s="7" t="s">
        <v>60</v>
      </c>
      <c r="C223" s="7" t="s">
        <v>62</v>
      </c>
      <c r="D223" s="7" t="s">
        <v>6</v>
      </c>
      <c r="E223" s="8">
        <f>E224</f>
        <v>11316.98</v>
      </c>
    </row>
    <row r="224" spans="1:5" ht="31.5" outlineLevel="5">
      <c r="A224" s="6" t="s">
        <v>130</v>
      </c>
      <c r="B224" s="7" t="s">
        <v>60</v>
      </c>
      <c r="C224" s="7" t="s">
        <v>62</v>
      </c>
      <c r="D224" s="7" t="s">
        <v>63</v>
      </c>
      <c r="E224" s="8">
        <f>E225</f>
        <v>11316.98</v>
      </c>
    </row>
    <row r="225" spans="1:5" ht="15.75" outlineLevel="6">
      <c r="A225" s="6" t="s">
        <v>213</v>
      </c>
      <c r="B225" s="7" t="s">
        <v>60</v>
      </c>
      <c r="C225" s="7" t="s">
        <v>62</v>
      </c>
      <c r="D225" s="7" t="s">
        <v>64</v>
      </c>
      <c r="E225" s="8">
        <v>11316.98</v>
      </c>
    </row>
    <row r="226" spans="1:5" ht="15.75" outlineLevel="1">
      <c r="A226" s="6" t="s">
        <v>214</v>
      </c>
      <c r="B226" s="7" t="s">
        <v>65</v>
      </c>
      <c r="C226" s="7" t="s">
        <v>5</v>
      </c>
      <c r="D226" s="7" t="s">
        <v>6</v>
      </c>
      <c r="E226" s="8">
        <f>E227+E237</f>
        <v>2885</v>
      </c>
    </row>
    <row r="227" spans="1:5" ht="31.5" outlineLevel="2">
      <c r="A227" s="6" t="s">
        <v>215</v>
      </c>
      <c r="B227" s="7" t="s">
        <v>65</v>
      </c>
      <c r="C227" s="7" t="s">
        <v>66</v>
      </c>
      <c r="D227" s="7" t="s">
        <v>6</v>
      </c>
      <c r="E227" s="8">
        <f>E228+E234</f>
        <v>2811</v>
      </c>
    </row>
    <row r="228" spans="1:5" ht="31.5" outlineLevel="3">
      <c r="A228" s="6" t="s">
        <v>142</v>
      </c>
      <c r="B228" s="7" t="s">
        <v>65</v>
      </c>
      <c r="C228" s="7" t="s">
        <v>93</v>
      </c>
      <c r="D228" s="7" t="s">
        <v>6</v>
      </c>
      <c r="E228" s="8">
        <f>E229</f>
        <v>2741</v>
      </c>
    </row>
    <row r="229" spans="1:5" ht="47.25" outlineLevel="4">
      <c r="A229" s="6" t="s">
        <v>135</v>
      </c>
      <c r="B229" s="7" t="s">
        <v>65</v>
      </c>
      <c r="C229" s="7" t="s">
        <v>99</v>
      </c>
      <c r="D229" s="7" t="s">
        <v>6</v>
      </c>
      <c r="E229" s="8">
        <f>E230+E233</f>
        <v>2741</v>
      </c>
    </row>
    <row r="230" spans="1:5" ht="29.25" customHeight="1" outlineLevel="5">
      <c r="A230" s="6" t="s">
        <v>130</v>
      </c>
      <c r="B230" s="7" t="s">
        <v>65</v>
      </c>
      <c r="C230" s="7" t="s">
        <v>99</v>
      </c>
      <c r="D230" s="7" t="s">
        <v>63</v>
      </c>
      <c r="E230" s="8">
        <f>E231</f>
        <v>2541</v>
      </c>
    </row>
    <row r="231" spans="1:5" ht="15.75" outlineLevel="6">
      <c r="A231" s="6" t="s">
        <v>213</v>
      </c>
      <c r="B231" s="7" t="s">
        <v>65</v>
      </c>
      <c r="C231" s="7" t="s">
        <v>99</v>
      </c>
      <c r="D231" s="7" t="s">
        <v>64</v>
      </c>
      <c r="E231" s="8">
        <v>2541</v>
      </c>
    </row>
    <row r="232" spans="1:5" ht="15.75" outlineLevel="6">
      <c r="A232" s="6" t="s">
        <v>137</v>
      </c>
      <c r="B232" s="7" t="s">
        <v>65</v>
      </c>
      <c r="C232" s="7" t="s">
        <v>99</v>
      </c>
      <c r="D232" s="7" t="s">
        <v>69</v>
      </c>
      <c r="E232" s="8">
        <f>E233</f>
        <v>200</v>
      </c>
    </row>
    <row r="233" spans="1:5" ht="15.75" outlineLevel="6">
      <c r="A233" s="6" t="s">
        <v>138</v>
      </c>
      <c r="B233" s="7" t="s">
        <v>65</v>
      </c>
      <c r="C233" s="7" t="s">
        <v>99</v>
      </c>
      <c r="D233" s="7" t="s">
        <v>76</v>
      </c>
      <c r="E233" s="8">
        <v>200</v>
      </c>
    </row>
    <row r="234" spans="1:5" ht="18" customHeight="1" outlineLevel="4">
      <c r="A234" s="6" t="s">
        <v>216</v>
      </c>
      <c r="B234" s="7" t="s">
        <v>65</v>
      </c>
      <c r="C234" s="7" t="s">
        <v>67</v>
      </c>
      <c r="D234" s="7" t="s">
        <v>6</v>
      </c>
      <c r="E234" s="8">
        <f>E235</f>
        <v>70</v>
      </c>
    </row>
    <row r="235" spans="1:5" ht="18" customHeight="1" outlineLevel="5">
      <c r="A235" s="6" t="s">
        <v>125</v>
      </c>
      <c r="B235" s="7" t="s">
        <v>65</v>
      </c>
      <c r="C235" s="7" t="s">
        <v>67</v>
      </c>
      <c r="D235" s="7" t="s">
        <v>13</v>
      </c>
      <c r="E235" s="8">
        <f>E236</f>
        <v>70</v>
      </c>
    </row>
    <row r="236" spans="1:5" ht="31.5" outlineLevel="6">
      <c r="A236" s="6" t="s">
        <v>123</v>
      </c>
      <c r="B236" s="7" t="s">
        <v>65</v>
      </c>
      <c r="C236" s="7" t="s">
        <v>67</v>
      </c>
      <c r="D236" s="7" t="s">
        <v>14</v>
      </c>
      <c r="E236" s="8">
        <v>70</v>
      </c>
    </row>
    <row r="237" spans="1:5" ht="31.5" outlineLevel="2">
      <c r="A237" s="6" t="s">
        <v>212</v>
      </c>
      <c r="B237" s="7" t="s">
        <v>65</v>
      </c>
      <c r="C237" s="7" t="s">
        <v>61</v>
      </c>
      <c r="D237" s="7" t="s">
        <v>6</v>
      </c>
      <c r="E237" s="8">
        <f>E238</f>
        <v>74</v>
      </c>
    </row>
    <row r="238" spans="1:5" ht="15.75" outlineLevel="4">
      <c r="A238" s="6" t="s">
        <v>217</v>
      </c>
      <c r="B238" s="7" t="s">
        <v>65</v>
      </c>
      <c r="C238" s="7" t="s">
        <v>68</v>
      </c>
      <c r="D238" s="7" t="s">
        <v>6</v>
      </c>
      <c r="E238" s="8">
        <f>E239</f>
        <v>74</v>
      </c>
    </row>
    <row r="239" spans="1:5" ht="21" customHeight="1" outlineLevel="5">
      <c r="A239" s="6" t="s">
        <v>125</v>
      </c>
      <c r="B239" s="7" t="s">
        <v>65</v>
      </c>
      <c r="C239" s="7" t="s">
        <v>68</v>
      </c>
      <c r="D239" s="7" t="s">
        <v>13</v>
      </c>
      <c r="E239" s="8">
        <f>E240</f>
        <v>74</v>
      </c>
    </row>
    <row r="240" spans="1:5" ht="31.5" outlineLevel="6">
      <c r="A240" s="6" t="s">
        <v>123</v>
      </c>
      <c r="B240" s="7" t="s">
        <v>65</v>
      </c>
      <c r="C240" s="7" t="s">
        <v>68</v>
      </c>
      <c r="D240" s="7" t="s">
        <v>14</v>
      </c>
      <c r="E240" s="8">
        <v>74</v>
      </c>
    </row>
    <row r="241" spans="1:5" ht="15.75" outlineLevel="1">
      <c r="A241" s="6" t="s">
        <v>244</v>
      </c>
      <c r="B241" s="7" t="s">
        <v>100</v>
      </c>
      <c r="C241" s="7" t="s">
        <v>5</v>
      </c>
      <c r="D241" s="7" t="s">
        <v>6</v>
      </c>
      <c r="E241" s="8">
        <f>E242</f>
        <v>13752.3</v>
      </c>
    </row>
    <row r="242" spans="1:5" ht="31.5" outlineLevel="2">
      <c r="A242" s="6" t="s">
        <v>215</v>
      </c>
      <c r="B242" s="7" t="s">
        <v>100</v>
      </c>
      <c r="C242" s="7" t="s">
        <v>66</v>
      </c>
      <c r="D242" s="7" t="s">
        <v>6</v>
      </c>
      <c r="E242" s="8">
        <f>E243+E248+E255</f>
        <v>13752.3</v>
      </c>
    </row>
    <row r="243" spans="1:5" ht="31.5" outlineLevel="4">
      <c r="A243" s="6" t="s">
        <v>136</v>
      </c>
      <c r="B243" s="7" t="s">
        <v>100</v>
      </c>
      <c r="C243" s="7" t="s">
        <v>101</v>
      </c>
      <c r="D243" s="7" t="s">
        <v>6</v>
      </c>
      <c r="E243" s="8">
        <f>E244+E246</f>
        <v>2054.2</v>
      </c>
    </row>
    <row r="244" spans="1:5" ht="52.5" customHeight="1" outlineLevel="5">
      <c r="A244" s="6" t="s">
        <v>118</v>
      </c>
      <c r="B244" s="7" t="s">
        <v>100</v>
      </c>
      <c r="C244" s="7" t="s">
        <v>101</v>
      </c>
      <c r="D244" s="7" t="s">
        <v>11</v>
      </c>
      <c r="E244" s="8">
        <f>E245</f>
        <v>2026.8999999999999</v>
      </c>
    </row>
    <row r="245" spans="1:5" ht="17.25" customHeight="1" outlineLevel="6">
      <c r="A245" s="6" t="s">
        <v>120</v>
      </c>
      <c r="B245" s="7" t="s">
        <v>100</v>
      </c>
      <c r="C245" s="7" t="s">
        <v>101</v>
      </c>
      <c r="D245" s="7" t="s">
        <v>12</v>
      </c>
      <c r="E245" s="8">
        <f>2.8+2024.1</f>
        <v>2026.8999999999999</v>
      </c>
    </row>
    <row r="246" spans="1:5" ht="21" customHeight="1" outlineLevel="5">
      <c r="A246" s="6" t="s">
        <v>125</v>
      </c>
      <c r="B246" s="7" t="s">
        <v>100</v>
      </c>
      <c r="C246" s="7" t="s">
        <v>101</v>
      </c>
      <c r="D246" s="7" t="s">
        <v>13</v>
      </c>
      <c r="E246" s="8">
        <f>E247</f>
        <v>27.3</v>
      </c>
    </row>
    <row r="247" spans="1:5" ht="31.5" outlineLevel="6">
      <c r="A247" s="6" t="s">
        <v>123</v>
      </c>
      <c r="B247" s="7" t="s">
        <v>100</v>
      </c>
      <c r="C247" s="7" t="s">
        <v>101</v>
      </c>
      <c r="D247" s="7" t="s">
        <v>14</v>
      </c>
      <c r="E247" s="8">
        <v>27.3</v>
      </c>
    </row>
    <row r="248" spans="1:9" ht="31.5" outlineLevel="4">
      <c r="A248" s="6" t="s">
        <v>127</v>
      </c>
      <c r="B248" s="7" t="s">
        <v>100</v>
      </c>
      <c r="C248" s="7" t="s">
        <v>102</v>
      </c>
      <c r="D248" s="7" t="s">
        <v>6</v>
      </c>
      <c r="E248" s="8">
        <f>E249+E251+E253</f>
        <v>10297.9</v>
      </c>
      <c r="I248" s="1" t="s">
        <v>147</v>
      </c>
    </row>
    <row r="249" spans="1:5" ht="48" customHeight="1" outlineLevel="5">
      <c r="A249" s="6" t="s">
        <v>118</v>
      </c>
      <c r="B249" s="7" t="s">
        <v>100</v>
      </c>
      <c r="C249" s="7" t="s">
        <v>102</v>
      </c>
      <c r="D249" s="7" t="s">
        <v>11</v>
      </c>
      <c r="E249" s="8">
        <f>E250</f>
        <v>8415.9</v>
      </c>
    </row>
    <row r="250" spans="1:5" ht="15.75" outlineLevel="6">
      <c r="A250" s="6" t="s">
        <v>193</v>
      </c>
      <c r="B250" s="7" t="s">
        <v>100</v>
      </c>
      <c r="C250" s="7" t="s">
        <v>102</v>
      </c>
      <c r="D250" s="7" t="s">
        <v>38</v>
      </c>
      <c r="E250" s="8">
        <v>8415.9</v>
      </c>
    </row>
    <row r="251" spans="1:5" ht="18.75" customHeight="1" outlineLevel="5">
      <c r="A251" s="6" t="s">
        <v>125</v>
      </c>
      <c r="B251" s="7" t="s">
        <v>100</v>
      </c>
      <c r="C251" s="7" t="s">
        <v>102</v>
      </c>
      <c r="D251" s="7" t="s">
        <v>13</v>
      </c>
      <c r="E251" s="8">
        <f>E252</f>
        <v>1852.1</v>
      </c>
    </row>
    <row r="252" spans="1:5" ht="31.5" outlineLevel="6">
      <c r="A252" s="6" t="s">
        <v>123</v>
      </c>
      <c r="B252" s="7" t="s">
        <v>100</v>
      </c>
      <c r="C252" s="7" t="s">
        <v>102</v>
      </c>
      <c r="D252" s="7" t="s">
        <v>14</v>
      </c>
      <c r="E252" s="8">
        <v>1852.1</v>
      </c>
    </row>
    <row r="253" spans="1:5" ht="15.75" outlineLevel="5">
      <c r="A253" s="6" t="s">
        <v>175</v>
      </c>
      <c r="B253" s="7" t="s">
        <v>100</v>
      </c>
      <c r="C253" s="7" t="s">
        <v>102</v>
      </c>
      <c r="D253" s="7" t="s">
        <v>15</v>
      </c>
      <c r="E253" s="8">
        <f>E254</f>
        <v>29.9</v>
      </c>
    </row>
    <row r="254" spans="1:5" ht="21.75" customHeight="1" outlineLevel="6">
      <c r="A254" s="6" t="s">
        <v>176</v>
      </c>
      <c r="B254" s="7" t="s">
        <v>100</v>
      </c>
      <c r="C254" s="7" t="s">
        <v>102</v>
      </c>
      <c r="D254" s="7" t="s">
        <v>16</v>
      </c>
      <c r="E254" s="8">
        <f>12.7+17.2</f>
        <v>29.9</v>
      </c>
    </row>
    <row r="255" spans="1:5" ht="31.5" outlineLevel="6">
      <c r="A255" s="22" t="s">
        <v>245</v>
      </c>
      <c r="B255" s="7" t="s">
        <v>100</v>
      </c>
      <c r="C255" s="7" t="s">
        <v>258</v>
      </c>
      <c r="D255" s="7" t="s">
        <v>6</v>
      </c>
      <c r="E255" s="8">
        <f>E256</f>
        <v>1400.2</v>
      </c>
    </row>
    <row r="256" spans="1:5" ht="18.75" customHeight="1" outlineLevel="6">
      <c r="A256" s="20" t="s">
        <v>125</v>
      </c>
      <c r="B256" s="7" t="s">
        <v>100</v>
      </c>
      <c r="C256" s="7" t="s">
        <v>258</v>
      </c>
      <c r="D256" s="7" t="s">
        <v>13</v>
      </c>
      <c r="E256" s="8">
        <f>E257</f>
        <v>1400.2</v>
      </c>
    </row>
    <row r="257" spans="1:5" ht="33.75" customHeight="1" outlineLevel="6">
      <c r="A257" s="6" t="s">
        <v>123</v>
      </c>
      <c r="B257" s="7" t="s">
        <v>100</v>
      </c>
      <c r="C257" s="7" t="s">
        <v>258</v>
      </c>
      <c r="D257" s="7" t="s">
        <v>14</v>
      </c>
      <c r="E257" s="8">
        <v>1400.2</v>
      </c>
    </row>
    <row r="258" spans="1:5" s="5" customFormat="1" ht="20.25" customHeight="1">
      <c r="A258" s="2" t="s">
        <v>218</v>
      </c>
      <c r="B258" s="3" t="s">
        <v>70</v>
      </c>
      <c r="C258" s="3" t="s">
        <v>5</v>
      </c>
      <c r="D258" s="3" t="s">
        <v>6</v>
      </c>
      <c r="E258" s="4">
        <f>E259</f>
        <v>8438.93</v>
      </c>
    </row>
    <row r="259" spans="1:5" ht="15.75" outlineLevel="1">
      <c r="A259" s="6" t="s">
        <v>219</v>
      </c>
      <c r="B259" s="7" t="s">
        <v>71</v>
      </c>
      <c r="C259" s="7" t="s">
        <v>5</v>
      </c>
      <c r="D259" s="7" t="s">
        <v>6</v>
      </c>
      <c r="E259" s="8">
        <f>E260</f>
        <v>8438.93</v>
      </c>
    </row>
    <row r="260" spans="1:5" ht="31.5" outlineLevel="2">
      <c r="A260" s="6" t="s">
        <v>212</v>
      </c>
      <c r="B260" s="7" t="s">
        <v>71</v>
      </c>
      <c r="C260" s="7" t="s">
        <v>61</v>
      </c>
      <c r="D260" s="7" t="s">
        <v>6</v>
      </c>
      <c r="E260" s="8">
        <f>E261+E264+E267</f>
        <v>8438.93</v>
      </c>
    </row>
    <row r="261" spans="1:5" ht="15.75" outlineLevel="4">
      <c r="A261" s="6" t="s">
        <v>220</v>
      </c>
      <c r="B261" s="7" t="s">
        <v>71</v>
      </c>
      <c r="C261" s="7" t="s">
        <v>72</v>
      </c>
      <c r="D261" s="7" t="s">
        <v>6</v>
      </c>
      <c r="E261" s="8">
        <f>E262</f>
        <v>799.85</v>
      </c>
    </row>
    <row r="262" spans="1:5" ht="19.5" customHeight="1" outlineLevel="5">
      <c r="A262" s="6" t="s">
        <v>125</v>
      </c>
      <c r="B262" s="7" t="s">
        <v>71</v>
      </c>
      <c r="C262" s="7" t="s">
        <v>72</v>
      </c>
      <c r="D262" s="7" t="s">
        <v>13</v>
      </c>
      <c r="E262" s="8">
        <f>E263</f>
        <v>799.85</v>
      </c>
    </row>
    <row r="263" spans="1:5" ht="31.5" outlineLevel="6">
      <c r="A263" s="6" t="s">
        <v>123</v>
      </c>
      <c r="B263" s="7" t="s">
        <v>71</v>
      </c>
      <c r="C263" s="7" t="s">
        <v>72</v>
      </c>
      <c r="D263" s="7" t="s">
        <v>14</v>
      </c>
      <c r="E263" s="8">
        <v>799.85</v>
      </c>
    </row>
    <row r="264" spans="1:5" ht="31.5" outlineLevel="6">
      <c r="A264" s="22" t="s">
        <v>268</v>
      </c>
      <c r="B264" s="7" t="s">
        <v>71</v>
      </c>
      <c r="C264" s="7" t="s">
        <v>267</v>
      </c>
      <c r="D264" s="7" t="s">
        <v>6</v>
      </c>
      <c r="E264" s="8">
        <f>E265</f>
        <v>6145.08</v>
      </c>
    </row>
    <row r="265" spans="1:5" ht="31.5" outlineLevel="6">
      <c r="A265" s="6" t="s">
        <v>130</v>
      </c>
      <c r="B265" s="7" t="s">
        <v>71</v>
      </c>
      <c r="C265" s="7" t="s">
        <v>267</v>
      </c>
      <c r="D265" s="7" t="s">
        <v>63</v>
      </c>
      <c r="E265" s="8">
        <f>E266</f>
        <v>6145.08</v>
      </c>
    </row>
    <row r="266" spans="1:5" ht="15.75" outlineLevel="6">
      <c r="A266" s="6" t="s">
        <v>213</v>
      </c>
      <c r="B266" s="7" t="s">
        <v>71</v>
      </c>
      <c r="C266" s="7" t="s">
        <v>267</v>
      </c>
      <c r="D266" s="7" t="s">
        <v>64</v>
      </c>
      <c r="E266" s="8">
        <f>5251.08+894</f>
        <v>6145.08</v>
      </c>
    </row>
    <row r="267" spans="1:5" ht="33" customHeight="1" outlineLevel="6">
      <c r="A267" s="6" t="s">
        <v>283</v>
      </c>
      <c r="B267" s="7" t="s">
        <v>71</v>
      </c>
      <c r="C267" s="7" t="s">
        <v>284</v>
      </c>
      <c r="D267" s="7" t="s">
        <v>6</v>
      </c>
      <c r="E267" s="8">
        <f>E268</f>
        <v>1494</v>
      </c>
    </row>
    <row r="268" spans="1:5" ht="15.75" outlineLevel="6">
      <c r="A268" s="6" t="s">
        <v>184</v>
      </c>
      <c r="B268" s="7" t="s">
        <v>71</v>
      </c>
      <c r="C268" s="7" t="s">
        <v>284</v>
      </c>
      <c r="D268" s="7" t="s">
        <v>24</v>
      </c>
      <c r="E268" s="8">
        <f>E269</f>
        <v>1494</v>
      </c>
    </row>
    <row r="269" spans="1:5" ht="15.75" outlineLevel="6">
      <c r="A269" s="6" t="s">
        <v>285</v>
      </c>
      <c r="B269" s="7" t="s">
        <v>71</v>
      </c>
      <c r="C269" s="7" t="s">
        <v>284</v>
      </c>
      <c r="D269" s="7" t="s">
        <v>286</v>
      </c>
      <c r="E269" s="8">
        <v>1494</v>
      </c>
    </row>
    <row r="270" spans="1:5" s="5" customFormat="1" ht="15.75">
      <c r="A270" s="2" t="s">
        <v>221</v>
      </c>
      <c r="B270" s="3" t="s">
        <v>73</v>
      </c>
      <c r="C270" s="3" t="s">
        <v>5</v>
      </c>
      <c r="D270" s="3" t="s">
        <v>6</v>
      </c>
      <c r="E270" s="4">
        <f>E271+E286+E276</f>
        <v>4514.9400000000005</v>
      </c>
    </row>
    <row r="271" spans="1:5" ht="15.75" outlineLevel="1">
      <c r="A271" s="6" t="s">
        <v>222</v>
      </c>
      <c r="B271" s="7" t="s">
        <v>74</v>
      </c>
      <c r="C271" s="7" t="s">
        <v>5</v>
      </c>
      <c r="D271" s="7" t="s">
        <v>6</v>
      </c>
      <c r="E271" s="8">
        <f>E272</f>
        <v>2027</v>
      </c>
    </row>
    <row r="272" spans="1:5" ht="15.75" outlineLevel="3">
      <c r="A272" s="6" t="s">
        <v>174</v>
      </c>
      <c r="B272" s="7" t="s">
        <v>74</v>
      </c>
      <c r="C272" s="7" t="s">
        <v>9</v>
      </c>
      <c r="D272" s="7" t="s">
        <v>6</v>
      </c>
      <c r="E272" s="8">
        <f>E273</f>
        <v>2027</v>
      </c>
    </row>
    <row r="273" spans="1:5" ht="15.75" outlineLevel="4">
      <c r="A273" s="6" t="s">
        <v>223</v>
      </c>
      <c r="B273" s="7" t="s">
        <v>74</v>
      </c>
      <c r="C273" s="7" t="s">
        <v>75</v>
      </c>
      <c r="D273" s="7" t="s">
        <v>6</v>
      </c>
      <c r="E273" s="8">
        <f>E274</f>
        <v>2027</v>
      </c>
    </row>
    <row r="274" spans="1:5" ht="15.75" outlineLevel="5">
      <c r="A274" s="6" t="s">
        <v>137</v>
      </c>
      <c r="B274" s="7" t="s">
        <v>74</v>
      </c>
      <c r="C274" s="7" t="s">
        <v>75</v>
      </c>
      <c r="D274" s="7" t="s">
        <v>69</v>
      </c>
      <c r="E274" s="8">
        <f>E275</f>
        <v>2027</v>
      </c>
    </row>
    <row r="275" spans="1:5" ht="15.75" outlineLevel="6">
      <c r="A275" s="6" t="s">
        <v>138</v>
      </c>
      <c r="B275" s="7" t="s">
        <v>74</v>
      </c>
      <c r="C275" s="7" t="s">
        <v>75</v>
      </c>
      <c r="D275" s="7" t="s">
        <v>76</v>
      </c>
      <c r="E275" s="8">
        <v>2027</v>
      </c>
    </row>
    <row r="276" spans="1:5" ht="15.75" outlineLevel="6">
      <c r="A276" s="6" t="s">
        <v>273</v>
      </c>
      <c r="B276" s="7" t="s">
        <v>274</v>
      </c>
      <c r="C276" s="7" t="s">
        <v>5</v>
      </c>
      <c r="D276" s="7" t="s">
        <v>6</v>
      </c>
      <c r="E276" s="8">
        <f>E277</f>
        <v>665</v>
      </c>
    </row>
    <row r="277" spans="1:5" ht="31.5" outlineLevel="6">
      <c r="A277" s="6" t="s">
        <v>115</v>
      </c>
      <c r="B277" s="7" t="s">
        <v>274</v>
      </c>
      <c r="C277" s="7" t="s">
        <v>28</v>
      </c>
      <c r="D277" s="7" t="s">
        <v>6</v>
      </c>
      <c r="E277" s="8">
        <f>E278</f>
        <v>665</v>
      </c>
    </row>
    <row r="278" spans="1:5" ht="15.75" outlineLevel="6">
      <c r="A278" s="6" t="s">
        <v>275</v>
      </c>
      <c r="B278" s="7" t="s">
        <v>274</v>
      </c>
      <c r="C278" s="7" t="s">
        <v>276</v>
      </c>
      <c r="D278" s="7" t="s">
        <v>6</v>
      </c>
      <c r="E278" s="8">
        <f>E279+E282</f>
        <v>665</v>
      </c>
    </row>
    <row r="279" spans="1:5" ht="31.5" outlineLevel="6">
      <c r="A279" s="6" t="s">
        <v>277</v>
      </c>
      <c r="B279" s="7" t="s">
        <v>274</v>
      </c>
      <c r="C279" s="7" t="s">
        <v>278</v>
      </c>
      <c r="D279" s="7" t="s">
        <v>6</v>
      </c>
      <c r="E279" s="8">
        <f>E280</f>
        <v>155</v>
      </c>
    </row>
    <row r="280" spans="1:5" ht="15.75" outlineLevel="6">
      <c r="A280" s="6" t="s">
        <v>137</v>
      </c>
      <c r="B280" s="7" t="s">
        <v>274</v>
      </c>
      <c r="C280" s="7" t="s">
        <v>278</v>
      </c>
      <c r="D280" s="7" t="s">
        <v>69</v>
      </c>
      <c r="E280" s="8">
        <f>E281</f>
        <v>155</v>
      </c>
    </row>
    <row r="281" spans="1:5" ht="31.5" outlineLevel="6">
      <c r="A281" s="6" t="s">
        <v>279</v>
      </c>
      <c r="B281" s="7" t="s">
        <v>274</v>
      </c>
      <c r="C281" s="7" t="s">
        <v>278</v>
      </c>
      <c r="D281" s="7" t="s">
        <v>280</v>
      </c>
      <c r="E281" s="8">
        <v>155</v>
      </c>
    </row>
    <row r="282" spans="1:5" ht="31.5" outlineLevel="6">
      <c r="A282" s="6" t="s">
        <v>281</v>
      </c>
      <c r="B282" s="7" t="s">
        <v>274</v>
      </c>
      <c r="C282" s="7" t="s">
        <v>282</v>
      </c>
      <c r="D282" s="7" t="s">
        <v>6</v>
      </c>
      <c r="E282" s="8">
        <f>E283</f>
        <v>510</v>
      </c>
    </row>
    <row r="283" spans="1:5" ht="15.75" outlineLevel="6">
      <c r="A283" s="6" t="s">
        <v>137</v>
      </c>
      <c r="B283" s="7" t="s">
        <v>274</v>
      </c>
      <c r="C283" s="7" t="s">
        <v>282</v>
      </c>
      <c r="D283" s="7" t="s">
        <v>69</v>
      </c>
      <c r="E283" s="8">
        <f>E284</f>
        <v>510</v>
      </c>
    </row>
    <row r="284" spans="1:5" ht="31.5" outlineLevel="6">
      <c r="A284" s="6" t="s">
        <v>279</v>
      </c>
      <c r="B284" s="7" t="s">
        <v>274</v>
      </c>
      <c r="C284" s="7" t="s">
        <v>282</v>
      </c>
      <c r="D284" s="7" t="s">
        <v>280</v>
      </c>
      <c r="E284" s="8">
        <v>510</v>
      </c>
    </row>
    <row r="285" spans="1:5" ht="15.75" outlineLevel="1">
      <c r="A285" s="6" t="s">
        <v>246</v>
      </c>
      <c r="B285" s="7" t="s">
        <v>103</v>
      </c>
      <c r="C285" s="7" t="s">
        <v>5</v>
      </c>
      <c r="D285" s="7" t="s">
        <v>6</v>
      </c>
      <c r="E285" s="8">
        <f>E286</f>
        <v>1822.94</v>
      </c>
    </row>
    <row r="286" spans="1:5" ht="31.5" outlineLevel="2">
      <c r="A286" s="6" t="s">
        <v>215</v>
      </c>
      <c r="B286" s="7" t="s">
        <v>103</v>
      </c>
      <c r="C286" s="7" t="s">
        <v>66</v>
      </c>
      <c r="D286" s="7" t="s">
        <v>6</v>
      </c>
      <c r="E286" s="8">
        <f>E287</f>
        <v>1822.94</v>
      </c>
    </row>
    <row r="287" spans="1:5" ht="31.5" outlineLevel="3">
      <c r="A287" s="6" t="s">
        <v>132</v>
      </c>
      <c r="B287" s="7" t="s">
        <v>103</v>
      </c>
      <c r="C287" s="7" t="s">
        <v>112</v>
      </c>
      <c r="D287" s="7" t="s">
        <v>6</v>
      </c>
      <c r="E287" s="8">
        <f>E288</f>
        <v>1822.94</v>
      </c>
    </row>
    <row r="288" spans="1:5" ht="47.25" outlineLevel="4">
      <c r="A288" s="6" t="s">
        <v>126</v>
      </c>
      <c r="B288" s="7" t="s">
        <v>103</v>
      </c>
      <c r="C288" s="7" t="s">
        <v>104</v>
      </c>
      <c r="D288" s="7" t="s">
        <v>6</v>
      </c>
      <c r="E288" s="8">
        <f>E289+E291</f>
        <v>1822.94</v>
      </c>
    </row>
    <row r="289" spans="1:5" ht="18" customHeight="1" outlineLevel="5">
      <c r="A289" s="6" t="s">
        <v>125</v>
      </c>
      <c r="B289" s="7" t="s">
        <v>103</v>
      </c>
      <c r="C289" s="7" t="s">
        <v>104</v>
      </c>
      <c r="D289" s="7" t="s">
        <v>13</v>
      </c>
      <c r="E289" s="8">
        <f>E290</f>
        <v>18</v>
      </c>
    </row>
    <row r="290" spans="1:5" ht="31.5" outlineLevel="6">
      <c r="A290" s="6" t="s">
        <v>123</v>
      </c>
      <c r="B290" s="7" t="s">
        <v>103</v>
      </c>
      <c r="C290" s="7" t="s">
        <v>104</v>
      </c>
      <c r="D290" s="7" t="s">
        <v>14</v>
      </c>
      <c r="E290" s="8">
        <v>18</v>
      </c>
    </row>
    <row r="291" spans="1:5" ht="15.75" outlineLevel="5">
      <c r="A291" s="6" t="s">
        <v>137</v>
      </c>
      <c r="B291" s="7" t="s">
        <v>103</v>
      </c>
      <c r="C291" s="7" t="s">
        <v>104</v>
      </c>
      <c r="D291" s="7" t="s">
        <v>69</v>
      </c>
      <c r="E291" s="8">
        <f>E292</f>
        <v>1804.94</v>
      </c>
    </row>
    <row r="292" spans="1:5" ht="15.75" outlineLevel="6">
      <c r="A292" s="6" t="s">
        <v>138</v>
      </c>
      <c r="B292" s="7" t="s">
        <v>103</v>
      </c>
      <c r="C292" s="7" t="s">
        <v>104</v>
      </c>
      <c r="D292" s="7" t="s">
        <v>76</v>
      </c>
      <c r="E292" s="8">
        <v>1804.94</v>
      </c>
    </row>
    <row r="293" spans="1:5" s="5" customFormat="1" ht="15.75">
      <c r="A293" s="2" t="s">
        <v>224</v>
      </c>
      <c r="B293" s="3" t="s">
        <v>77</v>
      </c>
      <c r="C293" s="3" t="s">
        <v>5</v>
      </c>
      <c r="D293" s="3" t="s">
        <v>6</v>
      </c>
      <c r="E293" s="4">
        <f>E294</f>
        <v>970</v>
      </c>
    </row>
    <row r="294" spans="1:5" ht="15.75" outlineLevel="1">
      <c r="A294" s="6" t="s">
        <v>225</v>
      </c>
      <c r="B294" s="7" t="s">
        <v>78</v>
      </c>
      <c r="C294" s="7" t="s">
        <v>5</v>
      </c>
      <c r="D294" s="7" t="s">
        <v>6</v>
      </c>
      <c r="E294" s="8">
        <f>E295</f>
        <v>970</v>
      </c>
    </row>
    <row r="295" spans="1:5" ht="31.5" outlineLevel="2">
      <c r="A295" s="6" t="s">
        <v>226</v>
      </c>
      <c r="B295" s="7" t="s">
        <v>78</v>
      </c>
      <c r="C295" s="7" t="s">
        <v>79</v>
      </c>
      <c r="D295" s="7" t="s">
        <v>6</v>
      </c>
      <c r="E295" s="8">
        <f>E296</f>
        <v>970</v>
      </c>
    </row>
    <row r="296" spans="1:5" ht="15.75" outlineLevel="4">
      <c r="A296" s="6" t="s">
        <v>227</v>
      </c>
      <c r="B296" s="7" t="s">
        <v>78</v>
      </c>
      <c r="C296" s="7" t="s">
        <v>80</v>
      </c>
      <c r="D296" s="7" t="s">
        <v>6</v>
      </c>
      <c r="E296" s="8">
        <f>E297+E299</f>
        <v>970</v>
      </c>
    </row>
    <row r="297" spans="1:5" ht="21" customHeight="1" outlineLevel="5">
      <c r="A297" s="6" t="s">
        <v>125</v>
      </c>
      <c r="B297" s="7" t="s">
        <v>78</v>
      </c>
      <c r="C297" s="7" t="s">
        <v>80</v>
      </c>
      <c r="D297" s="7" t="s">
        <v>13</v>
      </c>
      <c r="E297" s="8">
        <f>E298</f>
        <v>945</v>
      </c>
    </row>
    <row r="298" spans="1:5" ht="31.5" outlineLevel="6">
      <c r="A298" s="6" t="s">
        <v>123</v>
      </c>
      <c r="B298" s="7" t="s">
        <v>78</v>
      </c>
      <c r="C298" s="7" t="s">
        <v>80</v>
      </c>
      <c r="D298" s="7" t="s">
        <v>14</v>
      </c>
      <c r="E298" s="8">
        <v>945</v>
      </c>
    </row>
    <row r="299" spans="1:5" ht="15.75" outlineLevel="5">
      <c r="A299" s="6" t="s">
        <v>175</v>
      </c>
      <c r="B299" s="7" t="s">
        <v>78</v>
      </c>
      <c r="C299" s="7" t="s">
        <v>80</v>
      </c>
      <c r="D299" s="7" t="s">
        <v>15</v>
      </c>
      <c r="E299" s="8">
        <f>E300</f>
        <v>25</v>
      </c>
    </row>
    <row r="300" spans="1:5" ht="15.75" outlineLevel="6">
      <c r="A300" s="6" t="s">
        <v>176</v>
      </c>
      <c r="B300" s="7" t="s">
        <v>78</v>
      </c>
      <c r="C300" s="7" t="s">
        <v>80</v>
      </c>
      <c r="D300" s="7" t="s">
        <v>16</v>
      </c>
      <c r="E300" s="8">
        <v>25</v>
      </c>
    </row>
    <row r="301" spans="1:5" s="5" customFormat="1" ht="15.75">
      <c r="A301" s="2" t="s">
        <v>228</v>
      </c>
      <c r="B301" s="3" t="s">
        <v>81</v>
      </c>
      <c r="C301" s="3" t="s">
        <v>5</v>
      </c>
      <c r="D301" s="3" t="s">
        <v>6</v>
      </c>
      <c r="E301" s="4">
        <f aca="true" t="shared" si="0" ref="E301:E306">E302</f>
        <v>881.25</v>
      </c>
    </row>
    <row r="302" spans="1:5" ht="15.75" outlineLevel="1">
      <c r="A302" s="6" t="s">
        <v>229</v>
      </c>
      <c r="B302" s="7" t="s">
        <v>82</v>
      </c>
      <c r="C302" s="7" t="s">
        <v>5</v>
      </c>
      <c r="D302" s="7" t="s">
        <v>6</v>
      </c>
      <c r="E302" s="8">
        <f t="shared" si="0"/>
        <v>881.25</v>
      </c>
    </row>
    <row r="303" spans="1:5" ht="31.5" outlineLevel="2">
      <c r="A303" s="6" t="s">
        <v>178</v>
      </c>
      <c r="B303" s="7" t="s">
        <v>82</v>
      </c>
      <c r="C303" s="7" t="s">
        <v>35</v>
      </c>
      <c r="D303" s="7" t="s">
        <v>6</v>
      </c>
      <c r="E303" s="8">
        <f t="shared" si="0"/>
        <v>881.25</v>
      </c>
    </row>
    <row r="304" spans="1:5" ht="32.25" customHeight="1" outlineLevel="3">
      <c r="A304" s="6" t="s">
        <v>230</v>
      </c>
      <c r="B304" s="7" t="s">
        <v>82</v>
      </c>
      <c r="C304" s="7" t="s">
        <v>83</v>
      </c>
      <c r="D304" s="7" t="s">
        <v>6</v>
      </c>
      <c r="E304" s="8">
        <f t="shared" si="0"/>
        <v>881.25</v>
      </c>
    </row>
    <row r="305" spans="1:5" ht="31.5" outlineLevel="4">
      <c r="A305" s="6" t="s">
        <v>231</v>
      </c>
      <c r="B305" s="7" t="s">
        <v>82</v>
      </c>
      <c r="C305" s="7" t="s">
        <v>84</v>
      </c>
      <c r="D305" s="7" t="s">
        <v>6</v>
      </c>
      <c r="E305" s="8">
        <f t="shared" si="0"/>
        <v>881.25</v>
      </c>
    </row>
    <row r="306" spans="1:5" ht="31.5" outlineLevel="5">
      <c r="A306" s="6" t="s">
        <v>130</v>
      </c>
      <c r="B306" s="7" t="s">
        <v>82</v>
      </c>
      <c r="C306" s="7" t="s">
        <v>84</v>
      </c>
      <c r="D306" s="7" t="s">
        <v>63</v>
      </c>
      <c r="E306" s="8">
        <f t="shared" si="0"/>
        <v>881.25</v>
      </c>
    </row>
    <row r="307" spans="1:5" ht="15.75" outlineLevel="6">
      <c r="A307" s="6" t="s">
        <v>232</v>
      </c>
      <c r="B307" s="7" t="s">
        <v>82</v>
      </c>
      <c r="C307" s="7" t="s">
        <v>84</v>
      </c>
      <c r="D307" s="7" t="s">
        <v>85</v>
      </c>
      <c r="E307" s="8">
        <v>881.25</v>
      </c>
    </row>
    <row r="308" spans="1:5" s="5" customFormat="1" ht="47.25">
      <c r="A308" s="2" t="s">
        <v>186</v>
      </c>
      <c r="B308" s="3" t="s">
        <v>26</v>
      </c>
      <c r="C308" s="3" t="s">
        <v>5</v>
      </c>
      <c r="D308" s="3" t="s">
        <v>6</v>
      </c>
      <c r="E308" s="4">
        <f>E309</f>
        <v>14097</v>
      </c>
    </row>
    <row r="309" spans="1:5" ht="31.5" outlineLevel="1">
      <c r="A309" s="6" t="s">
        <v>187</v>
      </c>
      <c r="B309" s="7" t="s">
        <v>27</v>
      </c>
      <c r="C309" s="7" t="s">
        <v>5</v>
      </c>
      <c r="D309" s="7" t="s">
        <v>6</v>
      </c>
      <c r="E309" s="8">
        <f>E310</f>
        <v>14097</v>
      </c>
    </row>
    <row r="310" spans="1:5" ht="31.5" outlineLevel="2">
      <c r="A310" s="6" t="s">
        <v>115</v>
      </c>
      <c r="B310" s="7" t="s">
        <v>27</v>
      </c>
      <c r="C310" s="7" t="s">
        <v>28</v>
      </c>
      <c r="D310" s="7" t="s">
        <v>6</v>
      </c>
      <c r="E310" s="8">
        <f>E311+E314</f>
        <v>14097</v>
      </c>
    </row>
    <row r="311" spans="1:5" ht="31.5" outlineLevel="4">
      <c r="A311" s="6" t="s">
        <v>116</v>
      </c>
      <c r="B311" s="7" t="s">
        <v>27</v>
      </c>
      <c r="C311" s="7" t="s">
        <v>29</v>
      </c>
      <c r="D311" s="7" t="s">
        <v>6</v>
      </c>
      <c r="E311" s="8">
        <f>E312</f>
        <v>500</v>
      </c>
    </row>
    <row r="312" spans="1:5" ht="15.75" outlineLevel="5">
      <c r="A312" s="6" t="s">
        <v>184</v>
      </c>
      <c r="B312" s="7" t="s">
        <v>27</v>
      </c>
      <c r="C312" s="7" t="s">
        <v>29</v>
      </c>
      <c r="D312" s="7" t="s">
        <v>24</v>
      </c>
      <c r="E312" s="8">
        <f>E313</f>
        <v>500</v>
      </c>
    </row>
    <row r="313" spans="1:5" ht="15.75" outlineLevel="6">
      <c r="A313" s="6" t="s">
        <v>188</v>
      </c>
      <c r="B313" s="7" t="s">
        <v>27</v>
      </c>
      <c r="C313" s="7" t="s">
        <v>29</v>
      </c>
      <c r="D313" s="7" t="s">
        <v>30</v>
      </c>
      <c r="E313" s="8">
        <v>500</v>
      </c>
    </row>
    <row r="314" spans="1:5" ht="31.5" outlineLevel="4">
      <c r="A314" s="6" t="s">
        <v>189</v>
      </c>
      <c r="B314" s="7" t="s">
        <v>27</v>
      </c>
      <c r="C314" s="7" t="s">
        <v>31</v>
      </c>
      <c r="D314" s="7" t="s">
        <v>6</v>
      </c>
      <c r="E314" s="8">
        <f>E315</f>
        <v>13597</v>
      </c>
    </row>
    <row r="315" spans="1:5" ht="15.75" outlineLevel="5">
      <c r="A315" s="6" t="s">
        <v>184</v>
      </c>
      <c r="B315" s="7" t="s">
        <v>27</v>
      </c>
      <c r="C315" s="7" t="s">
        <v>31</v>
      </c>
      <c r="D315" s="7" t="s">
        <v>24</v>
      </c>
      <c r="E315" s="8">
        <f>E316</f>
        <v>13597</v>
      </c>
    </row>
    <row r="316" spans="1:5" ht="15.75" outlineLevel="6">
      <c r="A316" s="6" t="s">
        <v>188</v>
      </c>
      <c r="B316" s="7" t="s">
        <v>27</v>
      </c>
      <c r="C316" s="7" t="s">
        <v>31</v>
      </c>
      <c r="D316" s="7" t="s">
        <v>30</v>
      </c>
      <c r="E316" s="8">
        <v>13597</v>
      </c>
    </row>
    <row r="317" spans="1:6" s="5" customFormat="1" ht="15.75">
      <c r="A317" s="34" t="s">
        <v>105</v>
      </c>
      <c r="B317" s="34"/>
      <c r="C317" s="34"/>
      <c r="D317" s="34"/>
      <c r="E317" s="10">
        <f>E8+E106+E112+E118+E147+E168+E181+E258+E270+E293+E301+E308</f>
        <v>425509.49999999994</v>
      </c>
      <c r="F317" s="15"/>
    </row>
    <row r="318" spans="1:5" ht="15.75">
      <c r="A318" s="11"/>
      <c r="B318" s="11"/>
      <c r="C318" s="11"/>
      <c r="D318" s="11"/>
      <c r="E318" s="14"/>
    </row>
    <row r="319" spans="1:5" ht="15" customHeight="1">
      <c r="A319" s="36"/>
      <c r="B319" s="36"/>
      <c r="C319" s="36"/>
      <c r="D319" s="36"/>
      <c r="E319" s="36"/>
    </row>
    <row r="320" spans="3:5" ht="15.75">
      <c r="C320" s="28"/>
      <c r="E320" s="29"/>
    </row>
    <row r="321" spans="3:5" ht="15.75">
      <c r="C321" s="28"/>
      <c r="E321" s="29"/>
    </row>
    <row r="322" spans="3:5" ht="15.75">
      <c r="C322" s="28"/>
      <c r="E322" s="29"/>
    </row>
    <row r="323" spans="3:5" ht="15.75">
      <c r="C323" s="28"/>
      <c r="E323" s="29"/>
    </row>
    <row r="324" spans="3:5" ht="15.75">
      <c r="C324" s="28"/>
      <c r="E324" s="29"/>
    </row>
    <row r="325" spans="3:5" ht="15.75">
      <c r="C325" s="28"/>
      <c r="E325" s="29"/>
    </row>
    <row r="326" spans="3:5" ht="15.75">
      <c r="C326" s="28"/>
      <c r="E326" s="29"/>
    </row>
    <row r="327" spans="3:5" ht="15.75">
      <c r="C327" s="28"/>
      <c r="E327" s="29"/>
    </row>
    <row r="328" spans="3:5" ht="15.75">
      <c r="C328" s="28"/>
      <c r="E328" s="29"/>
    </row>
    <row r="329" ht="15.75">
      <c r="C329" s="28"/>
    </row>
    <row r="330" spans="3:5" ht="15.75">
      <c r="C330" s="28"/>
      <c r="E330" s="29"/>
    </row>
    <row r="331" ht="15.75">
      <c r="C331" s="28"/>
    </row>
    <row r="332" ht="15.75">
      <c r="C332" s="28"/>
    </row>
  </sheetData>
  <sheetProtection/>
  <mergeCells count="7">
    <mergeCell ref="A317:D317"/>
    <mergeCell ref="A5:E5"/>
    <mergeCell ref="A319:E319"/>
    <mergeCell ref="B1:E1"/>
    <mergeCell ref="B2:E2"/>
    <mergeCell ref="A4:E4"/>
    <mergeCell ref="C3:E3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="80" zoomScaleSheetLayoutView="80" zoomScalePageLayoutView="0" workbookViewId="0" topLeftCell="A1">
      <selection activeCell="K21" sqref="K21"/>
    </sheetView>
  </sheetViews>
  <sheetFormatPr defaultColWidth="9.00390625" defaultRowHeight="12.75"/>
  <cols>
    <col min="1" max="1" width="80.125" style="1" customWidth="1"/>
    <col min="2" max="2" width="7.75390625" style="1" customWidth="1"/>
    <col min="3" max="3" width="9.75390625" style="1" customWidth="1"/>
    <col min="4" max="4" width="6.625" style="1" customWidth="1"/>
    <col min="5" max="5" width="13.25390625" style="1" customWidth="1"/>
    <col min="6" max="6" width="13.125" style="1" customWidth="1"/>
    <col min="7" max="12" width="9.125" style="1" customWidth="1"/>
    <col min="13" max="13" width="10.75390625" style="1" customWidth="1"/>
    <col min="14" max="16384" width="9.125" style="1" customWidth="1"/>
  </cols>
  <sheetData>
    <row r="1" spans="1:6" ht="21" customHeight="1">
      <c r="A1" s="12"/>
      <c r="B1" s="12"/>
      <c r="C1" s="12"/>
      <c r="D1" s="39" t="s">
        <v>109</v>
      </c>
      <c r="E1" s="39"/>
      <c r="F1" s="39"/>
    </row>
    <row r="2" spans="1:6" ht="32.25" customHeight="1">
      <c r="A2" s="23"/>
      <c r="B2" s="23"/>
      <c r="C2" s="23"/>
      <c r="D2" s="39" t="s">
        <v>293</v>
      </c>
      <c r="E2" s="39"/>
      <c r="F2" s="39"/>
    </row>
    <row r="3" spans="1:6" ht="19.5" customHeight="1">
      <c r="A3" s="31"/>
      <c r="B3" s="31"/>
      <c r="C3" s="31"/>
      <c r="D3" s="31"/>
      <c r="E3" s="39" t="s">
        <v>292</v>
      </c>
      <c r="F3" s="39"/>
    </row>
    <row r="4" spans="1:6" ht="21" customHeight="1">
      <c r="A4" s="41" t="s">
        <v>110</v>
      </c>
      <c r="B4" s="41"/>
      <c r="C4" s="41"/>
      <c r="D4" s="41"/>
      <c r="E4" s="41"/>
      <c r="F4" s="41"/>
    </row>
    <row r="5" spans="1:6" ht="69" customHeight="1">
      <c r="A5" s="44" t="s">
        <v>144</v>
      </c>
      <c r="B5" s="44"/>
      <c r="C5" s="44"/>
      <c r="D5" s="44"/>
      <c r="E5" s="44"/>
      <c r="F5" s="44"/>
    </row>
    <row r="6" spans="1:6" ht="19.5" customHeight="1">
      <c r="A6" s="43" t="s">
        <v>0</v>
      </c>
      <c r="B6" s="43"/>
      <c r="C6" s="43"/>
      <c r="D6" s="43"/>
      <c r="E6" s="43"/>
      <c r="F6" s="43"/>
    </row>
    <row r="7" spans="1:6" ht="31.5">
      <c r="A7" s="9" t="s">
        <v>114</v>
      </c>
      <c r="B7" s="9" t="s">
        <v>2</v>
      </c>
      <c r="C7" s="9" t="s">
        <v>3</v>
      </c>
      <c r="D7" s="9" t="s">
        <v>4</v>
      </c>
      <c r="E7" s="9" t="s">
        <v>107</v>
      </c>
      <c r="F7" s="9" t="s">
        <v>152</v>
      </c>
    </row>
    <row r="8" spans="1:6" ht="15.75">
      <c r="A8" s="2" t="s">
        <v>172</v>
      </c>
      <c r="B8" s="3" t="s">
        <v>7</v>
      </c>
      <c r="C8" s="3" t="s">
        <v>5</v>
      </c>
      <c r="D8" s="3" t="s">
        <v>6</v>
      </c>
      <c r="E8" s="24">
        <f>E9+E14+E29+E39+E54+E34</f>
        <v>44138.81</v>
      </c>
      <c r="F8" s="4">
        <f>F9+F14+F29+F39+F54+F34</f>
        <v>43987.020000000004</v>
      </c>
    </row>
    <row r="9" spans="1:6" ht="15" customHeight="1">
      <c r="A9" s="6" t="s">
        <v>190</v>
      </c>
      <c r="B9" s="7" t="s">
        <v>32</v>
      </c>
      <c r="C9" s="7" t="s">
        <v>5</v>
      </c>
      <c r="D9" s="7" t="s">
        <v>6</v>
      </c>
      <c r="E9" s="25">
        <f aca="true" t="shared" si="0" ref="E9:F12">E10</f>
        <v>1522.91</v>
      </c>
      <c r="F9" s="8">
        <f t="shared" si="0"/>
        <v>1422.91</v>
      </c>
    </row>
    <row r="10" spans="1:6" ht="15.75">
      <c r="A10" s="6" t="s">
        <v>174</v>
      </c>
      <c r="B10" s="7" t="s">
        <v>32</v>
      </c>
      <c r="C10" s="7" t="s">
        <v>9</v>
      </c>
      <c r="D10" s="7" t="s">
        <v>6</v>
      </c>
      <c r="E10" s="25">
        <f t="shared" si="0"/>
        <v>1522.91</v>
      </c>
      <c r="F10" s="8">
        <f t="shared" si="0"/>
        <v>1422.91</v>
      </c>
    </row>
    <row r="11" spans="1:6" ht="15.75">
      <c r="A11" s="6" t="s">
        <v>191</v>
      </c>
      <c r="B11" s="7" t="s">
        <v>32</v>
      </c>
      <c r="C11" s="7" t="s">
        <v>33</v>
      </c>
      <c r="D11" s="7" t="s">
        <v>6</v>
      </c>
      <c r="E11" s="25">
        <f t="shared" si="0"/>
        <v>1522.91</v>
      </c>
      <c r="F11" s="8">
        <f t="shared" si="0"/>
        <v>1422.91</v>
      </c>
    </row>
    <row r="12" spans="1:6" ht="47.25">
      <c r="A12" s="6" t="s">
        <v>118</v>
      </c>
      <c r="B12" s="7" t="s">
        <v>32</v>
      </c>
      <c r="C12" s="7" t="s">
        <v>33</v>
      </c>
      <c r="D12" s="7" t="s">
        <v>11</v>
      </c>
      <c r="E12" s="25">
        <f t="shared" si="0"/>
        <v>1522.91</v>
      </c>
      <c r="F12" s="8">
        <f t="shared" si="0"/>
        <v>1422.91</v>
      </c>
    </row>
    <row r="13" spans="1:6" ht="15.75">
      <c r="A13" s="6" t="s">
        <v>119</v>
      </c>
      <c r="B13" s="7" t="s">
        <v>32</v>
      </c>
      <c r="C13" s="7" t="s">
        <v>33</v>
      </c>
      <c r="D13" s="7" t="s">
        <v>12</v>
      </c>
      <c r="E13" s="25">
        <v>1522.91</v>
      </c>
      <c r="F13" s="8">
        <v>1422.91</v>
      </c>
    </row>
    <row r="14" spans="1:6" ht="47.25">
      <c r="A14" s="6" t="s">
        <v>233</v>
      </c>
      <c r="B14" s="7" t="s">
        <v>86</v>
      </c>
      <c r="C14" s="7" t="s">
        <v>5</v>
      </c>
      <c r="D14" s="7" t="s">
        <v>6</v>
      </c>
      <c r="E14" s="25">
        <f>E15</f>
        <v>3078.2999999999997</v>
      </c>
      <c r="F14" s="8">
        <f>F15</f>
        <v>3078.37</v>
      </c>
    </row>
    <row r="15" spans="1:6" ht="15.75">
      <c r="A15" s="6" t="s">
        <v>174</v>
      </c>
      <c r="B15" s="7" t="s">
        <v>86</v>
      </c>
      <c r="C15" s="7" t="s">
        <v>9</v>
      </c>
      <c r="D15" s="7" t="s">
        <v>6</v>
      </c>
      <c r="E15" s="25">
        <f>E16+E19+E26</f>
        <v>3078.2999999999997</v>
      </c>
      <c r="F15" s="8">
        <f>F16+F19+F26</f>
        <v>3078.37</v>
      </c>
    </row>
    <row r="16" spans="1:6" ht="15.75">
      <c r="A16" s="6" t="s">
        <v>131</v>
      </c>
      <c r="B16" s="7" t="s">
        <v>86</v>
      </c>
      <c r="C16" s="7" t="s">
        <v>87</v>
      </c>
      <c r="D16" s="7" t="s">
        <v>6</v>
      </c>
      <c r="E16" s="25">
        <f>E17</f>
        <v>1444.42</v>
      </c>
      <c r="F16" s="8">
        <f>F17</f>
        <v>1444.42</v>
      </c>
    </row>
    <row r="17" spans="1:6" ht="47.25">
      <c r="A17" s="6" t="s">
        <v>118</v>
      </c>
      <c r="B17" s="7" t="s">
        <v>86</v>
      </c>
      <c r="C17" s="7" t="s">
        <v>87</v>
      </c>
      <c r="D17" s="7" t="s">
        <v>11</v>
      </c>
      <c r="E17" s="25">
        <f>E18</f>
        <v>1444.42</v>
      </c>
      <c r="F17" s="8">
        <f>F18</f>
        <v>1444.42</v>
      </c>
    </row>
    <row r="18" spans="1:6" ht="15.75">
      <c r="A18" s="6" t="s">
        <v>120</v>
      </c>
      <c r="B18" s="7" t="s">
        <v>86</v>
      </c>
      <c r="C18" s="7" t="s">
        <v>87</v>
      </c>
      <c r="D18" s="7" t="s">
        <v>12</v>
      </c>
      <c r="E18" s="25">
        <v>1444.42</v>
      </c>
      <c r="F18" s="8">
        <v>1444.42</v>
      </c>
    </row>
    <row r="19" spans="1:6" ht="31.5">
      <c r="A19" s="6" t="s">
        <v>136</v>
      </c>
      <c r="B19" s="7" t="s">
        <v>86</v>
      </c>
      <c r="C19" s="7" t="s">
        <v>10</v>
      </c>
      <c r="D19" s="7" t="s">
        <v>6</v>
      </c>
      <c r="E19" s="25">
        <f>E20+E22+E24</f>
        <v>1406.53</v>
      </c>
      <c r="F19" s="8">
        <f>F20+F22+F24</f>
        <v>1406.6</v>
      </c>
    </row>
    <row r="20" spans="1:6" ht="47.25">
      <c r="A20" s="6" t="s">
        <v>118</v>
      </c>
      <c r="B20" s="7" t="s">
        <v>86</v>
      </c>
      <c r="C20" s="7" t="s">
        <v>10</v>
      </c>
      <c r="D20" s="7" t="s">
        <v>11</v>
      </c>
      <c r="E20" s="25">
        <f>E21</f>
        <v>1295.56</v>
      </c>
      <c r="F20" s="8">
        <f>F21</f>
        <v>1295.56</v>
      </c>
    </row>
    <row r="21" spans="1:6" ht="15.75">
      <c r="A21" s="6" t="s">
        <v>120</v>
      </c>
      <c r="B21" s="7" t="s">
        <v>86</v>
      </c>
      <c r="C21" s="7" t="s">
        <v>10</v>
      </c>
      <c r="D21" s="7" t="s">
        <v>12</v>
      </c>
      <c r="E21" s="25">
        <v>1295.56</v>
      </c>
      <c r="F21" s="8">
        <v>1295.56</v>
      </c>
    </row>
    <row r="22" spans="1:6" ht="15.75">
      <c r="A22" s="6" t="s">
        <v>125</v>
      </c>
      <c r="B22" s="7" t="s">
        <v>86</v>
      </c>
      <c r="C22" s="7" t="s">
        <v>10</v>
      </c>
      <c r="D22" s="7" t="s">
        <v>13</v>
      </c>
      <c r="E22" s="25">
        <f>E23</f>
        <v>106.46</v>
      </c>
      <c r="F22" s="8">
        <f>F23</f>
        <v>106.46</v>
      </c>
    </row>
    <row r="23" spans="1:6" ht="31.5">
      <c r="A23" s="6" t="s">
        <v>123</v>
      </c>
      <c r="B23" s="7" t="s">
        <v>86</v>
      </c>
      <c r="C23" s="7" t="s">
        <v>10</v>
      </c>
      <c r="D23" s="7" t="s">
        <v>14</v>
      </c>
      <c r="E23" s="25">
        <v>106.46</v>
      </c>
      <c r="F23" s="8">
        <v>106.46</v>
      </c>
    </row>
    <row r="24" spans="1:6" ht="15.75">
      <c r="A24" s="6" t="s">
        <v>175</v>
      </c>
      <c r="B24" s="7" t="s">
        <v>86</v>
      </c>
      <c r="C24" s="7" t="s">
        <v>10</v>
      </c>
      <c r="D24" s="7" t="s">
        <v>15</v>
      </c>
      <c r="E24" s="25">
        <f>E25</f>
        <v>4.51</v>
      </c>
      <c r="F24" s="8">
        <f>F25</f>
        <v>4.58</v>
      </c>
    </row>
    <row r="25" spans="1:6" ht="15.75">
      <c r="A25" s="6" t="s">
        <v>176</v>
      </c>
      <c r="B25" s="7" t="s">
        <v>86</v>
      </c>
      <c r="C25" s="7" t="s">
        <v>10</v>
      </c>
      <c r="D25" s="7" t="s">
        <v>16</v>
      </c>
      <c r="E25" s="25">
        <v>4.51</v>
      </c>
      <c r="F25" s="8">
        <v>4.58</v>
      </c>
    </row>
    <row r="26" spans="1:6" ht="15.75">
      <c r="A26" s="6" t="s">
        <v>234</v>
      </c>
      <c r="B26" s="7" t="s">
        <v>86</v>
      </c>
      <c r="C26" s="7" t="s">
        <v>88</v>
      </c>
      <c r="D26" s="7" t="s">
        <v>6</v>
      </c>
      <c r="E26" s="25">
        <f>E27</f>
        <v>227.35</v>
      </c>
      <c r="F26" s="8">
        <f>F27</f>
        <v>227.35</v>
      </c>
    </row>
    <row r="27" spans="1:6" ht="47.25">
      <c r="A27" s="6" t="s">
        <v>118</v>
      </c>
      <c r="B27" s="7" t="s">
        <v>86</v>
      </c>
      <c r="C27" s="7" t="s">
        <v>88</v>
      </c>
      <c r="D27" s="7" t="s">
        <v>11</v>
      </c>
      <c r="E27" s="25">
        <f>E28</f>
        <v>227.35</v>
      </c>
      <c r="F27" s="8">
        <f>F28</f>
        <v>227.35</v>
      </c>
    </row>
    <row r="28" spans="1:6" ht="15.75">
      <c r="A28" s="6" t="s">
        <v>120</v>
      </c>
      <c r="B28" s="7" t="s">
        <v>86</v>
      </c>
      <c r="C28" s="7" t="s">
        <v>88</v>
      </c>
      <c r="D28" s="7" t="s">
        <v>12</v>
      </c>
      <c r="E28" s="25">
        <v>227.35</v>
      </c>
      <c r="F28" s="8">
        <v>227.35</v>
      </c>
    </row>
    <row r="29" spans="1:6" ht="47.25">
      <c r="A29" s="6" t="s">
        <v>192</v>
      </c>
      <c r="B29" s="7" t="s">
        <v>34</v>
      </c>
      <c r="C29" s="7" t="s">
        <v>5</v>
      </c>
      <c r="D29" s="7" t="s">
        <v>6</v>
      </c>
      <c r="E29" s="25">
        <f aca="true" t="shared" si="1" ref="E29:F32">E30</f>
        <v>7505.4</v>
      </c>
      <c r="F29" s="8">
        <f t="shared" si="1"/>
        <v>7305.4</v>
      </c>
    </row>
    <row r="30" spans="1:6" ht="15.75">
      <c r="A30" s="6" t="s">
        <v>174</v>
      </c>
      <c r="B30" s="7" t="s">
        <v>34</v>
      </c>
      <c r="C30" s="7" t="s">
        <v>9</v>
      </c>
      <c r="D30" s="7" t="s">
        <v>6</v>
      </c>
      <c r="E30" s="25">
        <f t="shared" si="1"/>
        <v>7505.4</v>
      </c>
      <c r="F30" s="8">
        <f t="shared" si="1"/>
        <v>7305.4</v>
      </c>
    </row>
    <row r="31" spans="1:6" ht="31.5">
      <c r="A31" s="6" t="s">
        <v>136</v>
      </c>
      <c r="B31" s="7" t="s">
        <v>34</v>
      </c>
      <c r="C31" s="7" t="s">
        <v>10</v>
      </c>
      <c r="D31" s="7" t="s">
        <v>6</v>
      </c>
      <c r="E31" s="25">
        <f t="shared" si="1"/>
        <v>7505.4</v>
      </c>
      <c r="F31" s="8">
        <f t="shared" si="1"/>
        <v>7305.4</v>
      </c>
    </row>
    <row r="32" spans="1:6" ht="47.25">
      <c r="A32" s="6" t="s">
        <v>118</v>
      </c>
      <c r="B32" s="7" t="s">
        <v>34</v>
      </c>
      <c r="C32" s="7" t="s">
        <v>10</v>
      </c>
      <c r="D32" s="7" t="s">
        <v>11</v>
      </c>
      <c r="E32" s="25">
        <f t="shared" si="1"/>
        <v>7505.4</v>
      </c>
      <c r="F32" s="8">
        <f t="shared" si="1"/>
        <v>7305.4</v>
      </c>
    </row>
    <row r="33" spans="1:6" ht="15.75">
      <c r="A33" s="6" t="s">
        <v>120</v>
      </c>
      <c r="B33" s="7" t="s">
        <v>34</v>
      </c>
      <c r="C33" s="7" t="s">
        <v>10</v>
      </c>
      <c r="D33" s="7" t="s">
        <v>12</v>
      </c>
      <c r="E33" s="25">
        <v>7505.4</v>
      </c>
      <c r="F33" s="8">
        <v>7305.4</v>
      </c>
    </row>
    <row r="34" spans="1:6" ht="15.75">
      <c r="A34" s="6" t="s">
        <v>265</v>
      </c>
      <c r="B34" s="7" t="s">
        <v>263</v>
      </c>
      <c r="C34" s="7" t="s">
        <v>5</v>
      </c>
      <c r="D34" s="7" t="s">
        <v>6</v>
      </c>
      <c r="E34" s="25">
        <f aca="true" t="shared" si="2" ref="E34:F37">E35</f>
        <v>86.05</v>
      </c>
      <c r="F34" s="8">
        <f t="shared" si="2"/>
        <v>0</v>
      </c>
    </row>
    <row r="35" spans="1:6" ht="15.75">
      <c r="A35" s="6" t="s">
        <v>174</v>
      </c>
      <c r="B35" s="7" t="s">
        <v>263</v>
      </c>
      <c r="C35" s="7" t="s">
        <v>9</v>
      </c>
      <c r="D35" s="7" t="s">
        <v>6</v>
      </c>
      <c r="E35" s="25">
        <f t="shared" si="2"/>
        <v>86.05</v>
      </c>
      <c r="F35" s="8">
        <f t="shared" si="2"/>
        <v>0</v>
      </c>
    </row>
    <row r="36" spans="1:6" ht="47.25">
      <c r="A36" s="6" t="s">
        <v>266</v>
      </c>
      <c r="B36" s="7" t="s">
        <v>263</v>
      </c>
      <c r="C36" s="7" t="s">
        <v>264</v>
      </c>
      <c r="D36" s="7" t="s">
        <v>6</v>
      </c>
      <c r="E36" s="25">
        <f t="shared" si="2"/>
        <v>86.05</v>
      </c>
      <c r="F36" s="8">
        <f t="shared" si="2"/>
        <v>0</v>
      </c>
    </row>
    <row r="37" spans="1:6" ht="15.75">
      <c r="A37" s="6" t="s">
        <v>125</v>
      </c>
      <c r="B37" s="7" t="s">
        <v>263</v>
      </c>
      <c r="C37" s="7" t="s">
        <v>264</v>
      </c>
      <c r="D37" s="7" t="s">
        <v>13</v>
      </c>
      <c r="E37" s="25">
        <f t="shared" si="2"/>
        <v>86.05</v>
      </c>
      <c r="F37" s="8">
        <f t="shared" si="2"/>
        <v>0</v>
      </c>
    </row>
    <row r="38" spans="1:6" ht="31.5">
      <c r="A38" s="6" t="s">
        <v>123</v>
      </c>
      <c r="B38" s="7" t="s">
        <v>263</v>
      </c>
      <c r="C38" s="7" t="s">
        <v>264</v>
      </c>
      <c r="D38" s="7" t="s">
        <v>14</v>
      </c>
      <c r="E38" s="25">
        <v>86.05</v>
      </c>
      <c r="F38" s="8">
        <v>0</v>
      </c>
    </row>
    <row r="39" spans="1:6" ht="31.5">
      <c r="A39" s="6" t="s">
        <v>173</v>
      </c>
      <c r="B39" s="7" t="s">
        <v>8</v>
      </c>
      <c r="C39" s="7" t="s">
        <v>5</v>
      </c>
      <c r="D39" s="7" t="s">
        <v>6</v>
      </c>
      <c r="E39" s="25">
        <f>E40</f>
        <v>5154.49</v>
      </c>
      <c r="F39" s="8">
        <f>F40</f>
        <v>5154.49</v>
      </c>
    </row>
    <row r="40" spans="1:6" ht="15.75">
      <c r="A40" s="6" t="s">
        <v>174</v>
      </c>
      <c r="B40" s="7" t="s">
        <v>8</v>
      </c>
      <c r="C40" s="7" t="s">
        <v>9</v>
      </c>
      <c r="D40" s="7" t="s">
        <v>6</v>
      </c>
      <c r="E40" s="25">
        <f>E41+E48+E51</f>
        <v>5154.49</v>
      </c>
      <c r="F40" s="8">
        <f>F41+F48+F51</f>
        <v>5154.49</v>
      </c>
    </row>
    <row r="41" spans="1:6" ht="31.5">
      <c r="A41" s="6" t="s">
        <v>136</v>
      </c>
      <c r="B41" s="7" t="s">
        <v>8</v>
      </c>
      <c r="C41" s="7" t="s">
        <v>10</v>
      </c>
      <c r="D41" s="7" t="s">
        <v>6</v>
      </c>
      <c r="E41" s="25">
        <f>E42+E44+E46</f>
        <v>3945.54</v>
      </c>
      <c r="F41" s="8">
        <f>F42+F44+F46</f>
        <v>3945.54</v>
      </c>
    </row>
    <row r="42" spans="1:6" ht="47.25">
      <c r="A42" s="6" t="s">
        <v>118</v>
      </c>
      <c r="B42" s="7" t="s">
        <v>8</v>
      </c>
      <c r="C42" s="7" t="s">
        <v>10</v>
      </c>
      <c r="D42" s="7" t="s">
        <v>11</v>
      </c>
      <c r="E42" s="25">
        <f>E43</f>
        <v>3824.94</v>
      </c>
      <c r="F42" s="8">
        <f>F43</f>
        <v>3824.94</v>
      </c>
    </row>
    <row r="43" spans="1:6" ht="15.75">
      <c r="A43" s="6" t="s">
        <v>120</v>
      </c>
      <c r="B43" s="7" t="s">
        <v>8</v>
      </c>
      <c r="C43" s="7" t="s">
        <v>10</v>
      </c>
      <c r="D43" s="7" t="s">
        <v>12</v>
      </c>
      <c r="E43" s="25">
        <f>3824.94</f>
        <v>3824.94</v>
      </c>
      <c r="F43" s="8">
        <v>3824.94</v>
      </c>
    </row>
    <row r="44" spans="1:6" ht="15.75">
      <c r="A44" s="6" t="s">
        <v>125</v>
      </c>
      <c r="B44" s="7" t="s">
        <v>8</v>
      </c>
      <c r="C44" s="7" t="s">
        <v>10</v>
      </c>
      <c r="D44" s="7" t="s">
        <v>13</v>
      </c>
      <c r="E44" s="25">
        <f>E45</f>
        <v>118.6</v>
      </c>
      <c r="F44" s="8">
        <f>F45</f>
        <v>118.6</v>
      </c>
    </row>
    <row r="45" spans="1:6" ht="31.5">
      <c r="A45" s="6" t="s">
        <v>123</v>
      </c>
      <c r="B45" s="7" t="s">
        <v>8</v>
      </c>
      <c r="C45" s="7" t="s">
        <v>10</v>
      </c>
      <c r="D45" s="7" t="s">
        <v>14</v>
      </c>
      <c r="E45" s="25">
        <v>118.6</v>
      </c>
      <c r="F45" s="8">
        <v>118.6</v>
      </c>
    </row>
    <row r="46" spans="1:6" ht="15.75">
      <c r="A46" s="6" t="s">
        <v>175</v>
      </c>
      <c r="B46" s="7" t="s">
        <v>8</v>
      </c>
      <c r="C46" s="7" t="s">
        <v>10</v>
      </c>
      <c r="D46" s="7" t="s">
        <v>15</v>
      </c>
      <c r="E46" s="25">
        <f>E47</f>
        <v>2</v>
      </c>
      <c r="F46" s="8">
        <f>F47</f>
        <v>2</v>
      </c>
    </row>
    <row r="47" spans="1:6" ht="15.75">
      <c r="A47" s="6" t="s">
        <v>176</v>
      </c>
      <c r="B47" s="7" t="s">
        <v>8</v>
      </c>
      <c r="C47" s="7" t="s">
        <v>10</v>
      </c>
      <c r="D47" s="7" t="s">
        <v>16</v>
      </c>
      <c r="E47" s="25">
        <v>2</v>
      </c>
      <c r="F47" s="8">
        <v>2</v>
      </c>
    </row>
    <row r="48" spans="1:6" ht="15.75">
      <c r="A48" s="6" t="s">
        <v>235</v>
      </c>
      <c r="B48" s="7" t="s">
        <v>8</v>
      </c>
      <c r="C48" s="7" t="s">
        <v>89</v>
      </c>
      <c r="D48" s="7" t="s">
        <v>6</v>
      </c>
      <c r="E48" s="25">
        <f>E49</f>
        <v>780.4</v>
      </c>
      <c r="F48" s="8">
        <f>F49</f>
        <v>780.4</v>
      </c>
    </row>
    <row r="49" spans="1:6" ht="47.25">
      <c r="A49" s="6" t="s">
        <v>118</v>
      </c>
      <c r="B49" s="7" t="s">
        <v>8</v>
      </c>
      <c r="C49" s="7" t="s">
        <v>89</v>
      </c>
      <c r="D49" s="7" t="s">
        <v>11</v>
      </c>
      <c r="E49" s="25">
        <f>E50</f>
        <v>780.4</v>
      </c>
      <c r="F49" s="8">
        <f>F50</f>
        <v>780.4</v>
      </c>
    </row>
    <row r="50" spans="1:6" ht="15.75">
      <c r="A50" s="6" t="s">
        <v>120</v>
      </c>
      <c r="B50" s="7" t="s">
        <v>8</v>
      </c>
      <c r="C50" s="7" t="s">
        <v>89</v>
      </c>
      <c r="D50" s="7" t="s">
        <v>12</v>
      </c>
      <c r="E50" s="25">
        <v>780.4</v>
      </c>
      <c r="F50" s="8">
        <v>780.4</v>
      </c>
    </row>
    <row r="51" spans="1:6" ht="15.75">
      <c r="A51" s="6" t="s">
        <v>117</v>
      </c>
      <c r="B51" s="7" t="s">
        <v>8</v>
      </c>
      <c r="C51" s="7" t="s">
        <v>106</v>
      </c>
      <c r="D51" s="7" t="s">
        <v>6</v>
      </c>
      <c r="E51" s="25">
        <f>E52</f>
        <v>428.55</v>
      </c>
      <c r="F51" s="8">
        <f>F52</f>
        <v>428.55</v>
      </c>
    </row>
    <row r="52" spans="1:6" ht="47.25">
      <c r="A52" s="6" t="s">
        <v>118</v>
      </c>
      <c r="B52" s="7" t="s">
        <v>8</v>
      </c>
      <c r="C52" s="7" t="s">
        <v>106</v>
      </c>
      <c r="D52" s="7" t="s">
        <v>11</v>
      </c>
      <c r="E52" s="25">
        <f>E53</f>
        <v>428.55</v>
      </c>
      <c r="F52" s="8">
        <f>F53</f>
        <v>428.55</v>
      </c>
    </row>
    <row r="53" spans="1:6" ht="15.75">
      <c r="A53" s="6" t="s">
        <v>120</v>
      </c>
      <c r="B53" s="7" t="s">
        <v>8</v>
      </c>
      <c r="C53" s="7" t="s">
        <v>106</v>
      </c>
      <c r="D53" s="7" t="s">
        <v>12</v>
      </c>
      <c r="E53" s="25">
        <v>428.55</v>
      </c>
      <c r="F53" s="8">
        <v>428.55</v>
      </c>
    </row>
    <row r="54" spans="1:6" ht="15.75">
      <c r="A54" s="6" t="s">
        <v>177</v>
      </c>
      <c r="B54" s="7" t="s">
        <v>17</v>
      </c>
      <c r="C54" s="7" t="s">
        <v>5</v>
      </c>
      <c r="D54" s="7" t="s">
        <v>6</v>
      </c>
      <c r="E54" s="25">
        <f>E55+E75</f>
        <v>26791.66</v>
      </c>
      <c r="F54" s="8">
        <f>F55+F75</f>
        <v>27025.850000000006</v>
      </c>
    </row>
    <row r="55" spans="1:6" ht="31.5">
      <c r="A55" s="6" t="s">
        <v>178</v>
      </c>
      <c r="B55" s="7" t="s">
        <v>17</v>
      </c>
      <c r="C55" s="7" t="s">
        <v>35</v>
      </c>
      <c r="D55" s="7" t="s">
        <v>6</v>
      </c>
      <c r="E55" s="25">
        <f>E56+E63+E68</f>
        <v>13873.880000000001</v>
      </c>
      <c r="F55" s="8">
        <f>F56+F63+F68</f>
        <v>13783.920000000002</v>
      </c>
    </row>
    <row r="56" spans="1:6" ht="31.5">
      <c r="A56" s="6" t="s">
        <v>179</v>
      </c>
      <c r="B56" s="7" t="s">
        <v>17</v>
      </c>
      <c r="C56" s="7" t="s">
        <v>18</v>
      </c>
      <c r="D56" s="7" t="s">
        <v>6</v>
      </c>
      <c r="E56" s="25">
        <f>E57+E60</f>
        <v>3005.58</v>
      </c>
      <c r="F56" s="8">
        <f>F57+F60</f>
        <v>2898.2000000000003</v>
      </c>
    </row>
    <row r="57" spans="1:6" ht="31.5">
      <c r="A57" s="6" t="s">
        <v>180</v>
      </c>
      <c r="B57" s="7" t="s">
        <v>17</v>
      </c>
      <c r="C57" s="7" t="s">
        <v>19</v>
      </c>
      <c r="D57" s="7" t="s">
        <v>6</v>
      </c>
      <c r="E57" s="25">
        <f>E58</f>
        <v>2967.68</v>
      </c>
      <c r="F57" s="8">
        <f>F58</f>
        <v>2859.78</v>
      </c>
    </row>
    <row r="58" spans="1:6" ht="15.75">
      <c r="A58" s="6" t="s">
        <v>125</v>
      </c>
      <c r="B58" s="7" t="s">
        <v>17</v>
      </c>
      <c r="C58" s="7" t="s">
        <v>19</v>
      </c>
      <c r="D58" s="7" t="s">
        <v>13</v>
      </c>
      <c r="E58" s="25">
        <f>E59</f>
        <v>2967.68</v>
      </c>
      <c r="F58" s="8">
        <f>F59</f>
        <v>2859.78</v>
      </c>
    </row>
    <row r="59" spans="1:6" ht="31.5">
      <c r="A59" s="6" t="s">
        <v>123</v>
      </c>
      <c r="B59" s="7" t="s">
        <v>17</v>
      </c>
      <c r="C59" s="7" t="s">
        <v>19</v>
      </c>
      <c r="D59" s="7" t="s">
        <v>14</v>
      </c>
      <c r="E59" s="25">
        <f>333.81+2633.87</f>
        <v>2967.68</v>
      </c>
      <c r="F59" s="8">
        <f>2569.78+290</f>
        <v>2859.78</v>
      </c>
    </row>
    <row r="60" spans="1:6" ht="15.75">
      <c r="A60" s="6" t="s">
        <v>181</v>
      </c>
      <c r="B60" s="7" t="s">
        <v>17</v>
      </c>
      <c r="C60" s="7" t="s">
        <v>20</v>
      </c>
      <c r="D60" s="7" t="s">
        <v>6</v>
      </c>
      <c r="E60" s="25">
        <f>E61</f>
        <v>37.9</v>
      </c>
      <c r="F60" s="8">
        <f>F61</f>
        <v>38.42</v>
      </c>
    </row>
    <row r="61" spans="1:6" ht="15.75">
      <c r="A61" s="6" t="s">
        <v>125</v>
      </c>
      <c r="B61" s="7" t="s">
        <v>17</v>
      </c>
      <c r="C61" s="7" t="s">
        <v>20</v>
      </c>
      <c r="D61" s="7" t="s">
        <v>13</v>
      </c>
      <c r="E61" s="25">
        <f>E62</f>
        <v>37.9</v>
      </c>
      <c r="F61" s="8">
        <f>F62</f>
        <v>38.42</v>
      </c>
    </row>
    <row r="62" spans="1:6" ht="31.5">
      <c r="A62" s="6" t="s">
        <v>123</v>
      </c>
      <c r="B62" s="7" t="s">
        <v>17</v>
      </c>
      <c r="C62" s="7" t="s">
        <v>20</v>
      </c>
      <c r="D62" s="7" t="s">
        <v>14</v>
      </c>
      <c r="E62" s="25">
        <f>21.65+16.25</f>
        <v>37.9</v>
      </c>
      <c r="F62" s="8">
        <f>16.47+21.95</f>
        <v>38.42</v>
      </c>
    </row>
    <row r="63" spans="1:6" ht="47.25">
      <c r="A63" s="6" t="s">
        <v>140</v>
      </c>
      <c r="B63" s="7" t="s">
        <v>17</v>
      </c>
      <c r="C63" s="7" t="s">
        <v>36</v>
      </c>
      <c r="D63" s="7" t="s">
        <v>6</v>
      </c>
      <c r="E63" s="25">
        <f>E64+E66</f>
        <v>420.61</v>
      </c>
      <c r="F63" s="8">
        <f>F64+F66</f>
        <v>426.34000000000003</v>
      </c>
    </row>
    <row r="64" spans="1:6" ht="15.75">
      <c r="A64" s="6" t="s">
        <v>125</v>
      </c>
      <c r="B64" s="7" t="s">
        <v>17</v>
      </c>
      <c r="C64" s="7" t="s">
        <v>36</v>
      </c>
      <c r="D64" s="7" t="s">
        <v>13</v>
      </c>
      <c r="E64" s="25">
        <f>E65</f>
        <v>343.92</v>
      </c>
      <c r="F64" s="8">
        <f>F65</f>
        <v>348.61</v>
      </c>
    </row>
    <row r="65" spans="1:6" ht="31.5">
      <c r="A65" s="6" t="s">
        <v>123</v>
      </c>
      <c r="B65" s="7" t="s">
        <v>17</v>
      </c>
      <c r="C65" s="7" t="s">
        <v>36</v>
      </c>
      <c r="D65" s="7" t="s">
        <v>14</v>
      </c>
      <c r="E65" s="25">
        <v>343.92</v>
      </c>
      <c r="F65" s="8">
        <v>348.61</v>
      </c>
    </row>
    <row r="66" spans="1:6" ht="15" customHeight="1">
      <c r="A66" s="6" t="s">
        <v>175</v>
      </c>
      <c r="B66" s="7" t="s">
        <v>17</v>
      </c>
      <c r="C66" s="7" t="s">
        <v>36</v>
      </c>
      <c r="D66" s="7" t="s">
        <v>15</v>
      </c>
      <c r="E66" s="25">
        <f>E67</f>
        <v>76.69</v>
      </c>
      <c r="F66" s="8">
        <f>F67</f>
        <v>77.73</v>
      </c>
    </row>
    <row r="67" spans="1:6" ht="15.75">
      <c r="A67" s="6" t="s">
        <v>176</v>
      </c>
      <c r="B67" s="7" t="s">
        <v>17</v>
      </c>
      <c r="C67" s="7" t="s">
        <v>36</v>
      </c>
      <c r="D67" s="7" t="s">
        <v>16</v>
      </c>
      <c r="E67" s="25">
        <v>76.69</v>
      </c>
      <c r="F67" s="8">
        <v>77.73</v>
      </c>
    </row>
    <row r="68" spans="1:6" ht="31.5">
      <c r="A68" s="6" t="s">
        <v>127</v>
      </c>
      <c r="B68" s="7" t="s">
        <v>17</v>
      </c>
      <c r="C68" s="7" t="s">
        <v>37</v>
      </c>
      <c r="D68" s="7" t="s">
        <v>6</v>
      </c>
      <c r="E68" s="25">
        <f>E69+E71+E73</f>
        <v>10447.69</v>
      </c>
      <c r="F68" s="8">
        <f>F69+F71+F73</f>
        <v>10459.380000000001</v>
      </c>
    </row>
    <row r="69" spans="1:6" ht="47.25">
      <c r="A69" s="6" t="s">
        <v>118</v>
      </c>
      <c r="B69" s="7" t="s">
        <v>17</v>
      </c>
      <c r="C69" s="7" t="s">
        <v>37</v>
      </c>
      <c r="D69" s="7" t="s">
        <v>11</v>
      </c>
      <c r="E69" s="25">
        <f>E70</f>
        <v>5825.51</v>
      </c>
      <c r="F69" s="8">
        <f>F70</f>
        <v>5825.51</v>
      </c>
    </row>
    <row r="70" spans="1:6" ht="16.5" customHeight="1">
      <c r="A70" s="6" t="s">
        <v>193</v>
      </c>
      <c r="B70" s="7" t="s">
        <v>17</v>
      </c>
      <c r="C70" s="7" t="s">
        <v>37</v>
      </c>
      <c r="D70" s="7" t="s">
        <v>38</v>
      </c>
      <c r="E70" s="25">
        <v>5825.51</v>
      </c>
      <c r="F70" s="8">
        <v>5825.51</v>
      </c>
    </row>
    <row r="71" spans="1:6" ht="15.75">
      <c r="A71" s="6" t="s">
        <v>125</v>
      </c>
      <c r="B71" s="7" t="s">
        <v>17</v>
      </c>
      <c r="C71" s="7" t="s">
        <v>37</v>
      </c>
      <c r="D71" s="7" t="s">
        <v>13</v>
      </c>
      <c r="E71" s="25">
        <f>E72</f>
        <v>3765.09</v>
      </c>
      <c r="F71" s="8">
        <f>F72</f>
        <v>3765.09</v>
      </c>
    </row>
    <row r="72" spans="1:6" ht="31.5">
      <c r="A72" s="6" t="s">
        <v>123</v>
      </c>
      <c r="B72" s="7" t="s">
        <v>17</v>
      </c>
      <c r="C72" s="7" t="s">
        <v>37</v>
      </c>
      <c r="D72" s="7" t="s">
        <v>14</v>
      </c>
      <c r="E72" s="25">
        <v>3765.09</v>
      </c>
      <c r="F72" s="8">
        <v>3765.09</v>
      </c>
    </row>
    <row r="73" spans="1:6" ht="15.75">
      <c r="A73" s="6" t="s">
        <v>175</v>
      </c>
      <c r="B73" s="7" t="s">
        <v>17</v>
      </c>
      <c r="C73" s="7" t="s">
        <v>37</v>
      </c>
      <c r="D73" s="7" t="s">
        <v>15</v>
      </c>
      <c r="E73" s="25">
        <f>E74</f>
        <v>857.09</v>
      </c>
      <c r="F73" s="8">
        <f>F74</f>
        <v>868.78</v>
      </c>
    </row>
    <row r="74" spans="1:6" ht="15.75">
      <c r="A74" s="6" t="s">
        <v>176</v>
      </c>
      <c r="B74" s="7" t="s">
        <v>17</v>
      </c>
      <c r="C74" s="7" t="s">
        <v>37</v>
      </c>
      <c r="D74" s="7" t="s">
        <v>16</v>
      </c>
      <c r="E74" s="25">
        <v>857.09</v>
      </c>
      <c r="F74" s="8">
        <v>868.78</v>
      </c>
    </row>
    <row r="75" spans="1:6" ht="15.75">
      <c r="A75" s="6" t="s">
        <v>174</v>
      </c>
      <c r="B75" s="7" t="s">
        <v>17</v>
      </c>
      <c r="C75" s="7" t="s">
        <v>9</v>
      </c>
      <c r="D75" s="7" t="s">
        <v>6</v>
      </c>
      <c r="E75" s="25">
        <f>E76+E79+E84+E89+E94</f>
        <v>12917.779999999999</v>
      </c>
      <c r="F75" s="8">
        <f>F76+F79+F84+F89+F94</f>
        <v>13241.930000000002</v>
      </c>
    </row>
    <row r="76" spans="1:6" ht="31.5">
      <c r="A76" s="6" t="s">
        <v>136</v>
      </c>
      <c r="B76" s="7" t="s">
        <v>17</v>
      </c>
      <c r="C76" s="7" t="s">
        <v>10</v>
      </c>
      <c r="D76" s="7" t="s">
        <v>6</v>
      </c>
      <c r="E76" s="25">
        <f>E77</f>
        <v>9080</v>
      </c>
      <c r="F76" s="8">
        <f>F77</f>
        <v>9080</v>
      </c>
    </row>
    <row r="77" spans="1:6" ht="47.25">
      <c r="A77" s="6" t="s">
        <v>118</v>
      </c>
      <c r="B77" s="7" t="s">
        <v>17</v>
      </c>
      <c r="C77" s="7" t="s">
        <v>10</v>
      </c>
      <c r="D77" s="7" t="s">
        <v>11</v>
      </c>
      <c r="E77" s="25">
        <f>E78</f>
        <v>9080</v>
      </c>
      <c r="F77" s="8">
        <f>F78</f>
        <v>9080</v>
      </c>
    </row>
    <row r="78" spans="1:6" ht="15.75">
      <c r="A78" s="6" t="s">
        <v>120</v>
      </c>
      <c r="B78" s="7" t="s">
        <v>17</v>
      </c>
      <c r="C78" s="7" t="s">
        <v>10</v>
      </c>
      <c r="D78" s="7" t="s">
        <v>12</v>
      </c>
      <c r="E78" s="25">
        <v>9080</v>
      </c>
      <c r="F78" s="8">
        <v>9080</v>
      </c>
    </row>
    <row r="79" spans="1:6" ht="15.75">
      <c r="A79" s="6" t="s">
        <v>129</v>
      </c>
      <c r="B79" s="7" t="s">
        <v>17</v>
      </c>
      <c r="C79" s="7" t="s">
        <v>155</v>
      </c>
      <c r="D79" s="7" t="s">
        <v>6</v>
      </c>
      <c r="E79" s="25">
        <f>E80+E82</f>
        <v>1640</v>
      </c>
      <c r="F79" s="8">
        <f>F80+F82</f>
        <v>1800</v>
      </c>
    </row>
    <row r="80" spans="1:6" ht="47.25">
      <c r="A80" s="6" t="s">
        <v>118</v>
      </c>
      <c r="B80" s="7" t="s">
        <v>17</v>
      </c>
      <c r="C80" s="7" t="s">
        <v>155</v>
      </c>
      <c r="D80" s="7" t="s">
        <v>11</v>
      </c>
      <c r="E80" s="25">
        <f>E81</f>
        <v>1109</v>
      </c>
      <c r="F80" s="8">
        <f>F81</f>
        <v>1109</v>
      </c>
    </row>
    <row r="81" spans="1:6" ht="15.75">
      <c r="A81" s="6" t="s">
        <v>120</v>
      </c>
      <c r="B81" s="7" t="s">
        <v>17</v>
      </c>
      <c r="C81" s="7" t="s">
        <v>155</v>
      </c>
      <c r="D81" s="7" t="s">
        <v>12</v>
      </c>
      <c r="E81" s="25">
        <v>1109</v>
      </c>
      <c r="F81" s="8">
        <v>1109</v>
      </c>
    </row>
    <row r="82" spans="1:6" ht="15.75">
      <c r="A82" s="6" t="s">
        <v>125</v>
      </c>
      <c r="B82" s="7" t="s">
        <v>17</v>
      </c>
      <c r="C82" s="7" t="s">
        <v>155</v>
      </c>
      <c r="D82" s="7" t="s">
        <v>13</v>
      </c>
      <c r="E82" s="25">
        <f>E83</f>
        <v>531</v>
      </c>
      <c r="F82" s="8">
        <f>F83</f>
        <v>691</v>
      </c>
    </row>
    <row r="83" spans="1:6" ht="31.5">
      <c r="A83" s="6" t="s">
        <v>123</v>
      </c>
      <c r="B83" s="7" t="s">
        <v>17</v>
      </c>
      <c r="C83" s="7" t="s">
        <v>155</v>
      </c>
      <c r="D83" s="7" t="s">
        <v>14</v>
      </c>
      <c r="E83" s="25">
        <v>531</v>
      </c>
      <c r="F83" s="8">
        <v>691</v>
      </c>
    </row>
    <row r="84" spans="1:6" ht="31.5">
      <c r="A84" s="6" t="s">
        <v>128</v>
      </c>
      <c r="B84" s="7" t="s">
        <v>17</v>
      </c>
      <c r="C84" s="7" t="s">
        <v>39</v>
      </c>
      <c r="D84" s="7" t="s">
        <v>6</v>
      </c>
      <c r="E84" s="25">
        <f>E85+E87</f>
        <v>1003.4</v>
      </c>
      <c r="F84" s="8">
        <f>F85+F87</f>
        <v>1043.54</v>
      </c>
    </row>
    <row r="85" spans="1:6" ht="47.25">
      <c r="A85" s="6" t="s">
        <v>118</v>
      </c>
      <c r="B85" s="7" t="s">
        <v>17</v>
      </c>
      <c r="C85" s="7" t="s">
        <v>39</v>
      </c>
      <c r="D85" s="7" t="s">
        <v>11</v>
      </c>
      <c r="E85" s="25">
        <f>E86</f>
        <v>931.4</v>
      </c>
      <c r="F85" s="8">
        <f>F86</f>
        <v>968.66</v>
      </c>
    </row>
    <row r="86" spans="1:6" ht="15.75">
      <c r="A86" s="6" t="s">
        <v>120</v>
      </c>
      <c r="B86" s="7" t="s">
        <v>17</v>
      </c>
      <c r="C86" s="7" t="s">
        <v>39</v>
      </c>
      <c r="D86" s="7" t="s">
        <v>12</v>
      </c>
      <c r="E86" s="25">
        <v>931.4</v>
      </c>
      <c r="F86" s="8">
        <v>968.66</v>
      </c>
    </row>
    <row r="87" spans="1:6" ht="15.75">
      <c r="A87" s="6" t="s">
        <v>125</v>
      </c>
      <c r="B87" s="7" t="s">
        <v>17</v>
      </c>
      <c r="C87" s="7" t="s">
        <v>39</v>
      </c>
      <c r="D87" s="7" t="s">
        <v>13</v>
      </c>
      <c r="E87" s="25">
        <f>E88</f>
        <v>72</v>
      </c>
      <c r="F87" s="8">
        <f>F88</f>
        <v>74.88</v>
      </c>
    </row>
    <row r="88" spans="1:6" ht="31.5">
      <c r="A88" s="6" t="s">
        <v>123</v>
      </c>
      <c r="B88" s="7" t="s">
        <v>17</v>
      </c>
      <c r="C88" s="7" t="s">
        <v>39</v>
      </c>
      <c r="D88" s="7" t="s">
        <v>14</v>
      </c>
      <c r="E88" s="25">
        <v>72</v>
      </c>
      <c r="F88" s="8">
        <v>74.88</v>
      </c>
    </row>
    <row r="89" spans="1:6" ht="31.5">
      <c r="A89" s="6" t="s">
        <v>194</v>
      </c>
      <c r="B89" s="7" t="s">
        <v>17</v>
      </c>
      <c r="C89" s="7" t="s">
        <v>40</v>
      </c>
      <c r="D89" s="7" t="s">
        <v>6</v>
      </c>
      <c r="E89" s="25">
        <f>E90+E92</f>
        <v>651</v>
      </c>
      <c r="F89" s="8">
        <f>F90+F92</f>
        <v>677.04</v>
      </c>
    </row>
    <row r="90" spans="1:6" ht="47.25">
      <c r="A90" s="6" t="s">
        <v>118</v>
      </c>
      <c r="B90" s="7" t="s">
        <v>17</v>
      </c>
      <c r="C90" s="7" t="s">
        <v>40</v>
      </c>
      <c r="D90" s="7" t="s">
        <v>11</v>
      </c>
      <c r="E90" s="25">
        <f>E91</f>
        <v>601.56</v>
      </c>
      <c r="F90" s="8">
        <f>F91</f>
        <v>625.62</v>
      </c>
    </row>
    <row r="91" spans="1:6" ht="15.75">
      <c r="A91" s="6" t="s">
        <v>120</v>
      </c>
      <c r="B91" s="7" t="s">
        <v>17</v>
      </c>
      <c r="C91" s="7" t="s">
        <v>40</v>
      </c>
      <c r="D91" s="7" t="s">
        <v>12</v>
      </c>
      <c r="E91" s="25">
        <v>601.56</v>
      </c>
      <c r="F91" s="8">
        <v>625.62</v>
      </c>
    </row>
    <row r="92" spans="1:6" ht="15.75">
      <c r="A92" s="6" t="s">
        <v>125</v>
      </c>
      <c r="B92" s="7" t="s">
        <v>17</v>
      </c>
      <c r="C92" s="7" t="s">
        <v>40</v>
      </c>
      <c r="D92" s="7" t="s">
        <v>13</v>
      </c>
      <c r="E92" s="25">
        <f>E93</f>
        <v>49.44</v>
      </c>
      <c r="F92" s="8">
        <f>F93</f>
        <v>51.42</v>
      </c>
    </row>
    <row r="93" spans="1:6" ht="31.5">
      <c r="A93" s="6" t="s">
        <v>123</v>
      </c>
      <c r="B93" s="7" t="s">
        <v>17</v>
      </c>
      <c r="C93" s="7" t="s">
        <v>40</v>
      </c>
      <c r="D93" s="7" t="s">
        <v>14</v>
      </c>
      <c r="E93" s="25">
        <v>49.44</v>
      </c>
      <c r="F93" s="8">
        <v>51.42</v>
      </c>
    </row>
    <row r="94" spans="1:6" ht="47.25">
      <c r="A94" s="6" t="s">
        <v>121</v>
      </c>
      <c r="B94" s="7" t="s">
        <v>17</v>
      </c>
      <c r="C94" s="7" t="s">
        <v>41</v>
      </c>
      <c r="D94" s="7" t="s">
        <v>6</v>
      </c>
      <c r="E94" s="25">
        <f>E95+E97</f>
        <v>543.38</v>
      </c>
      <c r="F94" s="8">
        <f>F95+F97</f>
        <v>641.35</v>
      </c>
    </row>
    <row r="95" spans="1:6" ht="47.25">
      <c r="A95" s="6" t="s">
        <v>118</v>
      </c>
      <c r="B95" s="7" t="s">
        <v>17</v>
      </c>
      <c r="C95" s="7" t="s">
        <v>41</v>
      </c>
      <c r="D95" s="7" t="s">
        <v>11</v>
      </c>
      <c r="E95" s="25">
        <f>E96</f>
        <v>489.58</v>
      </c>
      <c r="F95" s="8">
        <f>F96</f>
        <v>489.05</v>
      </c>
    </row>
    <row r="96" spans="1:6" ht="15.75">
      <c r="A96" s="6" t="s">
        <v>120</v>
      </c>
      <c r="B96" s="7" t="s">
        <v>17</v>
      </c>
      <c r="C96" s="7" t="s">
        <v>41</v>
      </c>
      <c r="D96" s="7" t="s">
        <v>12</v>
      </c>
      <c r="E96" s="25">
        <v>489.58</v>
      </c>
      <c r="F96" s="8">
        <v>489.05</v>
      </c>
    </row>
    <row r="97" spans="1:6" ht="15.75">
      <c r="A97" s="6" t="s">
        <v>125</v>
      </c>
      <c r="B97" s="7" t="s">
        <v>17</v>
      </c>
      <c r="C97" s="7" t="s">
        <v>41</v>
      </c>
      <c r="D97" s="7" t="s">
        <v>13</v>
      </c>
      <c r="E97" s="25">
        <f>E98</f>
        <v>53.8</v>
      </c>
      <c r="F97" s="8">
        <f>F98</f>
        <v>152.3</v>
      </c>
    </row>
    <row r="98" spans="1:6" ht="31.5">
      <c r="A98" s="6" t="s">
        <v>123</v>
      </c>
      <c r="B98" s="7" t="s">
        <v>17</v>
      </c>
      <c r="C98" s="7" t="s">
        <v>41</v>
      </c>
      <c r="D98" s="7" t="s">
        <v>14</v>
      </c>
      <c r="E98" s="25">
        <v>53.8</v>
      </c>
      <c r="F98" s="8">
        <v>152.3</v>
      </c>
    </row>
    <row r="99" spans="1:6" ht="15.75">
      <c r="A99" s="2" t="s">
        <v>182</v>
      </c>
      <c r="B99" s="3" t="s">
        <v>21</v>
      </c>
      <c r="C99" s="3" t="s">
        <v>5</v>
      </c>
      <c r="D99" s="3" t="s">
        <v>6</v>
      </c>
      <c r="E99" s="24">
        <f aca="true" t="shared" si="3" ref="E99:F103">E100</f>
        <v>1331.4</v>
      </c>
      <c r="F99" s="4">
        <f t="shared" si="3"/>
        <v>1271.2</v>
      </c>
    </row>
    <row r="100" spans="1:6" ht="15.75">
      <c r="A100" s="6" t="s">
        <v>183</v>
      </c>
      <c r="B100" s="7" t="s">
        <v>22</v>
      </c>
      <c r="C100" s="7" t="s">
        <v>5</v>
      </c>
      <c r="D100" s="7" t="s">
        <v>6</v>
      </c>
      <c r="E100" s="25">
        <f t="shared" si="3"/>
        <v>1331.4</v>
      </c>
      <c r="F100" s="8">
        <f t="shared" si="3"/>
        <v>1271.2</v>
      </c>
    </row>
    <row r="101" spans="1:6" ht="15.75">
      <c r="A101" s="6" t="s">
        <v>174</v>
      </c>
      <c r="B101" s="7" t="s">
        <v>22</v>
      </c>
      <c r="C101" s="7" t="s">
        <v>9</v>
      </c>
      <c r="D101" s="7" t="s">
        <v>6</v>
      </c>
      <c r="E101" s="25">
        <f t="shared" si="3"/>
        <v>1331.4</v>
      </c>
      <c r="F101" s="8">
        <f t="shared" si="3"/>
        <v>1271.2</v>
      </c>
    </row>
    <row r="102" spans="1:6" ht="47.25">
      <c r="A102" s="6" t="s">
        <v>139</v>
      </c>
      <c r="B102" s="7" t="s">
        <v>22</v>
      </c>
      <c r="C102" s="7" t="s">
        <v>23</v>
      </c>
      <c r="D102" s="7" t="s">
        <v>6</v>
      </c>
      <c r="E102" s="25">
        <f t="shared" si="3"/>
        <v>1331.4</v>
      </c>
      <c r="F102" s="8">
        <f t="shared" si="3"/>
        <v>1271.2</v>
      </c>
    </row>
    <row r="103" spans="1:6" ht="15.75">
      <c r="A103" s="6" t="s">
        <v>184</v>
      </c>
      <c r="B103" s="7" t="s">
        <v>22</v>
      </c>
      <c r="C103" s="7" t="s">
        <v>23</v>
      </c>
      <c r="D103" s="7" t="s">
        <v>24</v>
      </c>
      <c r="E103" s="25">
        <f t="shared" si="3"/>
        <v>1331.4</v>
      </c>
      <c r="F103" s="8">
        <f t="shared" si="3"/>
        <v>1271.2</v>
      </c>
    </row>
    <row r="104" spans="1:6" ht="15.75">
      <c r="A104" s="6" t="s">
        <v>185</v>
      </c>
      <c r="B104" s="7" t="s">
        <v>22</v>
      </c>
      <c r="C104" s="7" t="s">
        <v>23</v>
      </c>
      <c r="D104" s="7" t="s">
        <v>25</v>
      </c>
      <c r="E104" s="25">
        <v>1331.4</v>
      </c>
      <c r="F104" s="8">
        <v>1271.2</v>
      </c>
    </row>
    <row r="105" spans="1:6" ht="31.5">
      <c r="A105" s="2" t="s">
        <v>195</v>
      </c>
      <c r="B105" s="3" t="s">
        <v>42</v>
      </c>
      <c r="C105" s="3" t="s">
        <v>5</v>
      </c>
      <c r="D105" s="3" t="s">
        <v>6</v>
      </c>
      <c r="E105" s="24">
        <f aca="true" t="shared" si="4" ref="E105:F109">E106</f>
        <v>90.22</v>
      </c>
      <c r="F105" s="4">
        <f t="shared" si="4"/>
        <v>91.45</v>
      </c>
    </row>
    <row r="106" spans="1:6" ht="31.5">
      <c r="A106" s="6" t="s">
        <v>196</v>
      </c>
      <c r="B106" s="7" t="s">
        <v>43</v>
      </c>
      <c r="C106" s="7" t="s">
        <v>5</v>
      </c>
      <c r="D106" s="7" t="s">
        <v>6</v>
      </c>
      <c r="E106" s="25">
        <f t="shared" si="4"/>
        <v>90.22</v>
      </c>
      <c r="F106" s="8">
        <f t="shared" si="4"/>
        <v>91.45</v>
      </c>
    </row>
    <row r="107" spans="1:6" ht="15.75">
      <c r="A107" s="6" t="s">
        <v>174</v>
      </c>
      <c r="B107" s="7" t="s">
        <v>43</v>
      </c>
      <c r="C107" s="7" t="s">
        <v>9</v>
      </c>
      <c r="D107" s="7" t="s">
        <v>6</v>
      </c>
      <c r="E107" s="25">
        <f t="shared" si="4"/>
        <v>90.22</v>
      </c>
      <c r="F107" s="8">
        <f t="shared" si="4"/>
        <v>91.45</v>
      </c>
    </row>
    <row r="108" spans="1:6" ht="31.5">
      <c r="A108" s="6" t="s">
        <v>197</v>
      </c>
      <c r="B108" s="7" t="s">
        <v>43</v>
      </c>
      <c r="C108" s="7" t="s">
        <v>44</v>
      </c>
      <c r="D108" s="7" t="s">
        <v>6</v>
      </c>
      <c r="E108" s="25">
        <f t="shared" si="4"/>
        <v>90.22</v>
      </c>
      <c r="F108" s="8">
        <f t="shared" si="4"/>
        <v>91.45</v>
      </c>
    </row>
    <row r="109" spans="1:6" ht="15.75">
      <c r="A109" s="6" t="s">
        <v>125</v>
      </c>
      <c r="B109" s="7" t="s">
        <v>43</v>
      </c>
      <c r="C109" s="7" t="s">
        <v>44</v>
      </c>
      <c r="D109" s="7" t="s">
        <v>13</v>
      </c>
      <c r="E109" s="25">
        <f t="shared" si="4"/>
        <v>90.22</v>
      </c>
      <c r="F109" s="8">
        <f t="shared" si="4"/>
        <v>91.45</v>
      </c>
    </row>
    <row r="110" spans="1:6" ht="31.5">
      <c r="A110" s="6" t="s">
        <v>123</v>
      </c>
      <c r="B110" s="7" t="s">
        <v>43</v>
      </c>
      <c r="C110" s="7" t="s">
        <v>44</v>
      </c>
      <c r="D110" s="7" t="s">
        <v>14</v>
      </c>
      <c r="E110" s="25">
        <v>90.22</v>
      </c>
      <c r="F110" s="8">
        <v>91.45</v>
      </c>
    </row>
    <row r="111" spans="1:6" ht="15.75">
      <c r="A111" s="2" t="s">
        <v>198</v>
      </c>
      <c r="B111" s="3" t="s">
        <v>45</v>
      </c>
      <c r="C111" s="3" t="s">
        <v>5</v>
      </c>
      <c r="D111" s="3" t="s">
        <v>6</v>
      </c>
      <c r="E111" s="24">
        <f>E117+E128+E122+E112</f>
        <v>9598.44</v>
      </c>
      <c r="F111" s="4">
        <f>F117+F128+F122+F112</f>
        <v>9929.44</v>
      </c>
    </row>
    <row r="112" spans="1:6" ht="15.75">
      <c r="A112" s="6" t="s">
        <v>261</v>
      </c>
      <c r="B112" s="7" t="s">
        <v>259</v>
      </c>
      <c r="C112" s="7" t="s">
        <v>5</v>
      </c>
      <c r="D112" s="7" t="s">
        <v>6</v>
      </c>
      <c r="E112" s="25">
        <f aca="true" t="shared" si="5" ref="E112:F115">E113</f>
        <v>287.56</v>
      </c>
      <c r="F112" s="8">
        <f t="shared" si="5"/>
        <v>287.56</v>
      </c>
    </row>
    <row r="113" spans="1:6" ht="15.75">
      <c r="A113" s="6" t="s">
        <v>174</v>
      </c>
      <c r="B113" s="7" t="s">
        <v>259</v>
      </c>
      <c r="C113" s="7" t="s">
        <v>9</v>
      </c>
      <c r="D113" s="7" t="s">
        <v>6</v>
      </c>
      <c r="E113" s="25">
        <f t="shared" si="5"/>
        <v>287.56</v>
      </c>
      <c r="F113" s="8">
        <f t="shared" si="5"/>
        <v>287.56</v>
      </c>
    </row>
    <row r="114" spans="1:6" ht="78.75">
      <c r="A114" s="6" t="s">
        <v>262</v>
      </c>
      <c r="B114" s="7" t="s">
        <v>259</v>
      </c>
      <c r="C114" s="7" t="s">
        <v>260</v>
      </c>
      <c r="D114" s="7" t="s">
        <v>6</v>
      </c>
      <c r="E114" s="25">
        <f t="shared" si="5"/>
        <v>287.56</v>
      </c>
      <c r="F114" s="8">
        <f t="shared" si="5"/>
        <v>287.56</v>
      </c>
    </row>
    <row r="115" spans="1:6" ht="15.75">
      <c r="A115" s="6" t="s">
        <v>125</v>
      </c>
      <c r="B115" s="7" t="s">
        <v>259</v>
      </c>
      <c r="C115" s="7" t="s">
        <v>260</v>
      </c>
      <c r="D115" s="7" t="s">
        <v>13</v>
      </c>
      <c r="E115" s="25">
        <f t="shared" si="5"/>
        <v>287.56</v>
      </c>
      <c r="F115" s="8">
        <f t="shared" si="5"/>
        <v>287.56</v>
      </c>
    </row>
    <row r="116" spans="1:6" ht="31.5">
      <c r="A116" s="6" t="s">
        <v>123</v>
      </c>
      <c r="B116" s="7" t="s">
        <v>259</v>
      </c>
      <c r="C116" s="7" t="s">
        <v>260</v>
      </c>
      <c r="D116" s="7" t="s">
        <v>14</v>
      </c>
      <c r="E116" s="25">
        <v>287.56</v>
      </c>
      <c r="F116" s="8">
        <v>287.56</v>
      </c>
    </row>
    <row r="117" spans="1:6" ht="15.75">
      <c r="A117" s="6" t="s">
        <v>199</v>
      </c>
      <c r="B117" s="7" t="s">
        <v>46</v>
      </c>
      <c r="C117" s="7" t="s">
        <v>5</v>
      </c>
      <c r="D117" s="7" t="s">
        <v>6</v>
      </c>
      <c r="E117" s="25">
        <f aca="true" t="shared" si="6" ref="E117:F120">E118</f>
        <v>1795.6</v>
      </c>
      <c r="F117" s="8">
        <f t="shared" si="6"/>
        <v>1795.6</v>
      </c>
    </row>
    <row r="118" spans="1:6" ht="31.5">
      <c r="A118" s="6" t="s">
        <v>115</v>
      </c>
      <c r="B118" s="7" t="s">
        <v>46</v>
      </c>
      <c r="C118" s="7" t="s">
        <v>28</v>
      </c>
      <c r="D118" s="7" t="s">
        <v>6</v>
      </c>
      <c r="E118" s="25">
        <f t="shared" si="6"/>
        <v>1795.6</v>
      </c>
      <c r="F118" s="8">
        <f t="shared" si="6"/>
        <v>1795.6</v>
      </c>
    </row>
    <row r="119" spans="1:6" ht="15.75">
      <c r="A119" s="6" t="s">
        <v>122</v>
      </c>
      <c r="B119" s="7" t="s">
        <v>46</v>
      </c>
      <c r="C119" s="7" t="s">
        <v>47</v>
      </c>
      <c r="D119" s="7" t="s">
        <v>6</v>
      </c>
      <c r="E119" s="25">
        <f t="shared" si="6"/>
        <v>1795.6</v>
      </c>
      <c r="F119" s="8">
        <f t="shared" si="6"/>
        <v>1795.6</v>
      </c>
    </row>
    <row r="120" spans="1:6" ht="15.75">
      <c r="A120" s="6" t="s">
        <v>175</v>
      </c>
      <c r="B120" s="7" t="s">
        <v>46</v>
      </c>
      <c r="C120" s="7" t="s">
        <v>47</v>
      </c>
      <c r="D120" s="7" t="s">
        <v>15</v>
      </c>
      <c r="E120" s="25">
        <f t="shared" si="6"/>
        <v>1795.6</v>
      </c>
      <c r="F120" s="8">
        <f t="shared" si="6"/>
        <v>1795.6</v>
      </c>
    </row>
    <row r="121" spans="1:6" ht="31.5">
      <c r="A121" s="6" t="s">
        <v>200</v>
      </c>
      <c r="B121" s="7" t="s">
        <v>46</v>
      </c>
      <c r="C121" s="7" t="s">
        <v>47</v>
      </c>
      <c r="D121" s="7" t="s">
        <v>48</v>
      </c>
      <c r="E121" s="25">
        <v>1795.6</v>
      </c>
      <c r="F121" s="8">
        <v>1795.6</v>
      </c>
    </row>
    <row r="122" spans="1:6" ht="15.75">
      <c r="A122" s="6" t="s">
        <v>253</v>
      </c>
      <c r="B122" s="7" t="s">
        <v>156</v>
      </c>
      <c r="C122" s="7" t="s">
        <v>5</v>
      </c>
      <c r="D122" s="7" t="s">
        <v>6</v>
      </c>
      <c r="E122" s="25">
        <f aca="true" t="shared" si="7" ref="E122:F126">E123</f>
        <v>6504</v>
      </c>
      <c r="F122" s="8">
        <f t="shared" si="7"/>
        <v>6835</v>
      </c>
    </row>
    <row r="123" spans="1:6" ht="47.25">
      <c r="A123" s="6" t="s">
        <v>250</v>
      </c>
      <c r="B123" s="7" t="s">
        <v>156</v>
      </c>
      <c r="C123" s="7" t="s">
        <v>157</v>
      </c>
      <c r="D123" s="7" t="s">
        <v>6</v>
      </c>
      <c r="E123" s="25">
        <f t="shared" si="7"/>
        <v>6504</v>
      </c>
      <c r="F123" s="8">
        <f t="shared" si="7"/>
        <v>6835</v>
      </c>
    </row>
    <row r="124" spans="1:6" ht="31.5">
      <c r="A124" s="6" t="s">
        <v>251</v>
      </c>
      <c r="B124" s="7" t="s">
        <v>156</v>
      </c>
      <c r="C124" s="7" t="s">
        <v>158</v>
      </c>
      <c r="D124" s="7" t="s">
        <v>6</v>
      </c>
      <c r="E124" s="25">
        <f t="shared" si="7"/>
        <v>6504</v>
      </c>
      <c r="F124" s="8">
        <f t="shared" si="7"/>
        <v>6835</v>
      </c>
    </row>
    <row r="125" spans="1:6" ht="47.25">
      <c r="A125" s="6" t="s">
        <v>247</v>
      </c>
      <c r="B125" s="7" t="s">
        <v>156</v>
      </c>
      <c r="C125" s="7" t="s">
        <v>159</v>
      </c>
      <c r="D125" s="7" t="s">
        <v>6</v>
      </c>
      <c r="E125" s="25">
        <f t="shared" si="7"/>
        <v>6504</v>
      </c>
      <c r="F125" s="8">
        <f t="shared" si="7"/>
        <v>6835</v>
      </c>
    </row>
    <row r="126" spans="1:6" ht="15.75">
      <c r="A126" s="6" t="s">
        <v>125</v>
      </c>
      <c r="B126" s="7" t="s">
        <v>156</v>
      </c>
      <c r="C126" s="7" t="s">
        <v>159</v>
      </c>
      <c r="D126" s="7" t="s">
        <v>13</v>
      </c>
      <c r="E126" s="25">
        <f t="shared" si="7"/>
        <v>6504</v>
      </c>
      <c r="F126" s="8">
        <f t="shared" si="7"/>
        <v>6835</v>
      </c>
    </row>
    <row r="127" spans="1:6" ht="31.5">
      <c r="A127" s="6" t="s">
        <v>123</v>
      </c>
      <c r="B127" s="7" t="s">
        <v>156</v>
      </c>
      <c r="C127" s="7" t="s">
        <v>159</v>
      </c>
      <c r="D127" s="7" t="s">
        <v>14</v>
      </c>
      <c r="E127" s="25">
        <v>6504</v>
      </c>
      <c r="F127" s="8">
        <v>6835</v>
      </c>
    </row>
    <row r="128" spans="1:6" ht="15.75">
      <c r="A128" s="6" t="s">
        <v>201</v>
      </c>
      <c r="B128" s="7" t="s">
        <v>49</v>
      </c>
      <c r="C128" s="7" t="s">
        <v>5</v>
      </c>
      <c r="D128" s="7" t="s">
        <v>6</v>
      </c>
      <c r="E128" s="25">
        <f>E129</f>
        <v>1011.28</v>
      </c>
      <c r="F128" s="8">
        <f>F129</f>
        <v>1011.28</v>
      </c>
    </row>
    <row r="129" spans="1:6" ht="31.5">
      <c r="A129" s="6" t="s">
        <v>115</v>
      </c>
      <c r="B129" s="7" t="s">
        <v>49</v>
      </c>
      <c r="C129" s="7" t="s">
        <v>28</v>
      </c>
      <c r="D129" s="7" t="s">
        <v>6</v>
      </c>
      <c r="E129" s="25">
        <f>E130+E133</f>
        <v>1011.28</v>
      </c>
      <c r="F129" s="8">
        <f>F130+F133</f>
        <v>1011.28</v>
      </c>
    </row>
    <row r="130" spans="1:6" ht="15.75">
      <c r="A130" s="6" t="s">
        <v>202</v>
      </c>
      <c r="B130" s="7" t="s">
        <v>49</v>
      </c>
      <c r="C130" s="7" t="s">
        <v>50</v>
      </c>
      <c r="D130" s="7" t="s">
        <v>6</v>
      </c>
      <c r="E130" s="25">
        <f>E131</f>
        <v>356.37</v>
      </c>
      <c r="F130" s="8">
        <f>F131</f>
        <v>356.37</v>
      </c>
    </row>
    <row r="131" spans="1:6" ht="15.75">
      <c r="A131" s="6" t="s">
        <v>125</v>
      </c>
      <c r="B131" s="7" t="s">
        <v>49</v>
      </c>
      <c r="C131" s="7" t="s">
        <v>50</v>
      </c>
      <c r="D131" s="7" t="s">
        <v>13</v>
      </c>
      <c r="E131" s="25">
        <f>E132</f>
        <v>356.37</v>
      </c>
      <c r="F131" s="8">
        <f>F132</f>
        <v>356.37</v>
      </c>
    </row>
    <row r="132" spans="1:6" ht="31.5">
      <c r="A132" s="6" t="s">
        <v>123</v>
      </c>
      <c r="B132" s="7" t="s">
        <v>49</v>
      </c>
      <c r="C132" s="7" t="s">
        <v>50</v>
      </c>
      <c r="D132" s="7" t="s">
        <v>14</v>
      </c>
      <c r="E132" s="25">
        <v>356.37</v>
      </c>
      <c r="F132" s="8">
        <v>356.37</v>
      </c>
    </row>
    <row r="133" spans="1:6" ht="15.75">
      <c r="A133" s="6" t="s">
        <v>203</v>
      </c>
      <c r="B133" s="7" t="s">
        <v>49</v>
      </c>
      <c r="C133" s="7" t="s">
        <v>51</v>
      </c>
      <c r="D133" s="7" t="s">
        <v>6</v>
      </c>
      <c r="E133" s="25">
        <f>E134</f>
        <v>654.91</v>
      </c>
      <c r="F133" s="8">
        <f>F134</f>
        <v>654.91</v>
      </c>
    </row>
    <row r="134" spans="1:6" ht="15.75">
      <c r="A134" s="6" t="s">
        <v>125</v>
      </c>
      <c r="B134" s="7" t="s">
        <v>49</v>
      </c>
      <c r="C134" s="7" t="s">
        <v>51</v>
      </c>
      <c r="D134" s="7" t="s">
        <v>13</v>
      </c>
      <c r="E134" s="25">
        <f>E135</f>
        <v>654.91</v>
      </c>
      <c r="F134" s="8">
        <f>F135</f>
        <v>654.91</v>
      </c>
    </row>
    <row r="135" spans="1:6" ht="31.5">
      <c r="A135" s="6" t="s">
        <v>123</v>
      </c>
      <c r="B135" s="7" t="s">
        <v>49</v>
      </c>
      <c r="C135" s="7" t="s">
        <v>51</v>
      </c>
      <c r="D135" s="7" t="s">
        <v>14</v>
      </c>
      <c r="E135" s="25">
        <v>654.91</v>
      </c>
      <c r="F135" s="8">
        <v>654.91</v>
      </c>
    </row>
    <row r="136" spans="1:6" ht="15.75">
      <c r="A136" s="2" t="s">
        <v>204</v>
      </c>
      <c r="B136" s="3" t="s">
        <v>111</v>
      </c>
      <c r="C136" s="3" t="s">
        <v>5</v>
      </c>
      <c r="D136" s="3" t="s">
        <v>6</v>
      </c>
      <c r="E136" s="24">
        <f>E137+E143+E149</f>
        <v>4453.610000000001</v>
      </c>
      <c r="F136" s="4">
        <f>F137+F143+F149</f>
        <v>4514.33</v>
      </c>
    </row>
    <row r="137" spans="1:6" ht="15.75">
      <c r="A137" s="6" t="s">
        <v>163</v>
      </c>
      <c r="B137" s="7" t="s">
        <v>162</v>
      </c>
      <c r="C137" s="7" t="s">
        <v>5</v>
      </c>
      <c r="D137" s="7" t="s">
        <v>6</v>
      </c>
      <c r="E137" s="25">
        <f aca="true" t="shared" si="8" ref="E137:F141">E138</f>
        <v>1533.74</v>
      </c>
      <c r="F137" s="8">
        <f t="shared" si="8"/>
        <v>1554.65</v>
      </c>
    </row>
    <row r="138" spans="1:6" ht="47.25">
      <c r="A138" s="6" t="s">
        <v>250</v>
      </c>
      <c r="B138" s="7" t="s">
        <v>162</v>
      </c>
      <c r="C138" s="7" t="s">
        <v>157</v>
      </c>
      <c r="D138" s="7" t="s">
        <v>6</v>
      </c>
      <c r="E138" s="25">
        <f t="shared" si="8"/>
        <v>1533.74</v>
      </c>
      <c r="F138" s="8">
        <f t="shared" si="8"/>
        <v>1554.65</v>
      </c>
    </row>
    <row r="139" spans="1:6" ht="31.5">
      <c r="A139" s="6" t="s">
        <v>252</v>
      </c>
      <c r="B139" s="7" t="s">
        <v>162</v>
      </c>
      <c r="C139" s="7" t="s">
        <v>164</v>
      </c>
      <c r="D139" s="7" t="s">
        <v>6</v>
      </c>
      <c r="E139" s="25">
        <f t="shared" si="8"/>
        <v>1533.74</v>
      </c>
      <c r="F139" s="8">
        <f t="shared" si="8"/>
        <v>1554.65</v>
      </c>
    </row>
    <row r="140" spans="1:6" ht="63">
      <c r="A140" s="19" t="s">
        <v>248</v>
      </c>
      <c r="B140" s="7" t="s">
        <v>162</v>
      </c>
      <c r="C140" s="7" t="s">
        <v>165</v>
      </c>
      <c r="D140" s="7" t="s">
        <v>6</v>
      </c>
      <c r="E140" s="25">
        <f t="shared" si="8"/>
        <v>1533.74</v>
      </c>
      <c r="F140" s="8">
        <f t="shared" si="8"/>
        <v>1554.65</v>
      </c>
    </row>
    <row r="141" spans="1:6" ht="15.75">
      <c r="A141" s="6" t="s">
        <v>125</v>
      </c>
      <c r="B141" s="7" t="s">
        <v>162</v>
      </c>
      <c r="C141" s="7" t="s">
        <v>165</v>
      </c>
      <c r="D141" s="7" t="s">
        <v>13</v>
      </c>
      <c r="E141" s="25">
        <f t="shared" si="8"/>
        <v>1533.74</v>
      </c>
      <c r="F141" s="8">
        <f t="shared" si="8"/>
        <v>1554.65</v>
      </c>
    </row>
    <row r="142" spans="1:6" ht="31.5">
      <c r="A142" s="6" t="s">
        <v>123</v>
      </c>
      <c r="B142" s="7" t="s">
        <v>162</v>
      </c>
      <c r="C142" s="7" t="s">
        <v>165</v>
      </c>
      <c r="D142" s="7" t="s">
        <v>14</v>
      </c>
      <c r="E142" s="25">
        <v>1533.74</v>
      </c>
      <c r="F142" s="8">
        <v>1554.65</v>
      </c>
    </row>
    <row r="143" spans="1:6" ht="15.75">
      <c r="A143" s="6" t="s">
        <v>167</v>
      </c>
      <c r="B143" s="7" t="s">
        <v>166</v>
      </c>
      <c r="C143" s="7" t="s">
        <v>5</v>
      </c>
      <c r="D143" s="7" t="s">
        <v>6</v>
      </c>
      <c r="E143" s="25">
        <f aca="true" t="shared" si="9" ref="E143:F147">E144</f>
        <v>2706.6</v>
      </c>
      <c r="F143" s="8">
        <f t="shared" si="9"/>
        <v>2743.5</v>
      </c>
    </row>
    <row r="144" spans="1:6" ht="47.25">
      <c r="A144" s="6" t="s">
        <v>250</v>
      </c>
      <c r="B144" s="7" t="s">
        <v>166</v>
      </c>
      <c r="C144" s="7" t="s">
        <v>157</v>
      </c>
      <c r="D144" s="7" t="s">
        <v>6</v>
      </c>
      <c r="E144" s="25">
        <f t="shared" si="9"/>
        <v>2706.6</v>
      </c>
      <c r="F144" s="8">
        <f t="shared" si="9"/>
        <v>2743.5</v>
      </c>
    </row>
    <row r="145" spans="1:6" ht="31.5">
      <c r="A145" s="6" t="s">
        <v>252</v>
      </c>
      <c r="B145" s="7" t="s">
        <v>166</v>
      </c>
      <c r="C145" s="7" t="s">
        <v>164</v>
      </c>
      <c r="D145" s="7" t="s">
        <v>6</v>
      </c>
      <c r="E145" s="25">
        <f t="shared" si="9"/>
        <v>2706.6</v>
      </c>
      <c r="F145" s="8">
        <f t="shared" si="9"/>
        <v>2743.5</v>
      </c>
    </row>
    <row r="146" spans="1:6" ht="63">
      <c r="A146" s="19" t="s">
        <v>249</v>
      </c>
      <c r="B146" s="7" t="s">
        <v>166</v>
      </c>
      <c r="C146" s="7" t="s">
        <v>168</v>
      </c>
      <c r="D146" s="7" t="s">
        <v>6</v>
      </c>
      <c r="E146" s="25">
        <f t="shared" si="9"/>
        <v>2706.6</v>
      </c>
      <c r="F146" s="8">
        <f t="shared" si="9"/>
        <v>2743.5</v>
      </c>
    </row>
    <row r="147" spans="1:6" ht="15.75">
      <c r="A147" s="6" t="s">
        <v>125</v>
      </c>
      <c r="B147" s="7" t="s">
        <v>166</v>
      </c>
      <c r="C147" s="7" t="s">
        <v>168</v>
      </c>
      <c r="D147" s="7" t="s">
        <v>13</v>
      </c>
      <c r="E147" s="25">
        <f t="shared" si="9"/>
        <v>2706.6</v>
      </c>
      <c r="F147" s="8">
        <f t="shared" si="9"/>
        <v>2743.5</v>
      </c>
    </row>
    <row r="148" spans="1:6" ht="31.5">
      <c r="A148" s="6" t="s">
        <v>123</v>
      </c>
      <c r="B148" s="7" t="s">
        <v>166</v>
      </c>
      <c r="C148" s="7" t="s">
        <v>168</v>
      </c>
      <c r="D148" s="7" t="s">
        <v>14</v>
      </c>
      <c r="E148" s="25">
        <v>2706.6</v>
      </c>
      <c r="F148" s="8">
        <v>2743.5</v>
      </c>
    </row>
    <row r="149" spans="1:6" ht="15.75">
      <c r="A149" s="6" t="s">
        <v>171</v>
      </c>
      <c r="B149" s="7" t="s">
        <v>169</v>
      </c>
      <c r="C149" s="7" t="s">
        <v>5</v>
      </c>
      <c r="D149" s="7" t="s">
        <v>6</v>
      </c>
      <c r="E149" s="25">
        <f aca="true" t="shared" si="10" ref="E149:F153">E150</f>
        <v>213.27</v>
      </c>
      <c r="F149" s="8">
        <f t="shared" si="10"/>
        <v>216.18</v>
      </c>
    </row>
    <row r="150" spans="1:6" ht="47.25">
      <c r="A150" s="6" t="s">
        <v>250</v>
      </c>
      <c r="B150" s="7" t="s">
        <v>169</v>
      </c>
      <c r="C150" s="7" t="s">
        <v>157</v>
      </c>
      <c r="D150" s="7" t="s">
        <v>6</v>
      </c>
      <c r="E150" s="25">
        <f t="shared" si="10"/>
        <v>213.27</v>
      </c>
      <c r="F150" s="8">
        <f t="shared" si="10"/>
        <v>216.18</v>
      </c>
    </row>
    <row r="151" spans="1:6" ht="31.5">
      <c r="A151" s="6" t="s">
        <v>252</v>
      </c>
      <c r="B151" s="7" t="s">
        <v>169</v>
      </c>
      <c r="C151" s="7" t="s">
        <v>164</v>
      </c>
      <c r="D151" s="7" t="s">
        <v>6</v>
      </c>
      <c r="E151" s="25">
        <f t="shared" si="10"/>
        <v>213.27</v>
      </c>
      <c r="F151" s="8">
        <f t="shared" si="10"/>
        <v>216.18</v>
      </c>
    </row>
    <row r="152" spans="1:6" ht="15.75">
      <c r="A152" s="19" t="s">
        <v>287</v>
      </c>
      <c r="B152" s="7" t="s">
        <v>169</v>
      </c>
      <c r="C152" s="7" t="s">
        <v>170</v>
      </c>
      <c r="D152" s="7" t="s">
        <v>6</v>
      </c>
      <c r="E152" s="25">
        <f t="shared" si="10"/>
        <v>213.27</v>
      </c>
      <c r="F152" s="8">
        <f t="shared" si="10"/>
        <v>216.18</v>
      </c>
    </row>
    <row r="153" spans="1:6" ht="15.75">
      <c r="A153" s="6" t="s">
        <v>125</v>
      </c>
      <c r="B153" s="7" t="s">
        <v>169</v>
      </c>
      <c r="C153" s="7" t="s">
        <v>170</v>
      </c>
      <c r="D153" s="7" t="s">
        <v>13</v>
      </c>
      <c r="E153" s="25">
        <f t="shared" si="10"/>
        <v>213.27</v>
      </c>
      <c r="F153" s="8">
        <f t="shared" si="10"/>
        <v>216.18</v>
      </c>
    </row>
    <row r="154" spans="1:6" ht="31.5">
      <c r="A154" s="6" t="s">
        <v>123</v>
      </c>
      <c r="B154" s="7" t="s">
        <v>169</v>
      </c>
      <c r="C154" s="7" t="s">
        <v>170</v>
      </c>
      <c r="D154" s="7" t="s">
        <v>14</v>
      </c>
      <c r="E154" s="25">
        <v>213.27</v>
      </c>
      <c r="F154" s="8">
        <v>216.18</v>
      </c>
    </row>
    <row r="155" spans="1:6" ht="15.75">
      <c r="A155" s="2" t="s">
        <v>205</v>
      </c>
      <c r="B155" s="3" t="s">
        <v>52</v>
      </c>
      <c r="C155" s="3" t="s">
        <v>5</v>
      </c>
      <c r="D155" s="3" t="s">
        <v>6</v>
      </c>
      <c r="E155" s="24">
        <f>E156</f>
        <v>323.12</v>
      </c>
      <c r="F155" s="4">
        <f>F156</f>
        <v>327.53</v>
      </c>
    </row>
    <row r="156" spans="1:6" ht="15.75">
      <c r="A156" s="6" t="s">
        <v>206</v>
      </c>
      <c r="B156" s="7" t="s">
        <v>53</v>
      </c>
      <c r="C156" s="7" t="s">
        <v>5</v>
      </c>
      <c r="D156" s="7" t="s">
        <v>6</v>
      </c>
      <c r="E156" s="25">
        <f>E157</f>
        <v>323.12</v>
      </c>
      <c r="F156" s="8">
        <f>F157</f>
        <v>327.53</v>
      </c>
    </row>
    <row r="157" spans="1:6" ht="31.5">
      <c r="A157" s="6" t="s">
        <v>207</v>
      </c>
      <c r="B157" s="7" t="s">
        <v>53</v>
      </c>
      <c r="C157" s="7" t="s">
        <v>54</v>
      </c>
      <c r="D157" s="7" t="s">
        <v>6</v>
      </c>
      <c r="E157" s="25">
        <f>E158+E162+E165</f>
        <v>323.12</v>
      </c>
      <c r="F157" s="8">
        <f>F158+F162+F165</f>
        <v>327.53</v>
      </c>
    </row>
    <row r="158" spans="1:6" ht="47.25">
      <c r="A158" s="6" t="s">
        <v>124</v>
      </c>
      <c r="B158" s="7" t="s">
        <v>53</v>
      </c>
      <c r="C158" s="7" t="s">
        <v>55</v>
      </c>
      <c r="D158" s="7" t="s">
        <v>6</v>
      </c>
      <c r="E158" s="25">
        <f aca="true" t="shared" si="11" ref="E158:F160">E159</f>
        <v>90.22</v>
      </c>
      <c r="F158" s="8">
        <f t="shared" si="11"/>
        <v>91.45</v>
      </c>
    </row>
    <row r="159" spans="1:6" ht="15.75">
      <c r="A159" s="6" t="s">
        <v>208</v>
      </c>
      <c r="B159" s="7" t="s">
        <v>53</v>
      </c>
      <c r="C159" s="7" t="s">
        <v>56</v>
      </c>
      <c r="D159" s="7" t="s">
        <v>6</v>
      </c>
      <c r="E159" s="25">
        <f t="shared" si="11"/>
        <v>90.22</v>
      </c>
      <c r="F159" s="8">
        <f t="shared" si="11"/>
        <v>91.45</v>
      </c>
    </row>
    <row r="160" spans="1:6" ht="15.75">
      <c r="A160" s="6" t="s">
        <v>125</v>
      </c>
      <c r="B160" s="7" t="s">
        <v>53</v>
      </c>
      <c r="C160" s="7" t="s">
        <v>56</v>
      </c>
      <c r="D160" s="7" t="s">
        <v>13</v>
      </c>
      <c r="E160" s="25">
        <f t="shared" si="11"/>
        <v>90.22</v>
      </c>
      <c r="F160" s="8">
        <f t="shared" si="11"/>
        <v>91.45</v>
      </c>
    </row>
    <row r="161" spans="1:6" ht="31.5">
      <c r="A161" s="6" t="s">
        <v>123</v>
      </c>
      <c r="B161" s="7" t="s">
        <v>53</v>
      </c>
      <c r="C161" s="7" t="s">
        <v>56</v>
      </c>
      <c r="D161" s="7" t="s">
        <v>14</v>
      </c>
      <c r="E161" s="25">
        <v>90.22</v>
      </c>
      <c r="F161" s="8">
        <v>91.45</v>
      </c>
    </row>
    <row r="162" spans="1:6" ht="15.75">
      <c r="A162" s="6" t="s">
        <v>209</v>
      </c>
      <c r="B162" s="7" t="s">
        <v>53</v>
      </c>
      <c r="C162" s="7" t="s">
        <v>57</v>
      </c>
      <c r="D162" s="7" t="s">
        <v>6</v>
      </c>
      <c r="E162" s="25">
        <f>E163</f>
        <v>40.6</v>
      </c>
      <c r="F162" s="8">
        <f>F163</f>
        <v>41.15</v>
      </c>
    </row>
    <row r="163" spans="1:6" ht="15.75">
      <c r="A163" s="6" t="s">
        <v>125</v>
      </c>
      <c r="B163" s="7" t="s">
        <v>53</v>
      </c>
      <c r="C163" s="7" t="s">
        <v>57</v>
      </c>
      <c r="D163" s="7" t="s">
        <v>13</v>
      </c>
      <c r="E163" s="25">
        <f>E164</f>
        <v>40.6</v>
      </c>
      <c r="F163" s="8">
        <f>F164</f>
        <v>41.15</v>
      </c>
    </row>
    <row r="164" spans="1:6" ht="31.5">
      <c r="A164" s="6" t="s">
        <v>123</v>
      </c>
      <c r="B164" s="7" t="s">
        <v>53</v>
      </c>
      <c r="C164" s="7" t="s">
        <v>57</v>
      </c>
      <c r="D164" s="7" t="s">
        <v>14</v>
      </c>
      <c r="E164" s="25">
        <v>40.6</v>
      </c>
      <c r="F164" s="8">
        <v>41.15</v>
      </c>
    </row>
    <row r="165" spans="1:6" ht="15.75">
      <c r="A165" s="6" t="s">
        <v>208</v>
      </c>
      <c r="B165" s="7" t="s">
        <v>53</v>
      </c>
      <c r="C165" s="7" t="s">
        <v>58</v>
      </c>
      <c r="D165" s="7" t="s">
        <v>6</v>
      </c>
      <c r="E165" s="25">
        <f>E166</f>
        <v>192.3</v>
      </c>
      <c r="F165" s="8">
        <f>F166</f>
        <v>194.93</v>
      </c>
    </row>
    <row r="166" spans="1:6" ht="15.75">
      <c r="A166" s="6" t="s">
        <v>125</v>
      </c>
      <c r="B166" s="7" t="s">
        <v>53</v>
      </c>
      <c r="C166" s="7" t="s">
        <v>58</v>
      </c>
      <c r="D166" s="7" t="s">
        <v>13</v>
      </c>
      <c r="E166" s="25">
        <f>E167</f>
        <v>192.3</v>
      </c>
      <c r="F166" s="8">
        <f>F167</f>
        <v>194.93</v>
      </c>
    </row>
    <row r="167" spans="1:6" ht="31.5">
      <c r="A167" s="6" t="s">
        <v>123</v>
      </c>
      <c r="B167" s="7" t="s">
        <v>53</v>
      </c>
      <c r="C167" s="7" t="s">
        <v>58</v>
      </c>
      <c r="D167" s="7" t="s">
        <v>14</v>
      </c>
      <c r="E167" s="25">
        <v>192.3</v>
      </c>
      <c r="F167" s="8">
        <v>194.93</v>
      </c>
    </row>
    <row r="168" spans="1:6" ht="15.75">
      <c r="A168" s="2" t="s">
        <v>210</v>
      </c>
      <c r="B168" s="3" t="s">
        <v>59</v>
      </c>
      <c r="C168" s="3" t="s">
        <v>5</v>
      </c>
      <c r="D168" s="3" t="s">
        <v>6</v>
      </c>
      <c r="E168" s="24">
        <f>E169+E181+E210+E225</f>
        <v>318100.66</v>
      </c>
      <c r="F168" s="4">
        <f>F169+F181+F210+F225</f>
        <v>321020.18</v>
      </c>
    </row>
    <row r="169" spans="1:6" ht="15.75">
      <c r="A169" s="6" t="s">
        <v>236</v>
      </c>
      <c r="B169" s="7" t="s">
        <v>90</v>
      </c>
      <c r="C169" s="7" t="s">
        <v>5</v>
      </c>
      <c r="D169" s="7" t="s">
        <v>6</v>
      </c>
      <c r="E169" s="25">
        <f>E170</f>
        <v>64610.79</v>
      </c>
      <c r="F169" s="8">
        <f>F170</f>
        <v>66072.23</v>
      </c>
    </row>
    <row r="170" spans="1:6" ht="31.5">
      <c r="A170" s="6" t="s">
        <v>215</v>
      </c>
      <c r="B170" s="7" t="s">
        <v>90</v>
      </c>
      <c r="C170" s="7" t="s">
        <v>66</v>
      </c>
      <c r="D170" s="7" t="s">
        <v>6</v>
      </c>
      <c r="E170" s="25">
        <f>E171</f>
        <v>64610.79</v>
      </c>
      <c r="F170" s="8">
        <f>F171</f>
        <v>66072.23</v>
      </c>
    </row>
    <row r="171" spans="1:6" ht="31.5">
      <c r="A171" s="6" t="s">
        <v>132</v>
      </c>
      <c r="B171" s="7" t="s">
        <v>90</v>
      </c>
      <c r="C171" s="7" t="s">
        <v>112</v>
      </c>
      <c r="D171" s="7" t="s">
        <v>6</v>
      </c>
      <c r="E171" s="25">
        <f>E172+E175+E178</f>
        <v>64610.79</v>
      </c>
      <c r="F171" s="8">
        <f>F172+F175+F178</f>
        <v>66072.23</v>
      </c>
    </row>
    <row r="172" spans="1:6" ht="15.75">
      <c r="A172" s="6" t="s">
        <v>237</v>
      </c>
      <c r="B172" s="7" t="s">
        <v>90</v>
      </c>
      <c r="C172" s="7" t="s">
        <v>145</v>
      </c>
      <c r="D172" s="7" t="s">
        <v>6</v>
      </c>
      <c r="E172" s="25">
        <f>E173</f>
        <v>108.24</v>
      </c>
      <c r="F172" s="8">
        <f>F173</f>
        <v>109.68</v>
      </c>
    </row>
    <row r="173" spans="1:6" ht="31.5">
      <c r="A173" s="6" t="s">
        <v>130</v>
      </c>
      <c r="B173" s="7" t="s">
        <v>90</v>
      </c>
      <c r="C173" s="7" t="s">
        <v>145</v>
      </c>
      <c r="D173" s="7" t="s">
        <v>63</v>
      </c>
      <c r="E173" s="25">
        <f>E174</f>
        <v>108.24</v>
      </c>
      <c r="F173" s="8">
        <f>F174</f>
        <v>109.68</v>
      </c>
    </row>
    <row r="174" spans="1:6" ht="15.75">
      <c r="A174" s="6" t="s">
        <v>213</v>
      </c>
      <c r="B174" s="7" t="s">
        <v>90</v>
      </c>
      <c r="C174" s="7" t="s">
        <v>145</v>
      </c>
      <c r="D174" s="7" t="s">
        <v>64</v>
      </c>
      <c r="E174" s="25">
        <v>108.24</v>
      </c>
      <c r="F174" s="8">
        <v>109.68</v>
      </c>
    </row>
    <row r="175" spans="1:6" ht="31.5">
      <c r="A175" s="6" t="s">
        <v>238</v>
      </c>
      <c r="B175" s="7" t="s">
        <v>90</v>
      </c>
      <c r="C175" s="7" t="s">
        <v>91</v>
      </c>
      <c r="D175" s="7" t="s">
        <v>6</v>
      </c>
      <c r="E175" s="25">
        <f>E176</f>
        <v>28023.55</v>
      </c>
      <c r="F175" s="8">
        <f>F176</f>
        <v>28023.55</v>
      </c>
    </row>
    <row r="176" spans="1:6" ht="31.5">
      <c r="A176" s="6" t="s">
        <v>130</v>
      </c>
      <c r="B176" s="7" t="s">
        <v>90</v>
      </c>
      <c r="C176" s="7" t="s">
        <v>91</v>
      </c>
      <c r="D176" s="7" t="s">
        <v>63</v>
      </c>
      <c r="E176" s="25">
        <f>E177</f>
        <v>28023.55</v>
      </c>
      <c r="F176" s="8">
        <f>F177</f>
        <v>28023.55</v>
      </c>
    </row>
    <row r="177" spans="1:6" ht="15.75">
      <c r="A177" s="6" t="s">
        <v>213</v>
      </c>
      <c r="B177" s="7" t="s">
        <v>90</v>
      </c>
      <c r="C177" s="7" t="s">
        <v>91</v>
      </c>
      <c r="D177" s="7" t="s">
        <v>64</v>
      </c>
      <c r="E177" s="25">
        <v>28023.55</v>
      </c>
      <c r="F177" s="8">
        <v>28023.55</v>
      </c>
    </row>
    <row r="178" spans="1:6" ht="47.25">
      <c r="A178" s="6" t="s">
        <v>133</v>
      </c>
      <c r="B178" s="7" t="s">
        <v>90</v>
      </c>
      <c r="C178" s="7" t="s">
        <v>92</v>
      </c>
      <c r="D178" s="7" t="s">
        <v>6</v>
      </c>
      <c r="E178" s="25">
        <f>E179</f>
        <v>36479</v>
      </c>
      <c r="F178" s="8">
        <f>F179</f>
        <v>37939</v>
      </c>
    </row>
    <row r="179" spans="1:6" ht="31.5">
      <c r="A179" s="6" t="s">
        <v>130</v>
      </c>
      <c r="B179" s="7" t="s">
        <v>90</v>
      </c>
      <c r="C179" s="7" t="s">
        <v>92</v>
      </c>
      <c r="D179" s="7" t="s">
        <v>63</v>
      </c>
      <c r="E179" s="25">
        <f>E180</f>
        <v>36479</v>
      </c>
      <c r="F179" s="8">
        <f>F180</f>
        <v>37939</v>
      </c>
    </row>
    <row r="180" spans="1:6" ht="15.75">
      <c r="A180" s="6" t="s">
        <v>213</v>
      </c>
      <c r="B180" s="7" t="s">
        <v>90</v>
      </c>
      <c r="C180" s="7" t="s">
        <v>92</v>
      </c>
      <c r="D180" s="7" t="s">
        <v>64</v>
      </c>
      <c r="E180" s="25">
        <v>36479</v>
      </c>
      <c r="F180" s="8">
        <v>37939</v>
      </c>
    </row>
    <row r="181" spans="1:6" ht="15.75">
      <c r="A181" s="6" t="s">
        <v>211</v>
      </c>
      <c r="B181" s="7" t="s">
        <v>60</v>
      </c>
      <c r="C181" s="7" t="s">
        <v>5</v>
      </c>
      <c r="D181" s="7" t="s">
        <v>6</v>
      </c>
      <c r="E181" s="25">
        <f>E182+E206</f>
        <v>238374.54</v>
      </c>
      <c r="F181" s="8">
        <f>F182+F206</f>
        <v>240392.09</v>
      </c>
    </row>
    <row r="182" spans="1:6" ht="31.5">
      <c r="A182" s="6" t="s">
        <v>215</v>
      </c>
      <c r="B182" s="7" t="s">
        <v>60</v>
      </c>
      <c r="C182" s="7" t="s">
        <v>66</v>
      </c>
      <c r="D182" s="7" t="s">
        <v>6</v>
      </c>
      <c r="E182" s="25">
        <f>E183+E199</f>
        <v>228364.36000000002</v>
      </c>
      <c r="F182" s="8">
        <f>F183+F199</f>
        <v>230342.71</v>
      </c>
    </row>
    <row r="183" spans="1:6" ht="31.5">
      <c r="A183" s="6" t="s">
        <v>142</v>
      </c>
      <c r="B183" s="7" t="s">
        <v>60</v>
      </c>
      <c r="C183" s="7" t="s">
        <v>93</v>
      </c>
      <c r="D183" s="7" t="s">
        <v>6</v>
      </c>
      <c r="E183" s="25">
        <f>E190+E193+E196+E184+E187</f>
        <v>215465.76</v>
      </c>
      <c r="F183" s="8">
        <f>F190+F193+F196+F184+F187</f>
        <v>218444.02</v>
      </c>
    </row>
    <row r="184" spans="1:6" ht="15.75">
      <c r="A184" s="6" t="s">
        <v>237</v>
      </c>
      <c r="B184" s="7" t="s">
        <v>60</v>
      </c>
      <c r="C184" s="7" t="s">
        <v>146</v>
      </c>
      <c r="D184" s="7" t="s">
        <v>6</v>
      </c>
      <c r="E184" s="25">
        <f>E185</f>
        <v>198.44</v>
      </c>
      <c r="F184" s="8">
        <f>F185</f>
        <v>201.08</v>
      </c>
    </row>
    <row r="185" spans="1:6" ht="31.5">
      <c r="A185" s="6" t="s">
        <v>130</v>
      </c>
      <c r="B185" s="7" t="s">
        <v>60</v>
      </c>
      <c r="C185" s="7" t="s">
        <v>146</v>
      </c>
      <c r="D185" s="7" t="s">
        <v>63</v>
      </c>
      <c r="E185" s="25">
        <f>E186</f>
        <v>198.44</v>
      </c>
      <c r="F185" s="8">
        <f>F186</f>
        <v>201.08</v>
      </c>
    </row>
    <row r="186" spans="1:6" ht="15.75">
      <c r="A186" s="6" t="s">
        <v>213</v>
      </c>
      <c r="B186" s="7" t="s">
        <v>60</v>
      </c>
      <c r="C186" s="7" t="s">
        <v>146</v>
      </c>
      <c r="D186" s="7" t="s">
        <v>64</v>
      </c>
      <c r="E186" s="25">
        <v>198.44</v>
      </c>
      <c r="F186" s="8">
        <v>201.08</v>
      </c>
    </row>
    <row r="187" spans="1:6" ht="31.5">
      <c r="A187" s="21" t="s">
        <v>149</v>
      </c>
      <c r="B187" s="7" t="s">
        <v>60</v>
      </c>
      <c r="C187" s="7" t="s">
        <v>148</v>
      </c>
      <c r="D187" s="7" t="s">
        <v>6</v>
      </c>
      <c r="E187" s="25">
        <f>E188</f>
        <v>694.54</v>
      </c>
      <c r="F187" s="8">
        <f>F188</f>
        <v>694.54</v>
      </c>
    </row>
    <row r="188" spans="1:6" ht="31.5">
      <c r="A188" s="6" t="s">
        <v>130</v>
      </c>
      <c r="B188" s="7" t="s">
        <v>60</v>
      </c>
      <c r="C188" s="7" t="s">
        <v>148</v>
      </c>
      <c r="D188" s="7" t="s">
        <v>63</v>
      </c>
      <c r="E188" s="25">
        <f>E189</f>
        <v>694.54</v>
      </c>
      <c r="F188" s="8">
        <f>F189</f>
        <v>694.54</v>
      </c>
    </row>
    <row r="189" spans="1:6" ht="15.75">
      <c r="A189" s="6" t="s">
        <v>213</v>
      </c>
      <c r="B189" s="7" t="s">
        <v>60</v>
      </c>
      <c r="C189" s="7" t="s">
        <v>148</v>
      </c>
      <c r="D189" s="7" t="s">
        <v>64</v>
      </c>
      <c r="E189" s="25">
        <v>694.54</v>
      </c>
      <c r="F189" s="8">
        <v>694.54</v>
      </c>
    </row>
    <row r="190" spans="1:6" ht="31.5">
      <c r="A190" s="6" t="s">
        <v>240</v>
      </c>
      <c r="B190" s="7" t="s">
        <v>60</v>
      </c>
      <c r="C190" s="7" t="s">
        <v>94</v>
      </c>
      <c r="D190" s="7" t="s">
        <v>6</v>
      </c>
      <c r="E190" s="25">
        <f>E191</f>
        <v>36098.38</v>
      </c>
      <c r="F190" s="8">
        <f>F191</f>
        <v>35618.4</v>
      </c>
    </row>
    <row r="191" spans="1:6" ht="31.5">
      <c r="A191" s="6" t="s">
        <v>130</v>
      </c>
      <c r="B191" s="7" t="s">
        <v>60</v>
      </c>
      <c r="C191" s="7" t="s">
        <v>94</v>
      </c>
      <c r="D191" s="7" t="s">
        <v>63</v>
      </c>
      <c r="E191" s="25">
        <f>E192</f>
        <v>36098.38</v>
      </c>
      <c r="F191" s="8">
        <f>F192</f>
        <v>35618.4</v>
      </c>
    </row>
    <row r="192" spans="1:6" ht="15.75">
      <c r="A192" s="6" t="s">
        <v>213</v>
      </c>
      <c r="B192" s="7" t="s">
        <v>60</v>
      </c>
      <c r="C192" s="7" t="s">
        <v>94</v>
      </c>
      <c r="D192" s="7" t="s">
        <v>64</v>
      </c>
      <c r="E192" s="25">
        <v>36098.38</v>
      </c>
      <c r="F192" s="8">
        <v>35618.4</v>
      </c>
    </row>
    <row r="193" spans="1:6" ht="31.5">
      <c r="A193" s="6" t="s">
        <v>241</v>
      </c>
      <c r="B193" s="7" t="s">
        <v>60</v>
      </c>
      <c r="C193" s="7" t="s">
        <v>95</v>
      </c>
      <c r="D193" s="7" t="s">
        <v>6</v>
      </c>
      <c r="E193" s="25">
        <f>E194</f>
        <v>3142</v>
      </c>
      <c r="F193" s="8">
        <f>F194</f>
        <v>3143</v>
      </c>
    </row>
    <row r="194" spans="1:6" ht="31.5">
      <c r="A194" s="6" t="s">
        <v>130</v>
      </c>
      <c r="B194" s="7" t="s">
        <v>60</v>
      </c>
      <c r="C194" s="7" t="s">
        <v>95</v>
      </c>
      <c r="D194" s="7" t="s">
        <v>63</v>
      </c>
      <c r="E194" s="25">
        <f>E195</f>
        <v>3142</v>
      </c>
      <c r="F194" s="8">
        <f>F195</f>
        <v>3143</v>
      </c>
    </row>
    <row r="195" spans="1:6" ht="15.75">
      <c r="A195" s="6" t="s">
        <v>213</v>
      </c>
      <c r="B195" s="7" t="s">
        <v>60</v>
      </c>
      <c r="C195" s="7" t="s">
        <v>95</v>
      </c>
      <c r="D195" s="7" t="s">
        <v>64</v>
      </c>
      <c r="E195" s="25">
        <v>3142</v>
      </c>
      <c r="F195" s="8">
        <v>3143</v>
      </c>
    </row>
    <row r="196" spans="1:6" ht="47.25">
      <c r="A196" s="6" t="s">
        <v>134</v>
      </c>
      <c r="B196" s="7" t="s">
        <v>60</v>
      </c>
      <c r="C196" s="7" t="s">
        <v>96</v>
      </c>
      <c r="D196" s="7" t="s">
        <v>6</v>
      </c>
      <c r="E196" s="25">
        <f>E197</f>
        <v>175332.4</v>
      </c>
      <c r="F196" s="8">
        <f>F197</f>
        <v>178787</v>
      </c>
    </row>
    <row r="197" spans="1:6" ht="31.5">
      <c r="A197" s="6" t="s">
        <v>130</v>
      </c>
      <c r="B197" s="7" t="s">
        <v>60</v>
      </c>
      <c r="C197" s="7" t="s">
        <v>96</v>
      </c>
      <c r="D197" s="7" t="s">
        <v>63</v>
      </c>
      <c r="E197" s="25">
        <f>E198</f>
        <v>175332.4</v>
      </c>
      <c r="F197" s="8">
        <f>F198</f>
        <v>178787</v>
      </c>
    </row>
    <row r="198" spans="1:6" ht="15.75">
      <c r="A198" s="6" t="s">
        <v>213</v>
      </c>
      <c r="B198" s="7" t="s">
        <v>60</v>
      </c>
      <c r="C198" s="7" t="s">
        <v>96</v>
      </c>
      <c r="D198" s="7" t="s">
        <v>64</v>
      </c>
      <c r="E198" s="25">
        <v>175332.4</v>
      </c>
      <c r="F198" s="8">
        <v>178787</v>
      </c>
    </row>
    <row r="199" spans="1:6" ht="31.5">
      <c r="A199" s="6" t="s">
        <v>242</v>
      </c>
      <c r="B199" s="7" t="s">
        <v>60</v>
      </c>
      <c r="C199" s="7" t="s">
        <v>97</v>
      </c>
      <c r="D199" s="7" t="s">
        <v>6</v>
      </c>
      <c r="E199" s="25">
        <f>E200+E203</f>
        <v>12898.6</v>
      </c>
      <c r="F199" s="8">
        <f>F200+F203</f>
        <v>11898.69</v>
      </c>
    </row>
    <row r="200" spans="1:6" ht="15.75">
      <c r="A200" s="6" t="s">
        <v>237</v>
      </c>
      <c r="B200" s="7" t="s">
        <v>60</v>
      </c>
      <c r="C200" s="7" t="s">
        <v>151</v>
      </c>
      <c r="D200" s="7" t="s">
        <v>6</v>
      </c>
      <c r="E200" s="25">
        <f>E201</f>
        <v>21.65</v>
      </c>
      <c r="F200" s="8">
        <f>F201</f>
        <v>21.94</v>
      </c>
    </row>
    <row r="201" spans="1:6" ht="31.5">
      <c r="A201" s="6" t="s">
        <v>130</v>
      </c>
      <c r="B201" s="7" t="s">
        <v>60</v>
      </c>
      <c r="C201" s="7" t="s">
        <v>151</v>
      </c>
      <c r="D201" s="7" t="s">
        <v>63</v>
      </c>
      <c r="E201" s="25">
        <f>E202</f>
        <v>21.65</v>
      </c>
      <c r="F201" s="8">
        <f>F202</f>
        <v>21.94</v>
      </c>
    </row>
    <row r="202" spans="1:6" ht="15.75">
      <c r="A202" s="6" t="s">
        <v>213</v>
      </c>
      <c r="B202" s="7" t="s">
        <v>60</v>
      </c>
      <c r="C202" s="7" t="s">
        <v>151</v>
      </c>
      <c r="D202" s="7" t="s">
        <v>64</v>
      </c>
      <c r="E202" s="25">
        <v>21.65</v>
      </c>
      <c r="F202" s="8">
        <v>21.94</v>
      </c>
    </row>
    <row r="203" spans="1:6" ht="31.5">
      <c r="A203" s="6" t="s">
        <v>243</v>
      </c>
      <c r="B203" s="7" t="s">
        <v>60</v>
      </c>
      <c r="C203" s="7" t="s">
        <v>98</v>
      </c>
      <c r="D203" s="7" t="s">
        <v>6</v>
      </c>
      <c r="E203" s="25">
        <f>E204</f>
        <v>12876.95</v>
      </c>
      <c r="F203" s="8">
        <f>F204</f>
        <v>11876.75</v>
      </c>
    </row>
    <row r="204" spans="1:6" ht="31.5">
      <c r="A204" s="6" t="s">
        <v>130</v>
      </c>
      <c r="B204" s="7" t="s">
        <v>60</v>
      </c>
      <c r="C204" s="7" t="s">
        <v>98</v>
      </c>
      <c r="D204" s="7" t="s">
        <v>63</v>
      </c>
      <c r="E204" s="25">
        <f>E205</f>
        <v>12876.95</v>
      </c>
      <c r="F204" s="8">
        <f>F205</f>
        <v>11876.75</v>
      </c>
    </row>
    <row r="205" spans="1:6" ht="15.75">
      <c r="A205" s="6" t="s">
        <v>213</v>
      </c>
      <c r="B205" s="7" t="s">
        <v>60</v>
      </c>
      <c r="C205" s="7" t="s">
        <v>98</v>
      </c>
      <c r="D205" s="7" t="s">
        <v>64</v>
      </c>
      <c r="E205" s="25">
        <v>12876.95</v>
      </c>
      <c r="F205" s="8">
        <v>11876.75</v>
      </c>
    </row>
    <row r="206" spans="1:6" ht="31.5">
      <c r="A206" s="6" t="s">
        <v>212</v>
      </c>
      <c r="B206" s="7" t="s">
        <v>60</v>
      </c>
      <c r="C206" s="7" t="s">
        <v>61</v>
      </c>
      <c r="D206" s="7" t="s">
        <v>6</v>
      </c>
      <c r="E206" s="25">
        <f aca="true" t="shared" si="12" ref="E206:F208">E207</f>
        <v>10010.18</v>
      </c>
      <c r="F206" s="8">
        <f t="shared" si="12"/>
        <v>10049.38</v>
      </c>
    </row>
    <row r="207" spans="1:6" ht="31.5">
      <c r="A207" s="6" t="s">
        <v>141</v>
      </c>
      <c r="B207" s="7" t="s">
        <v>60</v>
      </c>
      <c r="C207" s="7" t="s">
        <v>62</v>
      </c>
      <c r="D207" s="7" t="s">
        <v>6</v>
      </c>
      <c r="E207" s="25">
        <f t="shared" si="12"/>
        <v>10010.18</v>
      </c>
      <c r="F207" s="8">
        <f t="shared" si="12"/>
        <v>10049.38</v>
      </c>
    </row>
    <row r="208" spans="1:6" ht="31.5">
      <c r="A208" s="6" t="s">
        <v>130</v>
      </c>
      <c r="B208" s="7" t="s">
        <v>60</v>
      </c>
      <c r="C208" s="7" t="s">
        <v>62</v>
      </c>
      <c r="D208" s="7" t="s">
        <v>63</v>
      </c>
      <c r="E208" s="25">
        <f t="shared" si="12"/>
        <v>10010.18</v>
      </c>
      <c r="F208" s="8">
        <f t="shared" si="12"/>
        <v>10049.38</v>
      </c>
    </row>
    <row r="209" spans="1:6" ht="15.75">
      <c r="A209" s="6" t="s">
        <v>213</v>
      </c>
      <c r="B209" s="7" t="s">
        <v>60</v>
      </c>
      <c r="C209" s="7" t="s">
        <v>62</v>
      </c>
      <c r="D209" s="7" t="s">
        <v>64</v>
      </c>
      <c r="E209" s="25">
        <v>10010.18</v>
      </c>
      <c r="F209" s="8">
        <v>10049.38</v>
      </c>
    </row>
    <row r="210" spans="1:6" ht="15.75">
      <c r="A210" s="6" t="s">
        <v>214</v>
      </c>
      <c r="B210" s="7" t="s">
        <v>65</v>
      </c>
      <c r="C210" s="7" t="s">
        <v>5</v>
      </c>
      <c r="D210" s="7" t="s">
        <v>6</v>
      </c>
      <c r="E210" s="25">
        <f>E211+E221</f>
        <v>2870.92</v>
      </c>
      <c r="F210" s="8">
        <f>F211+F221</f>
        <v>2982.69</v>
      </c>
    </row>
    <row r="211" spans="1:6" ht="31.5">
      <c r="A211" s="6" t="s">
        <v>215</v>
      </c>
      <c r="B211" s="7" t="s">
        <v>65</v>
      </c>
      <c r="C211" s="7" t="s">
        <v>66</v>
      </c>
      <c r="D211" s="7" t="s">
        <v>6</v>
      </c>
      <c r="E211" s="25">
        <f>E212+E218</f>
        <v>2804.16</v>
      </c>
      <c r="F211" s="8">
        <f>F212+F218</f>
        <v>2915.02</v>
      </c>
    </row>
    <row r="212" spans="1:6" ht="31.5">
      <c r="A212" s="6" t="s">
        <v>142</v>
      </c>
      <c r="B212" s="7" t="s">
        <v>65</v>
      </c>
      <c r="C212" s="7" t="s">
        <v>93</v>
      </c>
      <c r="D212" s="7" t="s">
        <v>6</v>
      </c>
      <c r="E212" s="25">
        <f aca="true" t="shared" si="13" ref="E212:F214">E213</f>
        <v>2741</v>
      </c>
      <c r="F212" s="8">
        <f t="shared" si="13"/>
        <v>2851</v>
      </c>
    </row>
    <row r="213" spans="1:6" ht="47.25">
      <c r="A213" s="6" t="s">
        <v>135</v>
      </c>
      <c r="B213" s="7" t="s">
        <v>65</v>
      </c>
      <c r="C213" s="7" t="s">
        <v>99</v>
      </c>
      <c r="D213" s="7" t="s">
        <v>6</v>
      </c>
      <c r="E213" s="25">
        <f>E214+E216</f>
        <v>2741</v>
      </c>
      <c r="F213" s="8">
        <f>F214+F216</f>
        <v>2851</v>
      </c>
    </row>
    <row r="214" spans="1:6" ht="31.5">
      <c r="A214" s="6" t="s">
        <v>130</v>
      </c>
      <c r="B214" s="7" t="s">
        <v>65</v>
      </c>
      <c r="C214" s="7" t="s">
        <v>99</v>
      </c>
      <c r="D214" s="7" t="s">
        <v>63</v>
      </c>
      <c r="E214" s="25">
        <f t="shared" si="13"/>
        <v>2541</v>
      </c>
      <c r="F214" s="8">
        <f t="shared" si="13"/>
        <v>2643</v>
      </c>
    </row>
    <row r="215" spans="1:6" ht="15.75">
      <c r="A215" s="6" t="s">
        <v>213</v>
      </c>
      <c r="B215" s="7" t="s">
        <v>65</v>
      </c>
      <c r="C215" s="7" t="s">
        <v>99</v>
      </c>
      <c r="D215" s="7" t="s">
        <v>64</v>
      </c>
      <c r="E215" s="25">
        <v>2541</v>
      </c>
      <c r="F215" s="8">
        <v>2643</v>
      </c>
    </row>
    <row r="216" spans="1:6" ht="15.75">
      <c r="A216" s="6" t="s">
        <v>137</v>
      </c>
      <c r="B216" s="7" t="s">
        <v>65</v>
      </c>
      <c r="C216" s="7" t="s">
        <v>99</v>
      </c>
      <c r="D216" s="7" t="s">
        <v>69</v>
      </c>
      <c r="E216" s="25">
        <f>E217</f>
        <v>200</v>
      </c>
      <c r="F216" s="8">
        <f>F217</f>
        <v>208</v>
      </c>
    </row>
    <row r="217" spans="1:6" ht="15.75">
      <c r="A217" s="6" t="s">
        <v>138</v>
      </c>
      <c r="B217" s="7" t="s">
        <v>65</v>
      </c>
      <c r="C217" s="7" t="s">
        <v>99</v>
      </c>
      <c r="D217" s="7" t="s">
        <v>76</v>
      </c>
      <c r="E217" s="25">
        <v>200</v>
      </c>
      <c r="F217" s="8">
        <v>208</v>
      </c>
    </row>
    <row r="218" spans="1:6" ht="15.75">
      <c r="A218" s="6" t="s">
        <v>216</v>
      </c>
      <c r="B218" s="7" t="s">
        <v>65</v>
      </c>
      <c r="C218" s="7" t="s">
        <v>67</v>
      </c>
      <c r="D218" s="7" t="s">
        <v>6</v>
      </c>
      <c r="E218" s="25">
        <f>E219</f>
        <v>63.16</v>
      </c>
      <c r="F218" s="8">
        <f>F219</f>
        <v>64.02</v>
      </c>
    </row>
    <row r="219" spans="1:6" ht="15.75">
      <c r="A219" s="6" t="s">
        <v>125</v>
      </c>
      <c r="B219" s="7" t="s">
        <v>65</v>
      </c>
      <c r="C219" s="7" t="s">
        <v>67</v>
      </c>
      <c r="D219" s="7" t="s">
        <v>13</v>
      </c>
      <c r="E219" s="25">
        <f>E220</f>
        <v>63.16</v>
      </c>
      <c r="F219" s="8">
        <f>F220</f>
        <v>64.02</v>
      </c>
    </row>
    <row r="220" spans="1:6" ht="31.5">
      <c r="A220" s="6" t="s">
        <v>123</v>
      </c>
      <c r="B220" s="7" t="s">
        <v>65</v>
      </c>
      <c r="C220" s="7" t="s">
        <v>67</v>
      </c>
      <c r="D220" s="7" t="s">
        <v>14</v>
      </c>
      <c r="E220" s="25">
        <v>63.16</v>
      </c>
      <c r="F220" s="8">
        <v>64.02</v>
      </c>
    </row>
    <row r="221" spans="1:6" ht="31.5">
      <c r="A221" s="6" t="s">
        <v>212</v>
      </c>
      <c r="B221" s="7" t="s">
        <v>65</v>
      </c>
      <c r="C221" s="7" t="s">
        <v>61</v>
      </c>
      <c r="D221" s="7" t="s">
        <v>6</v>
      </c>
      <c r="E221" s="25">
        <f aca="true" t="shared" si="14" ref="E221:F223">E222</f>
        <v>66.76</v>
      </c>
      <c r="F221" s="8">
        <f t="shared" si="14"/>
        <v>67.67</v>
      </c>
    </row>
    <row r="222" spans="1:6" ht="15.75">
      <c r="A222" s="6" t="s">
        <v>217</v>
      </c>
      <c r="B222" s="7" t="s">
        <v>65</v>
      </c>
      <c r="C222" s="7" t="s">
        <v>68</v>
      </c>
      <c r="D222" s="7" t="s">
        <v>6</v>
      </c>
      <c r="E222" s="25">
        <f t="shared" si="14"/>
        <v>66.76</v>
      </c>
      <c r="F222" s="8">
        <f t="shared" si="14"/>
        <v>67.67</v>
      </c>
    </row>
    <row r="223" spans="1:6" ht="15.75">
      <c r="A223" s="6" t="s">
        <v>125</v>
      </c>
      <c r="B223" s="7" t="s">
        <v>65</v>
      </c>
      <c r="C223" s="7" t="s">
        <v>68</v>
      </c>
      <c r="D223" s="7" t="s">
        <v>13</v>
      </c>
      <c r="E223" s="25">
        <f t="shared" si="14"/>
        <v>66.76</v>
      </c>
      <c r="F223" s="8">
        <f t="shared" si="14"/>
        <v>67.67</v>
      </c>
    </row>
    <row r="224" spans="1:6" ht="31.5">
      <c r="A224" s="6" t="s">
        <v>123</v>
      </c>
      <c r="B224" s="7" t="s">
        <v>65</v>
      </c>
      <c r="C224" s="7" t="s">
        <v>68</v>
      </c>
      <c r="D224" s="7" t="s">
        <v>14</v>
      </c>
      <c r="E224" s="25">
        <v>66.76</v>
      </c>
      <c r="F224" s="8">
        <v>67.67</v>
      </c>
    </row>
    <row r="225" spans="1:6" ht="15.75">
      <c r="A225" s="6" t="s">
        <v>244</v>
      </c>
      <c r="B225" s="7" t="s">
        <v>100</v>
      </c>
      <c r="C225" s="7" t="s">
        <v>5</v>
      </c>
      <c r="D225" s="7" t="s">
        <v>6</v>
      </c>
      <c r="E225" s="25">
        <f>E226</f>
        <v>12244.409999999998</v>
      </c>
      <c r="F225" s="8">
        <f>F226</f>
        <v>11573.17</v>
      </c>
    </row>
    <row r="226" spans="1:6" ht="31.5">
      <c r="A226" s="6" t="s">
        <v>215</v>
      </c>
      <c r="B226" s="7" t="s">
        <v>100</v>
      </c>
      <c r="C226" s="7" t="s">
        <v>66</v>
      </c>
      <c r="D226" s="7" t="s">
        <v>6</v>
      </c>
      <c r="E226" s="25">
        <f>E227+E232+E239</f>
        <v>12244.409999999998</v>
      </c>
      <c r="F226" s="8">
        <f>F227+F232+F239</f>
        <v>11573.17</v>
      </c>
    </row>
    <row r="227" spans="1:6" ht="31.5">
      <c r="A227" s="6" t="s">
        <v>136</v>
      </c>
      <c r="B227" s="7" t="s">
        <v>100</v>
      </c>
      <c r="C227" s="7" t="s">
        <v>101</v>
      </c>
      <c r="D227" s="7" t="s">
        <v>6</v>
      </c>
      <c r="E227" s="25">
        <f>E228+E230</f>
        <v>1852.8799999999999</v>
      </c>
      <c r="F227" s="8">
        <f>F228+F230</f>
        <v>1624.95</v>
      </c>
    </row>
    <row r="228" spans="1:6" ht="47.25">
      <c r="A228" s="6" t="s">
        <v>118</v>
      </c>
      <c r="B228" s="7" t="s">
        <v>100</v>
      </c>
      <c r="C228" s="7" t="s">
        <v>101</v>
      </c>
      <c r="D228" s="7" t="s">
        <v>11</v>
      </c>
      <c r="E228" s="25">
        <f>E229</f>
        <v>1828.26</v>
      </c>
      <c r="F228" s="8">
        <f>F229</f>
        <v>1600</v>
      </c>
    </row>
    <row r="229" spans="1:6" ht="15.75">
      <c r="A229" s="6" t="s">
        <v>120</v>
      </c>
      <c r="B229" s="7" t="s">
        <v>100</v>
      </c>
      <c r="C229" s="7" t="s">
        <v>101</v>
      </c>
      <c r="D229" s="7" t="s">
        <v>12</v>
      </c>
      <c r="E229" s="25">
        <v>1828.26</v>
      </c>
      <c r="F229" s="8">
        <v>1600</v>
      </c>
    </row>
    <row r="230" spans="1:6" ht="15.75">
      <c r="A230" s="6" t="s">
        <v>125</v>
      </c>
      <c r="B230" s="7" t="s">
        <v>100</v>
      </c>
      <c r="C230" s="7" t="s">
        <v>101</v>
      </c>
      <c r="D230" s="7" t="s">
        <v>13</v>
      </c>
      <c r="E230" s="25">
        <f>E231</f>
        <v>24.62</v>
      </c>
      <c r="F230" s="8">
        <f>F231</f>
        <v>24.95</v>
      </c>
    </row>
    <row r="231" spans="1:6" ht="31.5">
      <c r="A231" s="6" t="s">
        <v>123</v>
      </c>
      <c r="B231" s="7" t="s">
        <v>100</v>
      </c>
      <c r="C231" s="7" t="s">
        <v>101</v>
      </c>
      <c r="D231" s="7" t="s">
        <v>14</v>
      </c>
      <c r="E231" s="25">
        <v>24.62</v>
      </c>
      <c r="F231" s="8">
        <v>24.95</v>
      </c>
    </row>
    <row r="232" spans="1:6" ht="31.5">
      <c r="A232" s="6" t="s">
        <v>127</v>
      </c>
      <c r="B232" s="7" t="s">
        <v>100</v>
      </c>
      <c r="C232" s="7" t="s">
        <v>102</v>
      </c>
      <c r="D232" s="7" t="s">
        <v>6</v>
      </c>
      <c r="E232" s="25">
        <f>E233+E235+E237</f>
        <v>9128.55</v>
      </c>
      <c r="F232" s="8">
        <f>F233+F235+F237</f>
        <v>8885.24</v>
      </c>
    </row>
    <row r="233" spans="1:6" ht="47.25">
      <c r="A233" s="6" t="s">
        <v>118</v>
      </c>
      <c r="B233" s="7" t="s">
        <v>100</v>
      </c>
      <c r="C233" s="7" t="s">
        <v>102</v>
      </c>
      <c r="D233" s="7" t="s">
        <v>11</v>
      </c>
      <c r="E233" s="25">
        <f>E234</f>
        <v>7830.99</v>
      </c>
      <c r="F233" s="8">
        <f>F234</f>
        <v>7830.99</v>
      </c>
    </row>
    <row r="234" spans="1:6" ht="15.75">
      <c r="A234" s="6" t="s">
        <v>193</v>
      </c>
      <c r="B234" s="7" t="s">
        <v>100</v>
      </c>
      <c r="C234" s="7" t="s">
        <v>102</v>
      </c>
      <c r="D234" s="7" t="s">
        <v>38</v>
      </c>
      <c r="E234" s="25">
        <v>7830.99</v>
      </c>
      <c r="F234" s="8">
        <v>7830.99</v>
      </c>
    </row>
    <row r="235" spans="1:6" ht="15.75">
      <c r="A235" s="6" t="s">
        <v>125</v>
      </c>
      <c r="B235" s="7" t="s">
        <v>100</v>
      </c>
      <c r="C235" s="7" t="s">
        <v>102</v>
      </c>
      <c r="D235" s="7" t="s">
        <v>13</v>
      </c>
      <c r="E235" s="25">
        <f>E236</f>
        <v>1270.59</v>
      </c>
      <c r="F235" s="8">
        <f>F236</f>
        <v>1026.92</v>
      </c>
    </row>
    <row r="236" spans="1:6" ht="31.5">
      <c r="A236" s="6" t="s">
        <v>123</v>
      </c>
      <c r="B236" s="7" t="s">
        <v>100</v>
      </c>
      <c r="C236" s="7" t="s">
        <v>102</v>
      </c>
      <c r="D236" s="7" t="s">
        <v>14</v>
      </c>
      <c r="E236" s="25">
        <v>1270.59</v>
      </c>
      <c r="F236" s="8">
        <v>1026.92</v>
      </c>
    </row>
    <row r="237" spans="1:6" ht="15.75">
      <c r="A237" s="6" t="s">
        <v>175</v>
      </c>
      <c r="B237" s="7" t="s">
        <v>100</v>
      </c>
      <c r="C237" s="7" t="s">
        <v>102</v>
      </c>
      <c r="D237" s="7" t="s">
        <v>15</v>
      </c>
      <c r="E237" s="25">
        <f>E238</f>
        <v>26.97</v>
      </c>
      <c r="F237" s="8">
        <f>F238</f>
        <v>27.33</v>
      </c>
    </row>
    <row r="238" spans="1:6" ht="15.75">
      <c r="A238" s="6" t="s">
        <v>176</v>
      </c>
      <c r="B238" s="7" t="s">
        <v>100</v>
      </c>
      <c r="C238" s="7" t="s">
        <v>102</v>
      </c>
      <c r="D238" s="7" t="s">
        <v>16</v>
      </c>
      <c r="E238" s="25">
        <v>26.97</v>
      </c>
      <c r="F238" s="8">
        <v>27.33</v>
      </c>
    </row>
    <row r="239" spans="1:6" ht="31.5">
      <c r="A239" s="22" t="s">
        <v>245</v>
      </c>
      <c r="B239" s="7" t="s">
        <v>100</v>
      </c>
      <c r="C239" s="7" t="s">
        <v>258</v>
      </c>
      <c r="D239" s="7" t="s">
        <v>6</v>
      </c>
      <c r="E239" s="25">
        <f>E240</f>
        <v>1262.98</v>
      </c>
      <c r="F239" s="8">
        <f>F240</f>
        <v>1062.98</v>
      </c>
    </row>
    <row r="240" spans="1:6" ht="15.75">
      <c r="A240" s="20" t="s">
        <v>125</v>
      </c>
      <c r="B240" s="7" t="s">
        <v>100</v>
      </c>
      <c r="C240" s="7" t="s">
        <v>258</v>
      </c>
      <c r="D240" s="7" t="s">
        <v>13</v>
      </c>
      <c r="E240" s="25">
        <f>E241</f>
        <v>1262.98</v>
      </c>
      <c r="F240" s="8">
        <f>F241</f>
        <v>1062.98</v>
      </c>
    </row>
    <row r="241" spans="1:6" ht="31.5">
      <c r="A241" s="6" t="s">
        <v>123</v>
      </c>
      <c r="B241" s="7" t="s">
        <v>100</v>
      </c>
      <c r="C241" s="7" t="s">
        <v>258</v>
      </c>
      <c r="D241" s="7" t="s">
        <v>14</v>
      </c>
      <c r="E241" s="25">
        <v>1262.98</v>
      </c>
      <c r="F241" s="8">
        <v>1062.98</v>
      </c>
    </row>
    <row r="242" spans="1:6" ht="15.75">
      <c r="A242" s="2" t="s">
        <v>218</v>
      </c>
      <c r="B242" s="3" t="s">
        <v>70</v>
      </c>
      <c r="C242" s="3" t="s">
        <v>5</v>
      </c>
      <c r="D242" s="3" t="s">
        <v>6</v>
      </c>
      <c r="E242" s="24">
        <f>E243</f>
        <v>5459.14</v>
      </c>
      <c r="F242" s="4">
        <f>F243</f>
        <v>5523.57</v>
      </c>
    </row>
    <row r="243" spans="1:6" ht="15.75">
      <c r="A243" s="6" t="s">
        <v>219</v>
      </c>
      <c r="B243" s="7" t="s">
        <v>71</v>
      </c>
      <c r="C243" s="7" t="s">
        <v>5</v>
      </c>
      <c r="D243" s="7" t="s">
        <v>6</v>
      </c>
      <c r="E243" s="25">
        <f>E244</f>
        <v>5459.14</v>
      </c>
      <c r="F243" s="8">
        <f>F244</f>
        <v>5523.57</v>
      </c>
    </row>
    <row r="244" spans="1:6" ht="31.5">
      <c r="A244" s="6" t="s">
        <v>212</v>
      </c>
      <c r="B244" s="7" t="s">
        <v>71</v>
      </c>
      <c r="C244" s="7" t="s">
        <v>61</v>
      </c>
      <c r="D244" s="7" t="s">
        <v>6</v>
      </c>
      <c r="E244" s="25">
        <f>E245+E248</f>
        <v>5459.14</v>
      </c>
      <c r="F244" s="8">
        <f>F245+F248</f>
        <v>5523.57</v>
      </c>
    </row>
    <row r="245" spans="1:6" ht="15.75">
      <c r="A245" s="6" t="s">
        <v>220</v>
      </c>
      <c r="B245" s="7" t="s">
        <v>71</v>
      </c>
      <c r="C245" s="7" t="s">
        <v>72</v>
      </c>
      <c r="D245" s="7" t="s">
        <v>6</v>
      </c>
      <c r="E245" s="25">
        <f>E246</f>
        <v>721.62</v>
      </c>
      <c r="F245" s="8">
        <f>F246</f>
        <v>721.46</v>
      </c>
    </row>
    <row r="246" spans="1:6" ht="15.75">
      <c r="A246" s="6" t="s">
        <v>125</v>
      </c>
      <c r="B246" s="7" t="s">
        <v>71</v>
      </c>
      <c r="C246" s="7" t="s">
        <v>72</v>
      </c>
      <c r="D246" s="7" t="s">
        <v>13</v>
      </c>
      <c r="E246" s="25">
        <f>E247</f>
        <v>721.62</v>
      </c>
      <c r="F246" s="8">
        <f>F247</f>
        <v>721.46</v>
      </c>
    </row>
    <row r="247" spans="1:6" ht="31.5">
      <c r="A247" s="6" t="s">
        <v>123</v>
      </c>
      <c r="B247" s="7" t="s">
        <v>71</v>
      </c>
      <c r="C247" s="7" t="s">
        <v>72</v>
      </c>
      <c r="D247" s="7" t="s">
        <v>14</v>
      </c>
      <c r="E247" s="25">
        <v>721.62</v>
      </c>
      <c r="F247" s="8">
        <v>721.46</v>
      </c>
    </row>
    <row r="248" spans="1:6" ht="31.5">
      <c r="A248" s="22" t="s">
        <v>268</v>
      </c>
      <c r="B248" s="7" t="s">
        <v>71</v>
      </c>
      <c r="C248" s="7" t="s">
        <v>267</v>
      </c>
      <c r="D248" s="7" t="s">
        <v>6</v>
      </c>
      <c r="E248" s="25">
        <f>E249</f>
        <v>4737.52</v>
      </c>
      <c r="F248" s="8">
        <f>F249</f>
        <v>4802.11</v>
      </c>
    </row>
    <row r="249" spans="1:6" ht="31.5">
      <c r="A249" s="6" t="s">
        <v>130</v>
      </c>
      <c r="B249" s="7" t="s">
        <v>71</v>
      </c>
      <c r="C249" s="7" t="s">
        <v>267</v>
      </c>
      <c r="D249" s="7" t="s">
        <v>63</v>
      </c>
      <c r="E249" s="25">
        <f>E250</f>
        <v>4737.52</v>
      </c>
      <c r="F249" s="8">
        <f>F250</f>
        <v>4802.11</v>
      </c>
    </row>
    <row r="250" spans="1:6" ht="15.75">
      <c r="A250" s="6" t="s">
        <v>213</v>
      </c>
      <c r="B250" s="7" t="s">
        <v>71</v>
      </c>
      <c r="C250" s="7" t="s">
        <v>267</v>
      </c>
      <c r="D250" s="7" t="s">
        <v>85</v>
      </c>
      <c r="E250" s="25">
        <v>4737.52</v>
      </c>
      <c r="F250" s="8">
        <v>4802.11</v>
      </c>
    </row>
    <row r="251" spans="1:6" ht="15.75">
      <c r="A251" s="2" t="s">
        <v>221</v>
      </c>
      <c r="B251" s="3" t="s">
        <v>73</v>
      </c>
      <c r="C251" s="3" t="s">
        <v>5</v>
      </c>
      <c r="D251" s="3" t="s">
        <v>6</v>
      </c>
      <c r="E251" s="24">
        <f>E252+E258</f>
        <v>3849.9399999999996</v>
      </c>
      <c r="F251" s="4">
        <f>F252+F258</f>
        <v>3611.42</v>
      </c>
    </row>
    <row r="252" spans="1:6" ht="15.75">
      <c r="A252" s="6" t="s">
        <v>222</v>
      </c>
      <c r="B252" s="7" t="s">
        <v>74</v>
      </c>
      <c r="C252" s="7" t="s">
        <v>5</v>
      </c>
      <c r="D252" s="7" t="s">
        <v>6</v>
      </c>
      <c r="E252" s="25">
        <f aca="true" t="shared" si="15" ref="E252:F255">E253</f>
        <v>2027</v>
      </c>
      <c r="F252" s="8">
        <f t="shared" si="15"/>
        <v>2027</v>
      </c>
    </row>
    <row r="253" spans="1:6" ht="15.75">
      <c r="A253" s="6" t="s">
        <v>174</v>
      </c>
      <c r="B253" s="7" t="s">
        <v>74</v>
      </c>
      <c r="C253" s="7" t="s">
        <v>9</v>
      </c>
      <c r="D253" s="7" t="s">
        <v>6</v>
      </c>
      <c r="E253" s="25">
        <f t="shared" si="15"/>
        <v>2027</v>
      </c>
      <c r="F253" s="8">
        <f t="shared" si="15"/>
        <v>2027</v>
      </c>
    </row>
    <row r="254" spans="1:6" ht="15.75">
      <c r="A254" s="6" t="s">
        <v>223</v>
      </c>
      <c r="B254" s="7" t="s">
        <v>74</v>
      </c>
      <c r="C254" s="7" t="s">
        <v>75</v>
      </c>
      <c r="D254" s="7" t="s">
        <v>6</v>
      </c>
      <c r="E254" s="25">
        <f t="shared" si="15"/>
        <v>2027</v>
      </c>
      <c r="F254" s="8">
        <f t="shared" si="15"/>
        <v>2027</v>
      </c>
    </row>
    <row r="255" spans="1:6" ht="15.75">
      <c r="A255" s="6" t="s">
        <v>137</v>
      </c>
      <c r="B255" s="7" t="s">
        <v>74</v>
      </c>
      <c r="C255" s="7" t="s">
        <v>75</v>
      </c>
      <c r="D255" s="7" t="s">
        <v>69</v>
      </c>
      <c r="E255" s="25">
        <f t="shared" si="15"/>
        <v>2027</v>
      </c>
      <c r="F255" s="8">
        <f t="shared" si="15"/>
        <v>2027</v>
      </c>
    </row>
    <row r="256" spans="1:6" ht="15.75">
      <c r="A256" s="6" t="s">
        <v>138</v>
      </c>
      <c r="B256" s="7" t="s">
        <v>74</v>
      </c>
      <c r="C256" s="7" t="s">
        <v>75</v>
      </c>
      <c r="D256" s="7" t="s">
        <v>76</v>
      </c>
      <c r="E256" s="25">
        <v>2027</v>
      </c>
      <c r="F256" s="8">
        <v>2027</v>
      </c>
    </row>
    <row r="257" spans="1:6" ht="15.75">
      <c r="A257" s="6" t="s">
        <v>246</v>
      </c>
      <c r="B257" s="7" t="s">
        <v>103</v>
      </c>
      <c r="C257" s="7" t="s">
        <v>5</v>
      </c>
      <c r="D257" s="7" t="s">
        <v>6</v>
      </c>
      <c r="E257" s="25">
        <f aca="true" t="shared" si="16" ref="E257:F259">E258</f>
        <v>1822.9399999999998</v>
      </c>
      <c r="F257" s="8">
        <f t="shared" si="16"/>
        <v>1584.4199999999998</v>
      </c>
    </row>
    <row r="258" spans="1:6" ht="31.5">
      <c r="A258" s="6" t="s">
        <v>215</v>
      </c>
      <c r="B258" s="7" t="s">
        <v>103</v>
      </c>
      <c r="C258" s="7" t="s">
        <v>66</v>
      </c>
      <c r="D258" s="7" t="s">
        <v>6</v>
      </c>
      <c r="E258" s="25">
        <f t="shared" si="16"/>
        <v>1822.9399999999998</v>
      </c>
      <c r="F258" s="8">
        <f t="shared" si="16"/>
        <v>1584.4199999999998</v>
      </c>
    </row>
    <row r="259" spans="1:6" ht="31.5">
      <c r="A259" s="6" t="s">
        <v>132</v>
      </c>
      <c r="B259" s="7" t="s">
        <v>103</v>
      </c>
      <c r="C259" s="7" t="s">
        <v>112</v>
      </c>
      <c r="D259" s="7" t="s">
        <v>6</v>
      </c>
      <c r="E259" s="25">
        <f t="shared" si="16"/>
        <v>1822.9399999999998</v>
      </c>
      <c r="F259" s="8">
        <f t="shared" si="16"/>
        <v>1584.4199999999998</v>
      </c>
    </row>
    <row r="260" spans="1:6" ht="47.25">
      <c r="A260" s="6" t="s">
        <v>126</v>
      </c>
      <c r="B260" s="7" t="s">
        <v>103</v>
      </c>
      <c r="C260" s="7" t="s">
        <v>104</v>
      </c>
      <c r="D260" s="7" t="s">
        <v>6</v>
      </c>
      <c r="E260" s="25">
        <f>E261+E263</f>
        <v>1822.9399999999998</v>
      </c>
      <c r="F260" s="8">
        <f>F261+F263</f>
        <v>1584.4199999999998</v>
      </c>
    </row>
    <row r="261" spans="1:6" ht="15.75">
      <c r="A261" s="6" t="s">
        <v>125</v>
      </c>
      <c r="B261" s="7" t="s">
        <v>103</v>
      </c>
      <c r="C261" s="7" t="s">
        <v>104</v>
      </c>
      <c r="D261" s="7" t="s">
        <v>13</v>
      </c>
      <c r="E261" s="25">
        <f>E262</f>
        <v>14.59</v>
      </c>
      <c r="F261" s="8">
        <f>F262</f>
        <v>15.62</v>
      </c>
    </row>
    <row r="262" spans="1:6" ht="31.5">
      <c r="A262" s="6" t="s">
        <v>123</v>
      </c>
      <c r="B262" s="7" t="s">
        <v>103</v>
      </c>
      <c r="C262" s="7" t="s">
        <v>104</v>
      </c>
      <c r="D262" s="7" t="s">
        <v>14</v>
      </c>
      <c r="E262" s="25">
        <v>14.59</v>
      </c>
      <c r="F262" s="8">
        <v>15.62</v>
      </c>
    </row>
    <row r="263" spans="1:6" ht="15.75">
      <c r="A263" s="6" t="s">
        <v>137</v>
      </c>
      <c r="B263" s="7" t="s">
        <v>103</v>
      </c>
      <c r="C263" s="7" t="s">
        <v>104</v>
      </c>
      <c r="D263" s="7" t="s">
        <v>69</v>
      </c>
      <c r="E263" s="25">
        <f>E264</f>
        <v>1808.35</v>
      </c>
      <c r="F263" s="8">
        <f>F264</f>
        <v>1568.8</v>
      </c>
    </row>
    <row r="264" spans="1:6" ht="15.75">
      <c r="A264" s="6" t="s">
        <v>138</v>
      </c>
      <c r="B264" s="7" t="s">
        <v>103</v>
      </c>
      <c r="C264" s="7" t="s">
        <v>104</v>
      </c>
      <c r="D264" s="7" t="s">
        <v>76</v>
      </c>
      <c r="E264" s="25">
        <f>1466.3+342.05</f>
        <v>1808.35</v>
      </c>
      <c r="F264" s="8">
        <v>1568.8</v>
      </c>
    </row>
    <row r="265" spans="1:6" ht="15.75">
      <c r="A265" s="2" t="s">
        <v>224</v>
      </c>
      <c r="B265" s="3" t="s">
        <v>77</v>
      </c>
      <c r="C265" s="3" t="s">
        <v>5</v>
      </c>
      <c r="D265" s="3" t="s">
        <v>6</v>
      </c>
      <c r="E265" s="24">
        <f aca="true" t="shared" si="17" ref="E265:F267">E266</f>
        <v>875.14</v>
      </c>
      <c r="F265" s="4">
        <f t="shared" si="17"/>
        <v>887.07</v>
      </c>
    </row>
    <row r="266" spans="1:6" ht="15.75">
      <c r="A266" s="6" t="s">
        <v>225</v>
      </c>
      <c r="B266" s="7" t="s">
        <v>78</v>
      </c>
      <c r="C266" s="7" t="s">
        <v>5</v>
      </c>
      <c r="D266" s="7" t="s">
        <v>6</v>
      </c>
      <c r="E266" s="25">
        <f t="shared" si="17"/>
        <v>875.14</v>
      </c>
      <c r="F266" s="8">
        <f t="shared" si="17"/>
        <v>887.07</v>
      </c>
    </row>
    <row r="267" spans="1:6" ht="31.5">
      <c r="A267" s="6" t="s">
        <v>226</v>
      </c>
      <c r="B267" s="7" t="s">
        <v>78</v>
      </c>
      <c r="C267" s="7" t="s">
        <v>79</v>
      </c>
      <c r="D267" s="7" t="s">
        <v>6</v>
      </c>
      <c r="E267" s="25">
        <f t="shared" si="17"/>
        <v>875.14</v>
      </c>
      <c r="F267" s="8">
        <f t="shared" si="17"/>
        <v>887.07</v>
      </c>
    </row>
    <row r="268" spans="1:14" ht="15.75">
      <c r="A268" s="6" t="s">
        <v>227</v>
      </c>
      <c r="B268" s="7" t="s">
        <v>78</v>
      </c>
      <c r="C268" s="7" t="s">
        <v>80</v>
      </c>
      <c r="D268" s="7" t="s">
        <v>6</v>
      </c>
      <c r="E268" s="25">
        <f>E269+E271</f>
        <v>875.14</v>
      </c>
      <c r="F268" s="8">
        <f>F269+F271</f>
        <v>887.07</v>
      </c>
      <c r="J268" s="26"/>
      <c r="K268" s="13"/>
      <c r="L268" s="13"/>
      <c r="M268" s="27"/>
      <c r="N268" s="27"/>
    </row>
    <row r="269" spans="1:14" ht="15.75">
      <c r="A269" s="6" t="s">
        <v>125</v>
      </c>
      <c r="B269" s="7" t="s">
        <v>78</v>
      </c>
      <c r="C269" s="7" t="s">
        <v>80</v>
      </c>
      <c r="D269" s="7" t="s">
        <v>13</v>
      </c>
      <c r="E269" s="25">
        <f>E270</f>
        <v>852.58</v>
      </c>
      <c r="F269" s="8">
        <f>F270</f>
        <v>864.21</v>
      </c>
      <c r="J269" s="26"/>
      <c r="K269" s="13"/>
      <c r="L269" s="13"/>
      <c r="M269" s="27"/>
      <c r="N269" s="27"/>
    </row>
    <row r="270" spans="1:14" ht="31.5">
      <c r="A270" s="6" t="s">
        <v>123</v>
      </c>
      <c r="B270" s="7" t="s">
        <v>78</v>
      </c>
      <c r="C270" s="7" t="s">
        <v>80</v>
      </c>
      <c r="D270" s="7" t="s">
        <v>14</v>
      </c>
      <c r="E270" s="25">
        <v>852.58</v>
      </c>
      <c r="F270" s="8">
        <v>864.21</v>
      </c>
      <c r="J270" s="26"/>
      <c r="K270" s="13"/>
      <c r="L270" s="13"/>
      <c r="M270" s="27"/>
      <c r="N270" s="27"/>
    </row>
    <row r="271" spans="1:14" ht="15.75">
      <c r="A271" s="6" t="s">
        <v>175</v>
      </c>
      <c r="B271" s="7" t="s">
        <v>78</v>
      </c>
      <c r="C271" s="7" t="s">
        <v>80</v>
      </c>
      <c r="D271" s="7" t="s">
        <v>15</v>
      </c>
      <c r="E271" s="25">
        <f>E272</f>
        <v>22.56</v>
      </c>
      <c r="F271" s="8">
        <f>F272</f>
        <v>22.86</v>
      </c>
      <c r="J271" s="26"/>
      <c r="K271" s="13"/>
      <c r="L271" s="13"/>
      <c r="M271" s="27"/>
      <c r="N271" s="27"/>
    </row>
    <row r="272" spans="1:14" ht="15.75">
      <c r="A272" s="6" t="s">
        <v>176</v>
      </c>
      <c r="B272" s="7" t="s">
        <v>78</v>
      </c>
      <c r="C272" s="7" t="s">
        <v>80</v>
      </c>
      <c r="D272" s="7" t="s">
        <v>16</v>
      </c>
      <c r="E272" s="25">
        <v>22.56</v>
      </c>
      <c r="F272" s="8">
        <v>22.86</v>
      </c>
      <c r="J272" s="26"/>
      <c r="K272" s="13"/>
      <c r="L272" s="13"/>
      <c r="M272" s="27"/>
      <c r="N272" s="27"/>
    </row>
    <row r="273" spans="1:14" ht="15.75">
      <c r="A273" s="2" t="s">
        <v>228</v>
      </c>
      <c r="B273" s="3" t="s">
        <v>81</v>
      </c>
      <c r="C273" s="3" t="s">
        <v>5</v>
      </c>
      <c r="D273" s="3" t="s">
        <v>6</v>
      </c>
      <c r="E273" s="24">
        <f aca="true" t="shared" si="18" ref="E273:F278">E274</f>
        <v>881.25</v>
      </c>
      <c r="F273" s="4">
        <f t="shared" si="18"/>
        <v>881.25</v>
      </c>
      <c r="J273" s="26"/>
      <c r="K273" s="13"/>
      <c r="L273" s="13"/>
      <c r="M273" s="27"/>
      <c r="N273" s="27"/>
    </row>
    <row r="274" spans="1:14" ht="15.75">
      <c r="A274" s="6" t="s">
        <v>229</v>
      </c>
      <c r="B274" s="7" t="s">
        <v>82</v>
      </c>
      <c r="C274" s="7" t="s">
        <v>5</v>
      </c>
      <c r="D274" s="7" t="s">
        <v>6</v>
      </c>
      <c r="E274" s="25">
        <f t="shared" si="18"/>
        <v>881.25</v>
      </c>
      <c r="F274" s="8">
        <f t="shared" si="18"/>
        <v>881.25</v>
      </c>
      <c r="J274" s="26"/>
      <c r="K274" s="13"/>
      <c r="L274" s="13"/>
      <c r="M274" s="27"/>
      <c r="N274" s="27"/>
    </row>
    <row r="275" spans="1:14" ht="31.5">
      <c r="A275" s="6" t="s">
        <v>178</v>
      </c>
      <c r="B275" s="7" t="s">
        <v>82</v>
      </c>
      <c r="C275" s="7" t="s">
        <v>35</v>
      </c>
      <c r="D275" s="7" t="s">
        <v>6</v>
      </c>
      <c r="E275" s="25">
        <f t="shared" si="18"/>
        <v>881.25</v>
      </c>
      <c r="F275" s="8">
        <f t="shared" si="18"/>
        <v>881.25</v>
      </c>
      <c r="J275" s="26"/>
      <c r="K275" s="13"/>
      <c r="L275" s="13"/>
      <c r="M275" s="27"/>
      <c r="N275" s="27"/>
    </row>
    <row r="276" spans="1:14" ht="31.5">
      <c r="A276" s="6" t="s">
        <v>230</v>
      </c>
      <c r="B276" s="7" t="s">
        <v>82</v>
      </c>
      <c r="C276" s="7" t="s">
        <v>83</v>
      </c>
      <c r="D276" s="7" t="s">
        <v>6</v>
      </c>
      <c r="E276" s="25">
        <f t="shared" si="18"/>
        <v>881.25</v>
      </c>
      <c r="F276" s="8">
        <f t="shared" si="18"/>
        <v>881.25</v>
      </c>
      <c r="J276" s="26"/>
      <c r="K276" s="13"/>
      <c r="L276" s="13"/>
      <c r="M276" s="27"/>
      <c r="N276" s="27"/>
    </row>
    <row r="277" spans="1:14" ht="31.5">
      <c r="A277" s="6" t="s">
        <v>231</v>
      </c>
      <c r="B277" s="7" t="s">
        <v>82</v>
      </c>
      <c r="C277" s="7" t="s">
        <v>84</v>
      </c>
      <c r="D277" s="7" t="s">
        <v>6</v>
      </c>
      <c r="E277" s="25">
        <f t="shared" si="18"/>
        <v>881.25</v>
      </c>
      <c r="F277" s="8">
        <f t="shared" si="18"/>
        <v>881.25</v>
      </c>
      <c r="J277" s="26"/>
      <c r="K277" s="13"/>
      <c r="L277" s="13"/>
      <c r="M277" s="27"/>
      <c r="N277" s="27"/>
    </row>
    <row r="278" spans="1:14" ht="31.5">
      <c r="A278" s="6" t="s">
        <v>130</v>
      </c>
      <c r="B278" s="7" t="s">
        <v>82</v>
      </c>
      <c r="C278" s="7" t="s">
        <v>84</v>
      </c>
      <c r="D278" s="7" t="s">
        <v>63</v>
      </c>
      <c r="E278" s="25">
        <f t="shared" si="18"/>
        <v>881.25</v>
      </c>
      <c r="F278" s="8">
        <f t="shared" si="18"/>
        <v>881.25</v>
      </c>
      <c r="J278" s="26"/>
      <c r="K278" s="13"/>
      <c r="L278" s="13"/>
      <c r="M278" s="27"/>
      <c r="N278" s="27"/>
    </row>
    <row r="279" spans="1:14" ht="15.75">
      <c r="A279" s="6" t="s">
        <v>232</v>
      </c>
      <c r="B279" s="7" t="s">
        <v>82</v>
      </c>
      <c r="C279" s="7" t="s">
        <v>84</v>
      </c>
      <c r="D279" s="7" t="s">
        <v>85</v>
      </c>
      <c r="E279" s="25">
        <v>881.25</v>
      </c>
      <c r="F279" s="8">
        <v>881.25</v>
      </c>
      <c r="J279" s="26"/>
      <c r="K279" s="13"/>
      <c r="L279" s="13"/>
      <c r="M279" s="27"/>
      <c r="N279" s="27"/>
    </row>
    <row r="280" spans="1:14" ht="47.25">
      <c r="A280" s="2" t="s">
        <v>186</v>
      </c>
      <c r="B280" s="3" t="s">
        <v>26</v>
      </c>
      <c r="C280" s="3" t="s">
        <v>5</v>
      </c>
      <c r="D280" s="3" t="s">
        <v>6</v>
      </c>
      <c r="E280" s="24">
        <f>E281</f>
        <v>14097</v>
      </c>
      <c r="F280" s="4">
        <f>F281</f>
        <v>14097</v>
      </c>
      <c r="J280" s="26"/>
      <c r="K280" s="13"/>
      <c r="L280" s="13"/>
      <c r="M280" s="27"/>
      <c r="N280" s="27"/>
    </row>
    <row r="281" spans="1:6" ht="31.5">
      <c r="A281" s="6" t="s">
        <v>187</v>
      </c>
      <c r="B281" s="7" t="s">
        <v>27</v>
      </c>
      <c r="C281" s="7" t="s">
        <v>5</v>
      </c>
      <c r="D281" s="7" t="s">
        <v>6</v>
      </c>
      <c r="E281" s="25">
        <f>E282</f>
        <v>14097</v>
      </c>
      <c r="F281" s="8">
        <f>F282</f>
        <v>14097</v>
      </c>
    </row>
    <row r="282" spans="1:6" ht="31.5">
      <c r="A282" s="6" t="s">
        <v>115</v>
      </c>
      <c r="B282" s="7" t="s">
        <v>27</v>
      </c>
      <c r="C282" s="7" t="s">
        <v>28</v>
      </c>
      <c r="D282" s="7" t="s">
        <v>6</v>
      </c>
      <c r="E282" s="25">
        <f>E283+E286</f>
        <v>14097</v>
      </c>
      <c r="F282" s="8">
        <f>F283+F286</f>
        <v>14097</v>
      </c>
    </row>
    <row r="283" spans="1:6" ht="31.5">
      <c r="A283" s="6" t="s">
        <v>116</v>
      </c>
      <c r="B283" s="7" t="s">
        <v>27</v>
      </c>
      <c r="C283" s="7" t="s">
        <v>29</v>
      </c>
      <c r="D283" s="7" t="s">
        <v>6</v>
      </c>
      <c r="E283" s="25">
        <f>E284</f>
        <v>500</v>
      </c>
      <c r="F283" s="8">
        <f>F284</f>
        <v>500</v>
      </c>
    </row>
    <row r="284" spans="1:6" ht="15.75">
      <c r="A284" s="6" t="s">
        <v>184</v>
      </c>
      <c r="B284" s="7" t="s">
        <v>27</v>
      </c>
      <c r="C284" s="7" t="s">
        <v>29</v>
      </c>
      <c r="D284" s="7" t="s">
        <v>24</v>
      </c>
      <c r="E284" s="25">
        <f>E285</f>
        <v>500</v>
      </c>
      <c r="F284" s="8">
        <f>F285</f>
        <v>500</v>
      </c>
    </row>
    <row r="285" spans="1:6" ht="15.75">
      <c r="A285" s="6" t="s">
        <v>188</v>
      </c>
      <c r="B285" s="7" t="s">
        <v>27</v>
      </c>
      <c r="C285" s="7" t="s">
        <v>29</v>
      </c>
      <c r="D285" s="7" t="s">
        <v>30</v>
      </c>
      <c r="E285" s="25">
        <v>500</v>
      </c>
      <c r="F285" s="8">
        <v>500</v>
      </c>
    </row>
    <row r="286" spans="1:6" ht="31.5">
      <c r="A286" s="6" t="s">
        <v>189</v>
      </c>
      <c r="B286" s="7" t="s">
        <v>27</v>
      </c>
      <c r="C286" s="7" t="s">
        <v>31</v>
      </c>
      <c r="D286" s="7" t="s">
        <v>6</v>
      </c>
      <c r="E286" s="25">
        <f>E287</f>
        <v>13597</v>
      </c>
      <c r="F286" s="8">
        <f>F287</f>
        <v>13597</v>
      </c>
    </row>
    <row r="287" spans="1:6" ht="15.75">
      <c r="A287" s="6" t="s">
        <v>184</v>
      </c>
      <c r="B287" s="7" t="s">
        <v>27</v>
      </c>
      <c r="C287" s="7" t="s">
        <v>31</v>
      </c>
      <c r="D287" s="7" t="s">
        <v>24</v>
      </c>
      <c r="E287" s="25">
        <f>E288</f>
        <v>13597</v>
      </c>
      <c r="F287" s="8">
        <f>F288</f>
        <v>13597</v>
      </c>
    </row>
    <row r="288" spans="1:6" ht="15.75">
      <c r="A288" s="6" t="s">
        <v>188</v>
      </c>
      <c r="B288" s="7" t="s">
        <v>27</v>
      </c>
      <c r="C288" s="7" t="s">
        <v>31</v>
      </c>
      <c r="D288" s="7" t="s">
        <v>30</v>
      </c>
      <c r="E288" s="25">
        <v>13597</v>
      </c>
      <c r="F288" s="8">
        <v>13597</v>
      </c>
    </row>
    <row r="289" spans="1:6" ht="15.75">
      <c r="A289" s="34" t="s">
        <v>105</v>
      </c>
      <c r="B289" s="34"/>
      <c r="C289" s="34"/>
      <c r="D289" s="34"/>
      <c r="E289" s="10">
        <f>E8+E99+E105+E111+E136+E155+E168+E242+E251+E265+E273+E280</f>
        <v>403198.73000000004</v>
      </c>
      <c r="F289" s="10">
        <f>F8+F99+F105+F111+F136+F155+F168+F242+F251+F265+F273+F280</f>
        <v>406141.46</v>
      </c>
    </row>
    <row r="291" spans="5:6" ht="15.75">
      <c r="E291" s="29"/>
      <c r="F291" s="29"/>
    </row>
    <row r="292" spans="5:6" ht="15.75">
      <c r="E292" s="29"/>
      <c r="F292" s="29"/>
    </row>
  </sheetData>
  <sheetProtection/>
  <mergeCells count="7">
    <mergeCell ref="A289:D289"/>
    <mergeCell ref="A6:F6"/>
    <mergeCell ref="D1:F1"/>
    <mergeCell ref="D2:F2"/>
    <mergeCell ref="A4:F4"/>
    <mergeCell ref="A5:F5"/>
    <mergeCell ref="E3:F3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Аверина Евгения Владимировна</cp:lastModifiedBy>
  <cp:lastPrinted>2014-12-29T05:44:54Z</cp:lastPrinted>
  <dcterms:created xsi:type="dcterms:W3CDTF">2005-08-18T04:46:17Z</dcterms:created>
  <dcterms:modified xsi:type="dcterms:W3CDTF">2015-02-26T23:35:13Z</dcterms:modified>
  <cp:category/>
  <cp:version/>
  <cp:contentType/>
  <cp:contentStatus/>
</cp:coreProperties>
</file>