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55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/>
  <c r="L32" i="1"/>
  <c r="M32" i="1"/>
  <c r="N32" i="1"/>
  <c r="I32" i="1"/>
  <c r="J43" i="1" l="1"/>
  <c r="J47" i="1" l="1"/>
  <c r="J20" i="1" s="1"/>
  <c r="J17" i="1" s="1"/>
  <c r="K47" i="1"/>
  <c r="L47" i="1"/>
  <c r="M47" i="1"/>
  <c r="M20" i="1" s="1"/>
  <c r="M17" i="1" s="1"/>
  <c r="N47" i="1"/>
  <c r="N20" i="1" s="1"/>
  <c r="N17" i="1" s="1"/>
  <c r="I47" i="1"/>
  <c r="L20" i="1"/>
  <c r="L17" i="1" s="1"/>
  <c r="K20" i="1" l="1"/>
  <c r="K17" i="1" s="1"/>
  <c r="I20" i="1"/>
  <c r="I17" i="1" s="1"/>
</calcChain>
</file>

<file path=xl/sharedStrings.xml><?xml version="1.0" encoding="utf-8"?>
<sst xmlns="http://schemas.openxmlformats.org/spreadsheetml/2006/main" count="292" uniqueCount="114">
  <si>
    <t>к  постановлению Администрации</t>
  </si>
  <si>
    <t>муниципального района</t>
  </si>
  <si>
    <r>
      <t>от 30.10.2014 № 739-па»</t>
    </r>
    <r>
      <rPr>
        <sz val="12"/>
        <color rgb="FF000000"/>
        <rFont val="Arial"/>
        <family val="2"/>
        <charset val="204"/>
      </rPr>
      <t xml:space="preserve">          </t>
    </r>
  </si>
  <si>
    <t>РЕСУРСНОЕ ОБЕСПЕЧЕНИЕ</t>
  </si>
  <si>
    <t>реализации муниципальной программы  за счет средств местного бюджета (тыс. руб.)</t>
  </si>
  <si>
    <r>
      <t>«</t>
    </r>
    <r>
      <rPr>
        <b/>
        <sz val="14"/>
        <color rgb="FF000000"/>
        <rFont val="Times New Roman"/>
        <family val="1"/>
        <charset val="204"/>
      </rPr>
      <t xml:space="preserve">Развитие систем жилищно-коммунальной инфраструктуры и дорожного хозяйства в Ханкайском </t>
    </r>
  </si>
  <si>
    <t>муниципальном районе» на 2015-2018 годы</t>
  </si>
  <si>
    <t>№ п/п</t>
  </si>
  <si>
    <t xml:space="preserve">Наименование муниципальной программы, подпрограммы, </t>
  </si>
  <si>
    <t>основного мероприятия</t>
  </si>
  <si>
    <t>Ответственный исполнитель,</t>
  </si>
  <si>
    <t>соисполнители</t>
  </si>
  <si>
    <t xml:space="preserve">Код бюджетной </t>
  </si>
  <si>
    <t>классификации</t>
  </si>
  <si>
    <t>Расходы</t>
  </si>
  <si>
    <t>(тыс. руб.), годы</t>
  </si>
  <si>
    <t>ГРБС</t>
  </si>
  <si>
    <t>РзПр</t>
  </si>
  <si>
    <t>ЦСР</t>
  </si>
  <si>
    <t>ВР</t>
  </si>
  <si>
    <t>1.</t>
  </si>
  <si>
    <t xml:space="preserve">Муниципальная программа      «Развитие систем жилищно-коммунальной инфраструктуры и дорожного хозяйства в Ханкайском муниципальном районе» </t>
  </si>
  <si>
    <t>Всего</t>
  </si>
  <si>
    <t>Х</t>
  </si>
  <si>
    <t>2.</t>
  </si>
  <si>
    <t>Отдел жизнеобеспечения Администрации Ханкайского муниципального района</t>
  </si>
  <si>
    <t>Установка новых экономичных котлов взамен устаревших в целях повышения надежности работы оборудования</t>
  </si>
  <si>
    <t>2.2.</t>
  </si>
  <si>
    <t>Оплата взносов на капитальный ремонт на счёт регионального оператора Приморского края (муниципальные жилые помещения)</t>
  </si>
  <si>
    <t>2.3.</t>
  </si>
  <si>
    <t>Автоматизация системы управления водоснабжением с применением современных станций управления и защиты насосов, а так же приводов переменного тока в целях экономии средств на обслуживание системы водоснабжения;</t>
  </si>
  <si>
    <t>Оплата электроэнергии скважин водоснабжения</t>
  </si>
  <si>
    <t>Приобретение специализированной коммунальной техники, оборудования.</t>
  </si>
  <si>
    <t>Ремонтные работы системы водоснабжения, водоотведения</t>
  </si>
  <si>
    <t>Ремонтные работы системы  водоотведения</t>
  </si>
  <si>
    <t>Замена участка водопроводной сети от перекрёстка ул. Некрасова- ул. Советская до ул. Проточная в с. Камень-Рыболов</t>
  </si>
  <si>
    <t>Замена напорного коллектора в гор №1 от КНС № 2 до ДОС №41</t>
  </si>
  <si>
    <t>Ремонт водопроводной сети ул. Мира (аэродром)</t>
  </si>
  <si>
    <t>Ремонт водопроводной сети с. Владимиро-Петровка от ст. обезжелезивания до котельной № 11</t>
  </si>
  <si>
    <t>Замена фильтров группового водовода</t>
  </si>
  <si>
    <t>Ремонт и замена котельного оборудования</t>
  </si>
  <si>
    <t>Приобретение и установка котла Квр-1,5 на котельная «больница»</t>
  </si>
  <si>
    <t>Ремонт муниципального жилья</t>
  </si>
  <si>
    <t>Ремонт технического помещения кровли ДОС №179</t>
  </si>
  <si>
    <t>Ремонт электрощитов ДОС №255</t>
  </si>
  <si>
    <t>Монтаж ВРУ ДОС № 276</t>
  </si>
  <si>
    <t>Ремонт розлива водоснабжения ДОС № 204</t>
  </si>
  <si>
    <t>Ремонт кровли с. Ильинка ул. Столетия 11</t>
  </si>
  <si>
    <t>Ремонт электропроводки ДОС 204, 205, 179</t>
  </si>
  <si>
    <t>Формирование уставного капитала МУП</t>
  </si>
  <si>
    <t>3.</t>
  </si>
  <si>
    <t>Подпрограмма  «Развитие дорожного хозяйства в Ханкайском муниципальном районе» на 2015-2018 годы</t>
  </si>
  <si>
    <t>Приобретение специализированной дорожной техники</t>
  </si>
  <si>
    <t>Содержание дорог общего пользования местного значения</t>
  </si>
  <si>
    <t>Паспортизация дорог</t>
  </si>
  <si>
    <t>Обустройство пешеходных переходов</t>
  </si>
  <si>
    <t>Приобретение и установка дорожных знаков</t>
  </si>
  <si>
    <t>Устройство кюветов ул. Трактовая</t>
  </si>
  <si>
    <t>Ремонт дорожного полотна с. Турий-Рог пер. Почтовый</t>
  </si>
  <si>
    <t>Изготовление и монтаж автопавильона с. Троицкое в-г</t>
  </si>
  <si>
    <t>4.</t>
  </si>
  <si>
    <t>Отдельные мероприятия</t>
  </si>
  <si>
    <t>Содержание мест захоронения</t>
  </si>
  <si>
    <t>Работы, услуги по организации очистки тротуаров, парков, скверов от мусора</t>
  </si>
  <si>
    <t>2.1</t>
  </si>
  <si>
    <t>2.4</t>
  </si>
  <si>
    <t>2.5</t>
  </si>
  <si>
    <t>2.6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</si>
  <si>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</si>
  <si>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</si>
  <si>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</si>
  <si>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</si>
  <si>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</si>
  <si>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</si>
  <si>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</si>
  <si>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</si>
  <si>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</si>
  <si>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</si>
  <si>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2.7</t>
  </si>
  <si>
    <t>2.8</t>
  </si>
  <si>
    <t>2.7.1</t>
  </si>
  <si>
    <t>2.8.2</t>
  </si>
  <si>
    <t>2.8.1</t>
  </si>
  <si>
    <t>2.8.3</t>
  </si>
  <si>
    <t>2.8.4</t>
  </si>
  <si>
    <t>2.8.5</t>
  </si>
  <si>
    <t>2.8.6</t>
  </si>
  <si>
    <t>2.8.7</t>
  </si>
  <si>
    <t>2.9</t>
  </si>
  <si>
    <t>Изготовление проектно-сметной документации и строительство на достройку  второй очереди Ханкайского группового водовода (с. Камень-Рыболов- с. Астраханка), достройка группового водовода</t>
  </si>
  <si>
    <t>Изготовление проектно- сметной документация на строительство очистных сооружений в с. Камень-Рыболов. Строительство очистных сооружений</t>
  </si>
  <si>
    <t>Ремонт водопроводной сети с. Новокачалинск(материалы 1700- 383,26)</t>
  </si>
  <si>
    <t>ремонт водопроводной сети и ВНС  ГОР-1 с. Камень-Рыболов, приобретение антивандальной автоматизированной водопроводной колонки</t>
  </si>
  <si>
    <t>2.7.2</t>
  </si>
  <si>
    <t>ремонт котла с. Троицкое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</si>
  <si>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</si>
  <si>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</si>
  <si>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</si>
  <si>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</si>
  <si>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</si>
  <si>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</si>
  <si>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</si>
  <si>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</si>
  <si>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</si>
  <si>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</si>
  <si>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</si>
  <si>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Приложение № 2</t>
  </si>
  <si>
    <t>2.7.3</t>
  </si>
  <si>
    <t xml:space="preserve">приобретение материалов </t>
  </si>
  <si>
    <t>Подпрограмма  «Энергосбережение и повышение энергетической эффективности в Ханкайском муниципальном районе» на 2015-2020 годы</t>
  </si>
  <si>
    <t>Реконструкция и  капитальный ремонт дорог общего пользования местного значения</t>
  </si>
  <si>
    <t>«Приложение № 3 к муниципальной программе  «Развитие систем                                                                                                                                                                                             жилищно-коммунальной инфраструктуры и дорожного хозяйства в Ханкайском                                                                                                                         муниципальном районе» на 2015-2020 годы, утвержденной                                                                                                                                                      постановлением Администрации  муниципального района</t>
  </si>
  <si>
    <t>Ремонт электропроводки ДОС № 255</t>
  </si>
  <si>
    <t xml:space="preserve">от  08.09.2016  № 482-па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</si>
</sst>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2" fontId="5" fillId="0" borderId="6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vertical="center"/>
    </xf>
    <xf numFmtId="2" fontId="10" fillId="0" borderId="6" xfId="0" applyNumberFormat="1" applyFont="1" applyBorder="1" applyAlignment="1">
      <alignment vertical="center"/>
    </xf>
    <xf numFmtId="2" fontId="11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vertical="center" wrapText="1"/>
    </xf>
    <xf numFmtId="0" fontId="9" fillId="0" borderId="6" xfId="0" applyFont="1" applyBorder="1" applyAlignment="1">
      <alignment vertical="top"/>
    </xf>
    <xf numFmtId="0" fontId="7" fillId="0" borderId="0" xfId="0" applyFont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right"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zoomScale="80" zoomScaleNormal="80" workbookViewId="0">
      <selection activeCell="P6" sqref="P6"/>
    </sheetView>
  </sheetViews>
  <sheetFormatPr defaultRowHeight="15" x14ac:dyDescent="0.25"/>
  <cols>
    <col min="1" max="1" width="5.42578125" customWidth="1"/>
    <col min="2" max="2" width="24.7109375" customWidth="1"/>
    <col min="3" max="3" width="15" customWidth="1"/>
    <col min="4" max="4" width="7.5703125" customWidth="1"/>
    <col min="5" max="5" width="7.140625" customWidth="1"/>
    <col min="6" max="6" width="6.85546875" customWidth="1"/>
    <col min="7" max="7" width="7.42578125" customWidth="1"/>
    <col min="9" max="9" width="9.7109375" bestFit="1" customWidth="1"/>
    <col min="10" max="11" width="9.5703125" bestFit="1" customWidth="1"/>
    <col min="12" max="12" width="9.7109375" bestFit="1" customWidth="1"/>
    <col min="13" max="14" width="9.5703125" bestFit="1" customWidth="1"/>
  </cols>
  <sheetData>
    <row r="1" spans="1:14" ht="15.75" x14ac:dyDescent="0.25">
      <c r="A1" s="54" t="s">
        <v>106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.75" x14ac:dyDescent="0.25">
      <c r="A2" s="1"/>
    </row>
    <row r="3" spans="1:14" ht="15.75" x14ac:dyDescent="0.2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5.75" x14ac:dyDescent="0.25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ht="15.75" x14ac:dyDescent="0.25">
      <c r="A5" s="54" t="s">
        <v>113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71.25" customHeight="1" x14ac:dyDescent="0.25">
      <c r="A6" s="55" t="s">
        <v>111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5.75" x14ac:dyDescent="0.25">
      <c r="A7" s="54" t="s">
        <v>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ht="18.75" x14ac:dyDescent="0.25">
      <c r="A8" s="58" t="s">
        <v>3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18.75" x14ac:dyDescent="0.25">
      <c r="A9" s="58" t="s">
        <v>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18.75" x14ac:dyDescent="0.25">
      <c r="A10" s="59" t="s">
        <v>5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18.75" x14ac:dyDescent="0.25">
      <c r="A11" s="58" t="s">
        <v>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ht="19.5" thickBot="1" x14ac:dyDescent="0.3">
      <c r="A12" s="2"/>
    </row>
    <row r="13" spans="1:14" ht="66" customHeight="1" x14ac:dyDescent="0.25">
      <c r="A13" s="32" t="s">
        <v>7</v>
      </c>
      <c r="B13" s="13" t="s">
        <v>8</v>
      </c>
      <c r="C13" s="13" t="s">
        <v>10</v>
      </c>
      <c r="D13" s="38" t="s">
        <v>12</v>
      </c>
      <c r="E13" s="39"/>
      <c r="F13" s="39"/>
      <c r="G13" s="40"/>
      <c r="H13" s="38" t="s">
        <v>14</v>
      </c>
      <c r="I13" s="39"/>
      <c r="J13" s="39"/>
      <c r="K13" s="39"/>
      <c r="L13" s="39"/>
      <c r="M13" s="39"/>
      <c r="N13" s="40"/>
    </row>
    <row r="14" spans="1:14" ht="42.75" customHeight="1" thickBot="1" x14ac:dyDescent="0.3">
      <c r="A14" s="33"/>
      <c r="B14" s="3" t="s">
        <v>9</v>
      </c>
      <c r="C14" s="3" t="s">
        <v>11</v>
      </c>
      <c r="D14" s="41" t="s">
        <v>13</v>
      </c>
      <c r="E14" s="42"/>
      <c r="F14" s="42"/>
      <c r="G14" s="43"/>
      <c r="H14" s="44" t="s">
        <v>15</v>
      </c>
      <c r="I14" s="45"/>
      <c r="J14" s="45"/>
      <c r="K14" s="42"/>
      <c r="L14" s="42"/>
      <c r="M14" s="42"/>
      <c r="N14" s="43"/>
    </row>
    <row r="15" spans="1:14" ht="15.75" thickBot="1" x14ac:dyDescent="0.3">
      <c r="A15" s="34"/>
      <c r="B15" s="14"/>
      <c r="C15" s="14"/>
      <c r="D15" s="4" t="s">
        <v>16</v>
      </c>
      <c r="E15" s="4" t="s">
        <v>17</v>
      </c>
      <c r="F15" s="4" t="s">
        <v>18</v>
      </c>
      <c r="G15" s="15" t="s">
        <v>19</v>
      </c>
      <c r="H15" s="16">
        <v>2014</v>
      </c>
      <c r="I15" s="16">
        <v>2015</v>
      </c>
      <c r="J15" s="16">
        <v>2016</v>
      </c>
      <c r="K15" s="4">
        <v>2017</v>
      </c>
      <c r="L15" s="4">
        <v>2018</v>
      </c>
      <c r="M15" s="4">
        <v>2019</v>
      </c>
      <c r="N15" s="4">
        <v>2020</v>
      </c>
    </row>
    <row r="16" spans="1:14" ht="15.75" thickBot="1" x14ac:dyDescent="0.3">
      <c r="A16" s="12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8">
        <v>7</v>
      </c>
      <c r="H16" s="16">
        <v>8</v>
      </c>
      <c r="I16" s="16">
        <v>9</v>
      </c>
      <c r="J16" s="19">
        <v>10</v>
      </c>
      <c r="K16" s="17">
        <v>11</v>
      </c>
      <c r="L16" s="17">
        <v>12</v>
      </c>
      <c r="M16" s="17">
        <v>11</v>
      </c>
      <c r="N16" s="17">
        <v>12</v>
      </c>
    </row>
    <row r="17" spans="1:14" ht="65.25" customHeight="1" x14ac:dyDescent="0.25">
      <c r="A17" s="29" t="s">
        <v>20</v>
      </c>
      <c r="B17" s="29" t="s">
        <v>21</v>
      </c>
      <c r="C17" s="32" t="s">
        <v>22</v>
      </c>
      <c r="D17" s="35" t="s">
        <v>23</v>
      </c>
      <c r="E17" s="35" t="s">
        <v>23</v>
      </c>
      <c r="F17" s="35" t="s">
        <v>23</v>
      </c>
      <c r="G17" s="35" t="s">
        <v>23</v>
      </c>
      <c r="H17" s="33" t="s">
        <v>23</v>
      </c>
      <c r="I17" s="46">
        <f t="shared" ref="I17:N17" si="0">SUM(I20+I56+I66)</f>
        <v>15833.089999999998</v>
      </c>
      <c r="J17" s="46">
        <f t="shared" si="0"/>
        <v>25665.666999999998</v>
      </c>
      <c r="K17" s="46">
        <f t="shared" si="0"/>
        <v>22335.15</v>
      </c>
      <c r="L17" s="46">
        <f t="shared" si="0"/>
        <v>19193.5</v>
      </c>
      <c r="M17" s="46">
        <f t="shared" si="0"/>
        <v>19193.5</v>
      </c>
      <c r="N17" s="46">
        <f t="shared" si="0"/>
        <v>15193.5</v>
      </c>
    </row>
    <row r="18" spans="1:14" x14ac:dyDescent="0.25">
      <c r="A18" s="30"/>
      <c r="B18" s="30"/>
      <c r="C18" s="33"/>
      <c r="D18" s="36"/>
      <c r="E18" s="36"/>
      <c r="F18" s="36"/>
      <c r="G18" s="36"/>
      <c r="H18" s="33"/>
      <c r="I18" s="46"/>
      <c r="J18" s="46"/>
      <c r="K18" s="46"/>
      <c r="L18" s="46"/>
      <c r="M18" s="46"/>
      <c r="N18" s="46"/>
    </row>
    <row r="19" spans="1:14" ht="42.75" customHeight="1" thickBot="1" x14ac:dyDescent="0.3">
      <c r="A19" s="31"/>
      <c r="B19" s="31"/>
      <c r="C19" s="34"/>
      <c r="D19" s="37"/>
      <c r="E19" s="37"/>
      <c r="F19" s="37"/>
      <c r="G19" s="37"/>
      <c r="H19" s="34"/>
      <c r="I19" s="47"/>
      <c r="J19" s="47"/>
      <c r="K19" s="47"/>
      <c r="L19" s="47"/>
      <c r="M19" s="47"/>
      <c r="N19" s="47"/>
    </row>
    <row r="20" spans="1:14" ht="90.75" customHeight="1" x14ac:dyDescent="0.25">
      <c r="A20" s="29" t="s">
        <v>24</v>
      </c>
      <c r="B20" s="29" t="s">
        <v>109</v>
      </c>
      <c r="C20" s="32" t="s">
        <v>25</v>
      </c>
      <c r="D20" s="35">
        <v>952</v>
      </c>
      <c r="E20" s="35" t="s">
        <v>23</v>
      </c>
      <c r="F20" s="35" t="s">
        <v>23</v>
      </c>
      <c r="G20" s="35" t="s">
        <v>23</v>
      </c>
      <c r="H20" s="32" t="s">
        <v>23</v>
      </c>
      <c r="I20" s="51">
        <f>SUM(I22+I26+I27+I29+I31+I32+I43+I47+I55)</f>
        <v>9296.6999999999989</v>
      </c>
      <c r="J20" s="51">
        <f>J22+J26+J27+J29+J31+J32+J43+J47+J55</f>
        <v>13482.396999999999</v>
      </c>
      <c r="K20" s="51">
        <f>K22+K26+K27+K29+K31+K32+K43+K47+K55</f>
        <v>15250.15</v>
      </c>
      <c r="L20" s="51">
        <f>L22+L26+L27+L29+L31+L32+L43+L47+L55</f>
        <v>12143.5</v>
      </c>
      <c r="M20" s="51">
        <f>M22+M26+M27+M29+M31+M32+M43+M47+M55</f>
        <v>12143.5</v>
      </c>
      <c r="N20" s="51">
        <f>N22+N26+N27+N29+N31+N32+N43+N47+N55</f>
        <v>8143.5</v>
      </c>
    </row>
    <row r="21" spans="1:14" ht="31.5" customHeight="1" thickBot="1" x14ac:dyDescent="0.3">
      <c r="A21" s="31"/>
      <c r="B21" s="31"/>
      <c r="C21" s="33"/>
      <c r="D21" s="37"/>
      <c r="E21" s="37"/>
      <c r="F21" s="37"/>
      <c r="G21" s="37"/>
      <c r="H21" s="34"/>
      <c r="I21" s="47"/>
      <c r="J21" s="47"/>
      <c r="K21" s="47"/>
      <c r="L21" s="47"/>
      <c r="M21" s="47"/>
      <c r="N21" s="47"/>
    </row>
    <row r="22" spans="1:14" ht="32.25" customHeight="1" x14ac:dyDescent="0.25">
      <c r="A22" s="56" t="s">
        <v>64</v>
      </c>
      <c r="B22" s="29" t="s">
        <v>26</v>
      </c>
      <c r="C22" s="33"/>
      <c r="D22" s="35">
        <v>952</v>
      </c>
      <c r="E22" s="35" t="s">
        <v>23</v>
      </c>
      <c r="F22" s="35" t="s">
        <v>23</v>
      </c>
      <c r="G22" s="35" t="s">
        <v>23</v>
      </c>
      <c r="H22" s="32" t="s">
        <v>23</v>
      </c>
      <c r="I22" s="51">
        <v>0</v>
      </c>
      <c r="J22" s="48">
        <v>0</v>
      </c>
      <c r="K22" s="48">
        <v>300</v>
      </c>
      <c r="L22" s="48">
        <v>300</v>
      </c>
      <c r="M22" s="48">
        <v>300</v>
      </c>
      <c r="N22" s="48">
        <v>300</v>
      </c>
    </row>
    <row r="23" spans="1:14" x14ac:dyDescent="0.25">
      <c r="A23" s="60"/>
      <c r="B23" s="30"/>
      <c r="C23" s="33"/>
      <c r="D23" s="36"/>
      <c r="E23" s="36"/>
      <c r="F23" s="36"/>
      <c r="G23" s="36"/>
      <c r="H23" s="33"/>
      <c r="I23" s="46"/>
      <c r="J23" s="49"/>
      <c r="K23" s="49"/>
      <c r="L23" s="49"/>
      <c r="M23" s="49"/>
      <c r="N23" s="49"/>
    </row>
    <row r="24" spans="1:14" x14ac:dyDescent="0.25">
      <c r="A24" s="60"/>
      <c r="B24" s="30"/>
      <c r="C24" s="33"/>
      <c r="D24" s="36"/>
      <c r="E24" s="36"/>
      <c r="F24" s="36"/>
      <c r="G24" s="36"/>
      <c r="H24" s="33"/>
      <c r="I24" s="46"/>
      <c r="J24" s="49"/>
      <c r="K24" s="49"/>
      <c r="L24" s="49"/>
      <c r="M24" s="49"/>
      <c r="N24" s="49"/>
    </row>
    <row r="25" spans="1:14" ht="26.25" customHeight="1" thickBot="1" x14ac:dyDescent="0.3">
      <c r="A25" s="57"/>
      <c r="B25" s="31"/>
      <c r="C25" s="33"/>
      <c r="D25" s="37"/>
      <c r="E25" s="37"/>
      <c r="F25" s="37"/>
      <c r="G25" s="37"/>
      <c r="H25" s="34"/>
      <c r="I25" s="47"/>
      <c r="J25" s="50"/>
      <c r="K25" s="50"/>
      <c r="L25" s="50"/>
      <c r="M25" s="50"/>
      <c r="N25" s="50"/>
    </row>
    <row r="26" spans="1:14" ht="97.5" customHeight="1" thickBot="1" x14ac:dyDescent="0.3">
      <c r="A26" s="5" t="s">
        <v>27</v>
      </c>
      <c r="B26" s="6" t="s">
        <v>28</v>
      </c>
      <c r="C26" s="33"/>
      <c r="D26" s="17">
        <v>952</v>
      </c>
      <c r="E26" s="17" t="s">
        <v>23</v>
      </c>
      <c r="F26" s="17" t="s">
        <v>23</v>
      </c>
      <c r="G26" s="17" t="s">
        <v>23</v>
      </c>
      <c r="H26" s="4" t="s">
        <v>23</v>
      </c>
      <c r="I26" s="9">
        <v>382.62</v>
      </c>
      <c r="J26" s="10">
        <v>417.95</v>
      </c>
      <c r="K26" s="10">
        <v>1554.65</v>
      </c>
      <c r="L26" s="10">
        <v>1700</v>
      </c>
      <c r="M26" s="10">
        <v>1700</v>
      </c>
      <c r="N26" s="10">
        <v>1700</v>
      </c>
    </row>
    <row r="27" spans="1:14" ht="141.75" customHeight="1" x14ac:dyDescent="0.25">
      <c r="A27" s="29" t="s">
        <v>29</v>
      </c>
      <c r="B27" s="52" t="s">
        <v>30</v>
      </c>
      <c r="C27" s="33"/>
      <c r="D27" s="35">
        <v>952</v>
      </c>
      <c r="E27" s="35" t="s">
        <v>23</v>
      </c>
      <c r="F27" s="35" t="s">
        <v>23</v>
      </c>
      <c r="G27" s="35" t="s">
        <v>23</v>
      </c>
      <c r="H27" s="32" t="s">
        <v>23</v>
      </c>
      <c r="I27" s="51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</row>
    <row r="28" spans="1:14" ht="27.75" customHeight="1" thickBot="1" x14ac:dyDescent="0.3">
      <c r="A28" s="31"/>
      <c r="B28" s="53"/>
      <c r="C28" s="34"/>
      <c r="D28" s="37"/>
      <c r="E28" s="37"/>
      <c r="F28" s="37"/>
      <c r="G28" s="37"/>
      <c r="H28" s="34"/>
      <c r="I28" s="47"/>
      <c r="J28" s="50"/>
      <c r="K28" s="50"/>
      <c r="L28" s="50"/>
      <c r="M28" s="50"/>
      <c r="N28" s="50"/>
    </row>
    <row r="29" spans="1:14" ht="36" customHeight="1" x14ac:dyDescent="0.25">
      <c r="A29" s="56" t="s">
        <v>65</v>
      </c>
      <c r="B29" s="52" t="s">
        <v>31</v>
      </c>
      <c r="C29" s="35"/>
      <c r="D29" s="35">
        <v>952</v>
      </c>
      <c r="E29" s="35" t="s">
        <v>23</v>
      </c>
      <c r="F29" s="35" t="s">
        <v>23</v>
      </c>
      <c r="G29" s="35" t="s">
        <v>23</v>
      </c>
      <c r="H29" s="32" t="s">
        <v>23</v>
      </c>
      <c r="I29" s="51">
        <v>3358</v>
      </c>
      <c r="J29" s="48">
        <v>4252.3</v>
      </c>
      <c r="K29" s="48">
        <v>2443.5</v>
      </c>
      <c r="L29" s="48">
        <v>2443.5</v>
      </c>
      <c r="M29" s="48">
        <v>2443.5</v>
      </c>
      <c r="N29" s="48">
        <v>2443.5</v>
      </c>
    </row>
    <row r="30" spans="1:14" ht="15.75" thickBot="1" x14ac:dyDescent="0.3">
      <c r="A30" s="57"/>
      <c r="B30" s="53"/>
      <c r="C30" s="37"/>
      <c r="D30" s="37"/>
      <c r="E30" s="37"/>
      <c r="F30" s="37"/>
      <c r="G30" s="37"/>
      <c r="H30" s="34"/>
      <c r="I30" s="47"/>
      <c r="J30" s="50"/>
      <c r="K30" s="50"/>
      <c r="L30" s="50"/>
      <c r="M30" s="50"/>
      <c r="N30" s="50"/>
    </row>
    <row r="31" spans="1:14" ht="63.75" customHeight="1" thickBot="1" x14ac:dyDescent="0.3">
      <c r="A31" s="7" t="s">
        <v>66</v>
      </c>
      <c r="B31" s="6" t="s">
        <v>32</v>
      </c>
      <c r="C31" s="32" t="s">
        <v>25</v>
      </c>
      <c r="D31" s="17">
        <v>952</v>
      </c>
      <c r="E31" s="17" t="s">
        <v>23</v>
      </c>
      <c r="F31" s="17" t="s">
        <v>23</v>
      </c>
      <c r="G31" s="17" t="s">
        <v>23</v>
      </c>
      <c r="H31" s="4" t="s">
        <v>23</v>
      </c>
      <c r="I31" s="9">
        <v>1310.28</v>
      </c>
      <c r="J31" s="8">
        <v>284</v>
      </c>
      <c r="K31" s="8">
        <v>300</v>
      </c>
      <c r="L31" s="8">
        <v>300</v>
      </c>
      <c r="M31" s="8">
        <v>300</v>
      </c>
      <c r="N31" s="8">
        <v>300</v>
      </c>
    </row>
    <row r="32" spans="1:14" ht="51.75" customHeight="1" thickBot="1" x14ac:dyDescent="0.3">
      <c r="A32" s="7" t="s">
        <v>67</v>
      </c>
      <c r="B32" s="6" t="s">
        <v>33</v>
      </c>
      <c r="C32" s="33"/>
      <c r="D32" s="17">
        <v>952</v>
      </c>
      <c r="E32" s="17" t="s">
        <v>23</v>
      </c>
      <c r="F32" s="17" t="s">
        <v>23</v>
      </c>
      <c r="G32" s="17" t="s">
        <v>23</v>
      </c>
      <c r="H32" s="4" t="s">
        <v>23</v>
      </c>
      <c r="I32" s="9">
        <f>I33+I34+I35+I36+I37+I38+I39+I40+I41+I42</f>
        <v>2235.0099999999998</v>
      </c>
      <c r="J32" s="9">
        <f t="shared" ref="J32:N32" si="1">J33+J34+J35+J36+J37+J38+J39+J40+J41+J42</f>
        <v>5362.6370000000006</v>
      </c>
      <c r="K32" s="9">
        <f t="shared" si="1"/>
        <v>8152</v>
      </c>
      <c r="L32" s="9">
        <f t="shared" si="1"/>
        <v>4900</v>
      </c>
      <c r="M32" s="9">
        <f t="shared" si="1"/>
        <v>4900</v>
      </c>
      <c r="N32" s="9">
        <f t="shared" si="1"/>
        <v>900</v>
      </c>
    </row>
    <row r="33" spans="1:14" ht="48" customHeight="1" thickBot="1" x14ac:dyDescent="0.3">
      <c r="A33" s="7" t="s">
        <v>68</v>
      </c>
      <c r="B33" s="6" t="s">
        <v>34</v>
      </c>
      <c r="C33" s="33"/>
      <c r="D33" s="17">
        <v>952</v>
      </c>
      <c r="E33" s="17" t="s">
        <v>23</v>
      </c>
      <c r="F33" s="17" t="s">
        <v>23</v>
      </c>
      <c r="G33" s="17" t="s">
        <v>23</v>
      </c>
      <c r="H33" s="4" t="s">
        <v>23</v>
      </c>
      <c r="I33" s="9">
        <v>379.3</v>
      </c>
      <c r="J33" s="11">
        <v>455.38</v>
      </c>
      <c r="K33" s="20">
        <v>500</v>
      </c>
      <c r="L33" s="8">
        <v>500</v>
      </c>
      <c r="M33" s="8">
        <v>500</v>
      </c>
      <c r="N33" s="8">
        <v>500</v>
      </c>
    </row>
    <row r="34" spans="1:14" ht="99.75" customHeight="1" thickBot="1" x14ac:dyDescent="0.3">
      <c r="A34" s="7" t="s">
        <v>69</v>
      </c>
      <c r="B34" s="6" t="s">
        <v>35</v>
      </c>
      <c r="C34" s="33"/>
      <c r="D34" s="17">
        <v>952</v>
      </c>
      <c r="E34" s="17" t="s">
        <v>23</v>
      </c>
      <c r="F34" s="17" t="s">
        <v>23</v>
      </c>
      <c r="G34" s="17" t="s">
        <v>23</v>
      </c>
      <c r="H34" s="4" t="s">
        <v>23</v>
      </c>
      <c r="I34" s="9">
        <v>636.20000000000005</v>
      </c>
      <c r="J34" s="8">
        <v>0</v>
      </c>
      <c r="K34" s="20">
        <v>0</v>
      </c>
      <c r="L34" s="8">
        <v>0</v>
      </c>
      <c r="M34" s="8">
        <v>0</v>
      </c>
      <c r="N34" s="8">
        <v>0</v>
      </c>
    </row>
    <row r="35" spans="1:14" ht="135.75" customHeight="1" thickBot="1" x14ac:dyDescent="0.3">
      <c r="A35" s="7" t="s">
        <v>70</v>
      </c>
      <c r="B35" s="6" t="s">
        <v>89</v>
      </c>
      <c r="C35" s="33"/>
      <c r="D35" s="17">
        <v>952</v>
      </c>
      <c r="E35" s="17" t="s">
        <v>23</v>
      </c>
      <c r="F35" s="17" t="s">
        <v>23</v>
      </c>
      <c r="G35" s="17" t="s">
        <v>23</v>
      </c>
      <c r="H35" s="4" t="s">
        <v>23</v>
      </c>
      <c r="I35" s="9">
        <v>0</v>
      </c>
      <c r="J35" s="8">
        <v>2075</v>
      </c>
      <c r="K35" s="21">
        <v>4000</v>
      </c>
      <c r="L35" s="21">
        <v>2000</v>
      </c>
      <c r="M35" s="21">
        <v>2000</v>
      </c>
      <c r="N35" s="8">
        <v>0</v>
      </c>
    </row>
    <row r="36" spans="1:14" ht="92.25" customHeight="1" thickBot="1" x14ac:dyDescent="0.3">
      <c r="A36" s="7" t="s">
        <v>71</v>
      </c>
      <c r="B36" s="6" t="s">
        <v>90</v>
      </c>
      <c r="C36" s="33"/>
      <c r="D36" s="17">
        <v>952</v>
      </c>
      <c r="E36" s="17" t="s">
        <v>23</v>
      </c>
      <c r="F36" s="17" t="s">
        <v>23</v>
      </c>
      <c r="G36" s="17" t="s">
        <v>23</v>
      </c>
      <c r="H36" s="17" t="s">
        <v>23</v>
      </c>
      <c r="I36" s="9">
        <v>0</v>
      </c>
      <c r="J36" s="8">
        <v>0</v>
      </c>
      <c r="K36" s="22">
        <v>2000</v>
      </c>
      <c r="L36" s="22">
        <v>2000</v>
      </c>
      <c r="M36" s="22">
        <v>2000</v>
      </c>
      <c r="N36" s="8">
        <v>0</v>
      </c>
    </row>
    <row r="37" spans="1:14" ht="60" customHeight="1" thickBot="1" x14ac:dyDescent="0.3">
      <c r="A37" s="7" t="s">
        <v>72</v>
      </c>
      <c r="B37" s="6" t="s">
        <v>36</v>
      </c>
      <c r="C37" s="33"/>
      <c r="D37" s="17">
        <v>952</v>
      </c>
      <c r="E37" s="17" t="s">
        <v>23</v>
      </c>
      <c r="F37" s="17" t="s">
        <v>23</v>
      </c>
      <c r="G37" s="17" t="s">
        <v>23</v>
      </c>
      <c r="H37" s="17" t="s">
        <v>23</v>
      </c>
      <c r="I37" s="9">
        <v>212.32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</row>
    <row r="38" spans="1:14" ht="54.75" customHeight="1" thickBot="1" x14ac:dyDescent="0.3">
      <c r="A38" s="7" t="s">
        <v>73</v>
      </c>
      <c r="B38" s="6" t="s">
        <v>37</v>
      </c>
      <c r="C38" s="33"/>
      <c r="D38" s="17">
        <v>952</v>
      </c>
      <c r="E38" s="17" t="s">
        <v>23</v>
      </c>
      <c r="F38" s="17" t="s">
        <v>23</v>
      </c>
      <c r="G38" s="17" t="s">
        <v>23</v>
      </c>
      <c r="H38" s="17" t="s">
        <v>23</v>
      </c>
      <c r="I38" s="9">
        <v>476.05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</row>
    <row r="39" spans="1:14" ht="87" customHeight="1" thickBot="1" x14ac:dyDescent="0.3">
      <c r="A39" s="7" t="s">
        <v>74</v>
      </c>
      <c r="B39" s="6" t="s">
        <v>38</v>
      </c>
      <c r="C39" s="33"/>
      <c r="D39" s="17">
        <v>952</v>
      </c>
      <c r="E39" s="17" t="s">
        <v>23</v>
      </c>
      <c r="F39" s="17" t="s">
        <v>23</v>
      </c>
      <c r="G39" s="17" t="s">
        <v>23</v>
      </c>
      <c r="H39" s="17" t="s">
        <v>23</v>
      </c>
      <c r="I39" s="9">
        <v>416.98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1:14" ht="48.75" customHeight="1" thickBot="1" x14ac:dyDescent="0.3">
      <c r="A40" s="7" t="s">
        <v>75</v>
      </c>
      <c r="B40" s="6" t="s">
        <v>39</v>
      </c>
      <c r="C40" s="33"/>
      <c r="D40" s="17">
        <v>952</v>
      </c>
      <c r="E40" s="17" t="s">
        <v>23</v>
      </c>
      <c r="F40" s="17" t="s">
        <v>23</v>
      </c>
      <c r="G40" s="17" t="s">
        <v>23</v>
      </c>
      <c r="H40" s="17" t="s">
        <v>23</v>
      </c>
      <c r="I40" s="9">
        <v>114.16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1:14" ht="63.75" customHeight="1" thickBot="1" x14ac:dyDescent="0.3">
      <c r="A41" s="7" t="s">
        <v>76</v>
      </c>
      <c r="B41" s="6" t="s">
        <v>91</v>
      </c>
      <c r="C41" s="33"/>
      <c r="D41" s="17">
        <v>952</v>
      </c>
      <c r="E41" s="17" t="s">
        <v>23</v>
      </c>
      <c r="F41" s="17" t="s">
        <v>23</v>
      </c>
      <c r="G41" s="17" t="s">
        <v>23</v>
      </c>
      <c r="H41" s="17" t="s">
        <v>23</v>
      </c>
      <c r="I41" s="9">
        <v>0</v>
      </c>
      <c r="J41" s="8">
        <v>682.79700000000003</v>
      </c>
      <c r="K41" s="8">
        <v>1252</v>
      </c>
      <c r="L41" s="8">
        <v>0</v>
      </c>
      <c r="M41" s="8">
        <v>0</v>
      </c>
      <c r="N41" s="8">
        <v>0</v>
      </c>
    </row>
    <row r="42" spans="1:14" ht="116.25" customHeight="1" thickBot="1" x14ac:dyDescent="0.3">
      <c r="A42" s="7" t="s">
        <v>77</v>
      </c>
      <c r="B42" s="23" t="s">
        <v>92</v>
      </c>
      <c r="C42" s="33"/>
      <c r="D42" s="24">
        <v>952</v>
      </c>
      <c r="E42" s="24" t="s">
        <v>23</v>
      </c>
      <c r="F42" s="24" t="s">
        <v>23</v>
      </c>
      <c r="G42" s="24" t="s">
        <v>23</v>
      </c>
      <c r="H42" s="17" t="s">
        <v>23</v>
      </c>
      <c r="I42" s="25">
        <v>0</v>
      </c>
      <c r="J42" s="11">
        <v>2149.46</v>
      </c>
      <c r="K42" s="11">
        <v>400</v>
      </c>
      <c r="L42" s="11">
        <v>400</v>
      </c>
      <c r="M42" s="11">
        <v>400</v>
      </c>
      <c r="N42" s="11">
        <v>400</v>
      </c>
    </row>
    <row r="43" spans="1:14" ht="49.5" customHeight="1" thickBot="1" x14ac:dyDescent="0.3">
      <c r="A43" s="26" t="s">
        <v>78</v>
      </c>
      <c r="B43" s="23" t="s">
        <v>40</v>
      </c>
      <c r="C43" s="33"/>
      <c r="D43" s="17">
        <v>952</v>
      </c>
      <c r="E43" s="17" t="s">
        <v>23</v>
      </c>
      <c r="F43" s="17" t="s">
        <v>23</v>
      </c>
      <c r="G43" s="17" t="s">
        <v>23</v>
      </c>
      <c r="H43" s="17" t="s">
        <v>23</v>
      </c>
      <c r="I43" s="9">
        <v>752.48</v>
      </c>
      <c r="J43" s="8">
        <f>J44+J45</f>
        <v>851</v>
      </c>
      <c r="K43" s="8">
        <v>1000</v>
      </c>
      <c r="L43" s="11">
        <v>1000</v>
      </c>
      <c r="M43" s="11">
        <v>1000</v>
      </c>
      <c r="N43" s="11">
        <v>1000</v>
      </c>
    </row>
    <row r="44" spans="1:14" ht="65.25" customHeight="1" thickBot="1" x14ac:dyDescent="0.3">
      <c r="A44" s="26" t="s">
        <v>80</v>
      </c>
      <c r="B44" s="23" t="s">
        <v>41</v>
      </c>
      <c r="C44" s="33"/>
      <c r="D44" s="17">
        <v>952</v>
      </c>
      <c r="E44" s="17" t="s">
        <v>23</v>
      </c>
      <c r="F44" s="17" t="s">
        <v>23</v>
      </c>
      <c r="G44" s="17" t="s">
        <v>23</v>
      </c>
      <c r="H44" s="17" t="s">
        <v>23</v>
      </c>
      <c r="I44" s="9">
        <v>0</v>
      </c>
      <c r="J44" s="8">
        <v>751</v>
      </c>
      <c r="K44" s="8">
        <v>0</v>
      </c>
      <c r="L44" s="11">
        <v>0</v>
      </c>
      <c r="M44" s="11">
        <v>0</v>
      </c>
      <c r="N44" s="11">
        <v>0</v>
      </c>
    </row>
    <row r="45" spans="1:14" ht="65.25" customHeight="1" thickBot="1" x14ac:dyDescent="0.3">
      <c r="A45" s="26" t="s">
        <v>93</v>
      </c>
      <c r="B45" s="23" t="s">
        <v>94</v>
      </c>
      <c r="C45" s="33"/>
      <c r="D45" s="17">
        <v>952</v>
      </c>
      <c r="E45" s="17" t="s">
        <v>23</v>
      </c>
      <c r="F45" s="17" t="s">
        <v>23</v>
      </c>
      <c r="G45" s="17" t="s">
        <v>23</v>
      </c>
      <c r="H45" s="17" t="s">
        <v>23</v>
      </c>
      <c r="I45" s="9">
        <v>0</v>
      </c>
      <c r="J45" s="8">
        <v>100</v>
      </c>
      <c r="K45" s="8">
        <v>0</v>
      </c>
      <c r="L45" s="11">
        <v>0</v>
      </c>
      <c r="M45" s="11">
        <v>0</v>
      </c>
      <c r="N45" s="11">
        <v>0</v>
      </c>
    </row>
    <row r="46" spans="1:14" ht="65.25" customHeight="1" thickBot="1" x14ac:dyDescent="0.3">
      <c r="A46" s="26" t="s">
        <v>107</v>
      </c>
      <c r="B46" s="23" t="s">
        <v>108</v>
      </c>
      <c r="C46" s="33"/>
      <c r="D46" s="17">
        <v>952</v>
      </c>
      <c r="E46" s="17" t="s">
        <v>23</v>
      </c>
      <c r="F46" s="17" t="s">
        <v>23</v>
      </c>
      <c r="G46" s="17" t="s">
        <v>23</v>
      </c>
      <c r="H46" s="17" t="s">
        <v>23</v>
      </c>
      <c r="I46" s="9">
        <v>752.48</v>
      </c>
      <c r="J46" s="8">
        <v>0</v>
      </c>
      <c r="K46" s="8">
        <v>1000</v>
      </c>
      <c r="L46" s="8">
        <v>1000</v>
      </c>
      <c r="M46" s="8">
        <v>1000</v>
      </c>
      <c r="N46" s="8">
        <v>1000</v>
      </c>
    </row>
    <row r="47" spans="1:14" ht="32.25" customHeight="1" thickBot="1" x14ac:dyDescent="0.3">
      <c r="A47" s="26" t="s">
        <v>79</v>
      </c>
      <c r="B47" s="23" t="s">
        <v>42</v>
      </c>
      <c r="C47" s="33"/>
      <c r="D47" s="17">
        <v>952</v>
      </c>
      <c r="E47" s="17" t="s">
        <v>23</v>
      </c>
      <c r="F47" s="17" t="s">
        <v>23</v>
      </c>
      <c r="G47" s="17" t="s">
        <v>23</v>
      </c>
      <c r="H47" s="17" t="s">
        <v>23</v>
      </c>
      <c r="I47" s="9">
        <f>I48+I49+I50+I51+I52+I53+I54</f>
        <v>858.31</v>
      </c>
      <c r="J47" s="9">
        <f t="shared" ref="J47:N47" si="2">J48+J49+J50+J51+J52+J53+J54</f>
        <v>768.20999999999992</v>
      </c>
      <c r="K47" s="9">
        <f t="shared" si="2"/>
        <v>0</v>
      </c>
      <c r="L47" s="9">
        <f t="shared" si="2"/>
        <v>0</v>
      </c>
      <c r="M47" s="9">
        <f t="shared" si="2"/>
        <v>0</v>
      </c>
      <c r="N47" s="9">
        <f t="shared" si="2"/>
        <v>0</v>
      </c>
    </row>
    <row r="48" spans="1:14" ht="61.5" customHeight="1" thickBot="1" x14ac:dyDescent="0.3">
      <c r="A48" s="7" t="s">
        <v>82</v>
      </c>
      <c r="B48" s="6" t="s">
        <v>43</v>
      </c>
      <c r="C48" s="33"/>
      <c r="D48" s="17">
        <v>952</v>
      </c>
      <c r="E48" s="17" t="s">
        <v>23</v>
      </c>
      <c r="F48" s="17" t="s">
        <v>23</v>
      </c>
      <c r="G48" s="17" t="s">
        <v>23</v>
      </c>
      <c r="H48" s="17" t="s">
        <v>23</v>
      </c>
      <c r="I48" s="9">
        <v>27.27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1:14" ht="46.5" customHeight="1" thickBot="1" x14ac:dyDescent="0.3">
      <c r="A49" s="7" t="s">
        <v>81</v>
      </c>
      <c r="B49" s="6" t="s">
        <v>112</v>
      </c>
      <c r="C49" s="33"/>
      <c r="D49" s="17">
        <v>952</v>
      </c>
      <c r="E49" s="17" t="s">
        <v>23</v>
      </c>
      <c r="F49" s="17" t="s">
        <v>23</v>
      </c>
      <c r="G49" s="17" t="s">
        <v>23</v>
      </c>
      <c r="H49" s="17" t="s">
        <v>23</v>
      </c>
      <c r="I49" s="9">
        <v>189</v>
      </c>
      <c r="J49" s="8">
        <v>0</v>
      </c>
      <c r="K49" s="8">
        <v>0</v>
      </c>
      <c r="L49" s="10">
        <v>0</v>
      </c>
      <c r="M49" s="8">
        <v>0</v>
      </c>
      <c r="N49" s="8">
        <v>0</v>
      </c>
    </row>
    <row r="50" spans="1:14" ht="46.5" customHeight="1" thickBot="1" x14ac:dyDescent="0.3">
      <c r="A50" s="7" t="s">
        <v>83</v>
      </c>
      <c r="B50" s="6" t="s">
        <v>44</v>
      </c>
      <c r="C50" s="33"/>
      <c r="D50" s="17">
        <v>952</v>
      </c>
      <c r="E50" s="17" t="s">
        <v>23</v>
      </c>
      <c r="F50" s="17" t="s">
        <v>23</v>
      </c>
      <c r="G50" s="17" t="s">
        <v>23</v>
      </c>
      <c r="H50" s="17" t="s">
        <v>23</v>
      </c>
      <c r="I50" s="9">
        <v>280.13</v>
      </c>
      <c r="J50" s="8">
        <v>280.13</v>
      </c>
      <c r="K50" s="8">
        <v>0</v>
      </c>
      <c r="L50" s="8">
        <v>0</v>
      </c>
      <c r="M50" s="8">
        <v>0</v>
      </c>
      <c r="N50" s="8">
        <v>0</v>
      </c>
    </row>
    <row r="51" spans="1:14" ht="36" customHeight="1" thickBot="1" x14ac:dyDescent="0.3">
      <c r="A51" s="7" t="s">
        <v>84</v>
      </c>
      <c r="B51" s="6" t="s">
        <v>45</v>
      </c>
      <c r="C51" s="33"/>
      <c r="D51" s="17">
        <v>952</v>
      </c>
      <c r="E51" s="17" t="s">
        <v>23</v>
      </c>
      <c r="F51" s="17" t="s">
        <v>23</v>
      </c>
      <c r="G51" s="17" t="s">
        <v>23</v>
      </c>
      <c r="H51" s="17" t="s">
        <v>23</v>
      </c>
      <c r="I51" s="9">
        <v>153.41999999999999</v>
      </c>
      <c r="J51" s="8">
        <v>153.41999999999999</v>
      </c>
      <c r="K51" s="8">
        <v>0</v>
      </c>
      <c r="L51" s="8">
        <v>0</v>
      </c>
      <c r="M51" s="8">
        <v>0</v>
      </c>
      <c r="N51" s="8">
        <v>0</v>
      </c>
    </row>
    <row r="52" spans="1:14" ht="45" customHeight="1" thickBot="1" x14ac:dyDescent="0.3">
      <c r="A52" s="7" t="s">
        <v>85</v>
      </c>
      <c r="B52" s="6" t="s">
        <v>46</v>
      </c>
      <c r="C52" s="33"/>
      <c r="D52" s="17">
        <v>952</v>
      </c>
      <c r="E52" s="17" t="s">
        <v>23</v>
      </c>
      <c r="F52" s="17" t="s">
        <v>23</v>
      </c>
      <c r="G52" s="17" t="s">
        <v>23</v>
      </c>
      <c r="H52" s="17" t="s">
        <v>23</v>
      </c>
      <c r="I52" s="9">
        <v>148.49</v>
      </c>
      <c r="J52" s="8">
        <v>148.49</v>
      </c>
      <c r="K52" s="8">
        <v>0</v>
      </c>
      <c r="L52" s="8">
        <v>0</v>
      </c>
      <c r="M52" s="8">
        <v>0</v>
      </c>
      <c r="N52" s="8">
        <v>0</v>
      </c>
    </row>
    <row r="53" spans="1:14" ht="45.75" customHeight="1" thickBot="1" x14ac:dyDescent="0.3">
      <c r="A53" s="7" t="s">
        <v>86</v>
      </c>
      <c r="B53" s="6" t="s">
        <v>47</v>
      </c>
      <c r="C53" s="33"/>
      <c r="D53" s="17">
        <v>952</v>
      </c>
      <c r="E53" s="17" t="s">
        <v>23</v>
      </c>
      <c r="F53" s="17" t="s">
        <v>23</v>
      </c>
      <c r="G53" s="17" t="s">
        <v>23</v>
      </c>
      <c r="H53" s="17" t="s">
        <v>23</v>
      </c>
      <c r="I53" s="9">
        <v>60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</row>
    <row r="54" spans="1:14" ht="41.25" customHeight="1" thickBot="1" x14ac:dyDescent="0.3">
      <c r="A54" s="7" t="s">
        <v>87</v>
      </c>
      <c r="B54" s="6" t="s">
        <v>48</v>
      </c>
      <c r="C54" s="33"/>
      <c r="D54" s="17">
        <v>952</v>
      </c>
      <c r="E54" s="17" t="s">
        <v>23</v>
      </c>
      <c r="F54" s="17" t="s">
        <v>23</v>
      </c>
      <c r="G54" s="17" t="s">
        <v>23</v>
      </c>
      <c r="H54" s="17" t="s">
        <v>23</v>
      </c>
      <c r="I54" s="9">
        <v>0</v>
      </c>
      <c r="J54" s="8">
        <v>186.17</v>
      </c>
      <c r="K54" s="8">
        <v>0</v>
      </c>
      <c r="L54" s="11">
        <v>0</v>
      </c>
      <c r="M54" s="8">
        <v>0</v>
      </c>
      <c r="N54" s="8">
        <v>0</v>
      </c>
    </row>
    <row r="55" spans="1:14" ht="42.75" customHeight="1" thickBot="1" x14ac:dyDescent="0.3">
      <c r="A55" s="7" t="s">
        <v>88</v>
      </c>
      <c r="B55" s="6" t="s">
        <v>49</v>
      </c>
      <c r="C55" s="33"/>
      <c r="D55" s="17">
        <v>952</v>
      </c>
      <c r="E55" s="17" t="s">
        <v>23</v>
      </c>
      <c r="F55" s="17" t="s">
        <v>23</v>
      </c>
      <c r="G55" s="17" t="s">
        <v>23</v>
      </c>
      <c r="H55" s="17" t="s">
        <v>23</v>
      </c>
      <c r="I55" s="9">
        <v>400</v>
      </c>
      <c r="J55" s="8">
        <v>1546.3</v>
      </c>
      <c r="K55" s="8">
        <v>1500</v>
      </c>
      <c r="L55" s="8">
        <v>1500</v>
      </c>
      <c r="M55" s="8">
        <v>1500</v>
      </c>
      <c r="N55" s="8">
        <v>1500</v>
      </c>
    </row>
    <row r="56" spans="1:14" ht="83.25" customHeight="1" thickBot="1" x14ac:dyDescent="0.3">
      <c r="A56" s="5" t="s">
        <v>50</v>
      </c>
      <c r="B56" s="6" t="s">
        <v>51</v>
      </c>
      <c r="C56" s="33"/>
      <c r="D56" s="17">
        <v>952</v>
      </c>
      <c r="E56" s="17" t="s">
        <v>23</v>
      </c>
      <c r="F56" s="17" t="s">
        <v>23</v>
      </c>
      <c r="G56" s="17" t="s">
        <v>23</v>
      </c>
      <c r="H56" s="17" t="s">
        <v>23</v>
      </c>
      <c r="I56" s="9">
        <v>5852</v>
      </c>
      <c r="J56" s="8">
        <v>11970</v>
      </c>
      <c r="K56" s="8">
        <v>6835</v>
      </c>
      <c r="L56" s="8">
        <v>6800</v>
      </c>
      <c r="M56" s="8">
        <v>6800</v>
      </c>
      <c r="N56" s="8">
        <v>6800</v>
      </c>
    </row>
    <row r="57" spans="1:14" ht="62.25" customHeight="1" thickBot="1" x14ac:dyDescent="0.3">
      <c r="A57" s="7" t="s">
        <v>95</v>
      </c>
      <c r="B57" s="6" t="s">
        <v>52</v>
      </c>
      <c r="C57" s="33"/>
      <c r="D57" s="17">
        <v>952</v>
      </c>
      <c r="E57" s="17" t="s">
        <v>23</v>
      </c>
      <c r="F57" s="17" t="s">
        <v>23</v>
      </c>
      <c r="G57" s="17" t="s">
        <v>23</v>
      </c>
      <c r="H57" s="17" t="s">
        <v>23</v>
      </c>
      <c r="I57" s="9">
        <v>2316.4299999999998</v>
      </c>
      <c r="J57" s="8">
        <v>6450</v>
      </c>
      <c r="K57" s="8">
        <v>1500</v>
      </c>
      <c r="L57" s="8">
        <v>1500</v>
      </c>
      <c r="M57" s="8">
        <v>1500</v>
      </c>
      <c r="N57" s="8">
        <v>1500</v>
      </c>
    </row>
    <row r="58" spans="1:14" ht="54.75" customHeight="1" thickBot="1" x14ac:dyDescent="0.3">
      <c r="A58" s="7" t="s">
        <v>96</v>
      </c>
      <c r="B58" s="6" t="s">
        <v>53</v>
      </c>
      <c r="C58" s="33"/>
      <c r="D58" s="17">
        <v>952</v>
      </c>
      <c r="E58" s="17" t="s">
        <v>23</v>
      </c>
      <c r="F58" s="17" t="s">
        <v>23</v>
      </c>
      <c r="G58" s="17" t="s">
        <v>23</v>
      </c>
      <c r="H58" s="17" t="s">
        <v>23</v>
      </c>
      <c r="I58" s="9">
        <v>1761</v>
      </c>
      <c r="J58" s="8">
        <v>3701.73</v>
      </c>
      <c r="K58" s="8">
        <v>4500</v>
      </c>
      <c r="L58" s="8">
        <v>4500</v>
      </c>
      <c r="M58" s="8">
        <v>4500</v>
      </c>
      <c r="N58" s="8">
        <v>4500</v>
      </c>
    </row>
    <row r="59" spans="1:14" ht="72" customHeight="1" thickBot="1" x14ac:dyDescent="0.3">
      <c r="A59" s="7" t="s">
        <v>97</v>
      </c>
      <c r="B59" s="6" t="s">
        <v>110</v>
      </c>
      <c r="C59" s="33"/>
      <c r="D59" s="17">
        <v>952</v>
      </c>
      <c r="E59" s="17" t="s">
        <v>23</v>
      </c>
      <c r="F59" s="17" t="s">
        <v>23</v>
      </c>
      <c r="G59" s="17" t="s">
        <v>23</v>
      </c>
      <c r="H59" s="17" t="s">
        <v>23</v>
      </c>
      <c r="I59" s="9">
        <v>393.27</v>
      </c>
      <c r="J59" s="8">
        <v>393.27</v>
      </c>
      <c r="K59" s="8">
        <v>835</v>
      </c>
      <c r="L59" s="8">
        <v>800</v>
      </c>
      <c r="M59" s="8">
        <v>800</v>
      </c>
      <c r="N59" s="8">
        <v>800</v>
      </c>
    </row>
    <row r="60" spans="1:14" ht="15.75" thickBot="1" x14ac:dyDescent="0.3">
      <c r="A60" s="7" t="s">
        <v>98</v>
      </c>
      <c r="B60" s="6" t="s">
        <v>54</v>
      </c>
      <c r="C60" s="33"/>
      <c r="D60" s="17">
        <v>952</v>
      </c>
      <c r="E60" s="17" t="s">
        <v>23</v>
      </c>
      <c r="F60" s="17" t="s">
        <v>23</v>
      </c>
      <c r="G60" s="17" t="s">
        <v>23</v>
      </c>
      <c r="H60" s="17" t="s">
        <v>23</v>
      </c>
      <c r="I60" s="9">
        <v>500</v>
      </c>
      <c r="J60" s="8">
        <v>800</v>
      </c>
      <c r="K60" s="8">
        <v>0</v>
      </c>
      <c r="L60" s="8">
        <v>0</v>
      </c>
      <c r="M60" s="8">
        <v>0</v>
      </c>
      <c r="N60" s="8">
        <v>0</v>
      </c>
    </row>
    <row r="61" spans="1:14" ht="46.5" customHeight="1" thickBot="1" x14ac:dyDescent="0.3">
      <c r="A61" s="7" t="s">
        <v>99</v>
      </c>
      <c r="B61" s="6" t="s">
        <v>55</v>
      </c>
      <c r="C61" s="34"/>
      <c r="D61" s="17">
        <v>952</v>
      </c>
      <c r="E61" s="17" t="s">
        <v>23</v>
      </c>
      <c r="F61" s="17" t="s">
        <v>23</v>
      </c>
      <c r="G61" s="17" t="s">
        <v>23</v>
      </c>
      <c r="H61" s="17" t="s">
        <v>23</v>
      </c>
      <c r="I61" s="9">
        <v>375</v>
      </c>
      <c r="J61" s="8">
        <v>375</v>
      </c>
      <c r="K61" s="8">
        <v>0</v>
      </c>
      <c r="L61" s="8">
        <v>0</v>
      </c>
      <c r="M61" s="8">
        <v>0</v>
      </c>
      <c r="N61" s="8"/>
    </row>
    <row r="62" spans="1:14" ht="43.5" customHeight="1" thickBot="1" x14ac:dyDescent="0.3">
      <c r="A62" s="7" t="s">
        <v>100</v>
      </c>
      <c r="B62" s="6" t="s">
        <v>56</v>
      </c>
      <c r="C62" s="32" t="s">
        <v>25</v>
      </c>
      <c r="D62" s="17">
        <v>952</v>
      </c>
      <c r="E62" s="17" t="s">
        <v>23</v>
      </c>
      <c r="F62" s="17" t="s">
        <v>23</v>
      </c>
      <c r="G62" s="17" t="s">
        <v>23</v>
      </c>
      <c r="H62" s="17" t="s">
        <v>23</v>
      </c>
      <c r="I62" s="9">
        <v>217.95</v>
      </c>
      <c r="J62" s="8">
        <v>250</v>
      </c>
      <c r="K62" s="8">
        <v>0</v>
      </c>
      <c r="L62" s="10">
        <v>0</v>
      </c>
      <c r="M62" s="20">
        <v>0</v>
      </c>
      <c r="N62" s="20">
        <v>0</v>
      </c>
    </row>
    <row r="63" spans="1:14" ht="40.5" customHeight="1" thickBot="1" x14ac:dyDescent="0.3">
      <c r="A63" s="7" t="s">
        <v>101</v>
      </c>
      <c r="B63" s="6" t="s">
        <v>57</v>
      </c>
      <c r="C63" s="33"/>
      <c r="D63" s="27"/>
      <c r="E63" s="17" t="s">
        <v>23</v>
      </c>
      <c r="F63" s="17" t="s">
        <v>23</v>
      </c>
      <c r="G63" s="17" t="s">
        <v>23</v>
      </c>
      <c r="H63" s="17" t="s">
        <v>23</v>
      </c>
      <c r="I63" s="9">
        <v>116.26</v>
      </c>
      <c r="J63" s="8">
        <v>0</v>
      </c>
      <c r="K63" s="8">
        <v>0</v>
      </c>
      <c r="L63" s="20">
        <v>0</v>
      </c>
      <c r="M63" s="20">
        <v>0</v>
      </c>
      <c r="N63" s="8">
        <v>0</v>
      </c>
    </row>
    <row r="64" spans="1:14" ht="55.5" customHeight="1" thickBot="1" x14ac:dyDescent="0.3">
      <c r="A64" s="7" t="s">
        <v>102</v>
      </c>
      <c r="B64" s="6" t="s">
        <v>58</v>
      </c>
      <c r="C64" s="33"/>
      <c r="D64" s="27"/>
      <c r="E64" s="17" t="s">
        <v>23</v>
      </c>
      <c r="F64" s="17" t="s">
        <v>23</v>
      </c>
      <c r="G64" s="17" t="s">
        <v>23</v>
      </c>
      <c r="H64" s="17" t="s">
        <v>23</v>
      </c>
      <c r="I64" s="9">
        <v>98.3</v>
      </c>
      <c r="J64" s="8">
        <v>0</v>
      </c>
      <c r="K64" s="8">
        <v>0</v>
      </c>
      <c r="L64" s="20">
        <v>0</v>
      </c>
      <c r="M64" s="20">
        <v>0</v>
      </c>
      <c r="N64" s="8">
        <v>0</v>
      </c>
    </row>
    <row r="65" spans="1:14" ht="53.25" customHeight="1" thickBot="1" x14ac:dyDescent="0.3">
      <c r="A65" s="7" t="s">
        <v>103</v>
      </c>
      <c r="B65" s="6" t="s">
        <v>59</v>
      </c>
      <c r="C65" s="34"/>
      <c r="D65" s="27"/>
      <c r="E65" s="17" t="s">
        <v>23</v>
      </c>
      <c r="F65" s="17" t="s">
        <v>23</v>
      </c>
      <c r="G65" s="17" t="s">
        <v>23</v>
      </c>
      <c r="H65" s="17" t="s">
        <v>23</v>
      </c>
      <c r="I65" s="9">
        <v>73.790000000000006</v>
      </c>
      <c r="J65" s="8">
        <v>0</v>
      </c>
      <c r="K65" s="8">
        <v>0</v>
      </c>
      <c r="L65" s="20">
        <v>0</v>
      </c>
      <c r="M65" s="20">
        <v>0</v>
      </c>
      <c r="N65" s="8">
        <v>0</v>
      </c>
    </row>
    <row r="66" spans="1:14" ht="36.75" customHeight="1" thickBot="1" x14ac:dyDescent="0.3">
      <c r="A66" s="5" t="s">
        <v>60</v>
      </c>
      <c r="B66" s="6" t="s">
        <v>61</v>
      </c>
      <c r="C66" s="4"/>
      <c r="D66" s="27"/>
      <c r="E66" s="17" t="s">
        <v>23</v>
      </c>
      <c r="F66" s="17" t="s">
        <v>23</v>
      </c>
      <c r="G66" s="17" t="s">
        <v>23</v>
      </c>
      <c r="H66" s="17" t="s">
        <v>23</v>
      </c>
      <c r="I66" s="9">
        <v>684.39</v>
      </c>
      <c r="J66" s="8">
        <v>213.27</v>
      </c>
      <c r="K66" s="8">
        <v>250</v>
      </c>
      <c r="L66" s="8">
        <v>250</v>
      </c>
      <c r="M66" s="8">
        <v>250</v>
      </c>
      <c r="N66" s="8">
        <v>250</v>
      </c>
    </row>
    <row r="67" spans="1:14" ht="45.75" customHeight="1" thickBot="1" x14ac:dyDescent="0.3">
      <c r="A67" s="7" t="s">
        <v>104</v>
      </c>
      <c r="B67" s="6" t="s">
        <v>62</v>
      </c>
      <c r="C67" s="3"/>
      <c r="D67" s="17">
        <v>952</v>
      </c>
      <c r="E67" s="17" t="s">
        <v>23</v>
      </c>
      <c r="F67" s="17" t="s">
        <v>23</v>
      </c>
      <c r="G67" s="17" t="s">
        <v>23</v>
      </c>
      <c r="H67" s="17" t="s">
        <v>23</v>
      </c>
      <c r="I67" s="9">
        <v>236.39</v>
      </c>
      <c r="J67" s="8">
        <v>213.27</v>
      </c>
      <c r="K67" s="8">
        <v>250</v>
      </c>
      <c r="L67" s="8">
        <v>250</v>
      </c>
      <c r="M67" s="8">
        <v>250</v>
      </c>
      <c r="N67" s="8">
        <v>250</v>
      </c>
    </row>
    <row r="68" spans="1:14" ht="78.75" customHeight="1" thickBot="1" x14ac:dyDescent="0.3">
      <c r="A68" s="7" t="s">
        <v>105</v>
      </c>
      <c r="B68" s="6" t="s">
        <v>63</v>
      </c>
      <c r="C68" s="4"/>
      <c r="D68" s="17">
        <v>952</v>
      </c>
      <c r="E68" s="17" t="s">
        <v>23</v>
      </c>
      <c r="F68" s="17" t="s">
        <v>23</v>
      </c>
      <c r="G68" s="17" t="s">
        <v>23</v>
      </c>
      <c r="H68" s="17" t="s">
        <v>23</v>
      </c>
      <c r="I68" s="9">
        <v>448</v>
      </c>
      <c r="J68" s="8">
        <v>0</v>
      </c>
      <c r="K68" s="8">
        <v>0</v>
      </c>
      <c r="L68" s="20">
        <v>0</v>
      </c>
      <c r="M68" s="8">
        <v>0</v>
      </c>
      <c r="N68" s="8">
        <v>0</v>
      </c>
    </row>
    <row r="69" spans="1:14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</sheetData>
  <mergeCells count="85">
    <mergeCell ref="A8:N8"/>
    <mergeCell ref="A9:N9"/>
    <mergeCell ref="A10:N10"/>
    <mergeCell ref="A11:N11"/>
    <mergeCell ref="D22:D25"/>
    <mergeCell ref="I22:I25"/>
    <mergeCell ref="J22:J25"/>
    <mergeCell ref="K22:K25"/>
    <mergeCell ref="L22:L25"/>
    <mergeCell ref="M22:M25"/>
    <mergeCell ref="N20:N21"/>
    <mergeCell ref="A22:A25"/>
    <mergeCell ref="B22:B25"/>
    <mergeCell ref="E22:E25"/>
    <mergeCell ref="F22:F25"/>
    <mergeCell ref="G22:G25"/>
    <mergeCell ref="N29:N30"/>
    <mergeCell ref="C31:C61"/>
    <mergeCell ref="C62:C65"/>
    <mergeCell ref="A1:N1"/>
    <mergeCell ref="A3:N3"/>
    <mergeCell ref="A4:N4"/>
    <mergeCell ref="A5:N5"/>
    <mergeCell ref="A6:N6"/>
    <mergeCell ref="A7:N7"/>
    <mergeCell ref="H29:H30"/>
    <mergeCell ref="I29:I30"/>
    <mergeCell ref="J29:J30"/>
    <mergeCell ref="K29:K30"/>
    <mergeCell ref="L29:L30"/>
    <mergeCell ref="M29:M30"/>
    <mergeCell ref="A29:A30"/>
    <mergeCell ref="B29:B30"/>
    <mergeCell ref="C29:C30"/>
    <mergeCell ref="E29:E30"/>
    <mergeCell ref="F29:F30"/>
    <mergeCell ref="G29:G30"/>
    <mergeCell ref="D29:D30"/>
    <mergeCell ref="N27:N28"/>
    <mergeCell ref="A27:A28"/>
    <mergeCell ref="B27:B28"/>
    <mergeCell ref="E27:E28"/>
    <mergeCell ref="F27:F28"/>
    <mergeCell ref="G27:G28"/>
    <mergeCell ref="H27:H28"/>
    <mergeCell ref="D27:D28"/>
    <mergeCell ref="I27:I28"/>
    <mergeCell ref="J27:J28"/>
    <mergeCell ref="K27:K28"/>
    <mergeCell ref="L27:L28"/>
    <mergeCell ref="M27:M28"/>
    <mergeCell ref="H22:H25"/>
    <mergeCell ref="N22:N25"/>
    <mergeCell ref="H20:H21"/>
    <mergeCell ref="I20:I21"/>
    <mergeCell ref="J20:J21"/>
    <mergeCell ref="K20:K21"/>
    <mergeCell ref="L20:L21"/>
    <mergeCell ref="M20:M21"/>
    <mergeCell ref="L17:L19"/>
    <mergeCell ref="M17:M19"/>
    <mergeCell ref="N17:N19"/>
    <mergeCell ref="A20:A21"/>
    <mergeCell ref="B20:B21"/>
    <mergeCell ref="C20:C28"/>
    <mergeCell ref="D20:D21"/>
    <mergeCell ref="E20:E21"/>
    <mergeCell ref="F20:F21"/>
    <mergeCell ref="G20:G21"/>
    <mergeCell ref="F17:F19"/>
    <mergeCell ref="G17:G19"/>
    <mergeCell ref="H17:H19"/>
    <mergeCell ref="I17:I19"/>
    <mergeCell ref="J17:J19"/>
    <mergeCell ref="K17:K19"/>
    <mergeCell ref="A13:A15"/>
    <mergeCell ref="D13:G13"/>
    <mergeCell ref="D14:G14"/>
    <mergeCell ref="H13:N13"/>
    <mergeCell ref="H14:N14"/>
    <mergeCell ref="A17:A19"/>
    <mergeCell ref="B17:B19"/>
    <mergeCell ref="C17:C19"/>
    <mergeCell ref="D17:D19"/>
    <mergeCell ref="E17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Александр Александрович</dc:creator>
  <cp:lastModifiedBy>Марина Семеновна Шпачкова</cp:lastModifiedBy>
  <cp:lastPrinted>2016-09-07T06:26:26Z</cp:lastPrinted>
  <dcterms:created xsi:type="dcterms:W3CDTF">2016-08-23T07:14:53Z</dcterms:created>
  <dcterms:modified xsi:type="dcterms:W3CDTF">2016-09-09T00:30:17Z</dcterms:modified>
</cp:coreProperties>
</file>