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отчет о расход." sheetId="1" r:id="rId1"/>
    <sheet name="Отчет по  мун.зад." sheetId="2" r:id="rId2"/>
    <sheet name="отчет об исполн." sheetId="3" r:id="rId3"/>
    <sheet name="Отчет межб" sheetId="4" r:id="rId4"/>
    <sheet name="Лист2" sheetId="5" r:id="rId5"/>
  </sheets>
  <definedNames>
    <definedName name="_xlnm.Print_Titles" localSheetId="0">'отчет о расход.'!$7:$8</definedName>
    <definedName name="_xlnm.Print_Titles" localSheetId="2">'отчет об исполн.'!$8:$9</definedName>
  </definedNames>
  <calcPr fullCalcOnLoad="1"/>
</workbook>
</file>

<file path=xl/sharedStrings.xml><?xml version="1.0" encoding="utf-8"?>
<sst xmlns="http://schemas.openxmlformats.org/spreadsheetml/2006/main" count="240" uniqueCount="117">
  <si>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</si>
  <si>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</si>
  <si>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</si>
  <si>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</si>
  <si>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</si>
  <si>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</si>
  <si>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</si>
  <si>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</si>
  <si>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</si>
  <si>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</si>
  <si>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</si>
  <si>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</si>
  <si>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</si>
  <si>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</si>
  <si>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</si>
  <si>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</si>
  <si>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</si>
  <si>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</si>
  <si>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</si>
  <si>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</si>
  <si>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</si>
  <si>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</si>
  <si>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</si>
  <si>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</si>
  <si>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</si>
  <si>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</si>
  <si>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</si>
  <si>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</si>
  <si>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Объем расходов (тыс.руб.).</t>
  </si>
  <si>
    <t>О.А.Голиус</t>
  </si>
  <si>
    <t>исп.Кирилюк О.С</t>
  </si>
  <si>
    <t xml:space="preserve">ОТЧЕТ </t>
  </si>
  <si>
    <t>Сводная  бюджетная роспись на 31 декабря  отчетного года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</si>
  <si>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</si>
  <si>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</si>
  <si>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</si>
  <si>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</si>
  <si>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</si>
  <si>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>ОБ ОБЪЕМАХ МЕЖБЮДЖЕТНЫХ ТРАНСФЕРТОВ,</t>
  </si>
  <si>
    <t>ПРЕДОСТАВЛЯЕМЫХ ИЗ КРАЕВОГО И ФЕДЕРАЛЬНОГО БЮДЖЕТОВ</t>
  </si>
  <si>
    <t>БЮДЖЕТУ ХАНКАЙСКОГО МУНИЦИПАЛЬНОГО РАЙОНА</t>
  </si>
  <si>
    <t>N п/п</t>
  </si>
  <si>
    <t>Наименование подпрограммы, мероприятия, отдельного мероприятия</t>
  </si>
  <si>
    <t>Объем финансирования из бюджета района, тыс. руб.</t>
  </si>
  <si>
    <t>Объем бюджетного трансферта, предоставляемого из краевого и федерального бюджетов, тыс. руб.</t>
  </si>
  <si>
    <t>Наименование государственной программы, реквизиты соглашения о предоставлении межбюджетных трансфертов (при наличии)</t>
  </si>
  <si>
    <t>Номер и дата нормативного правового акта о распределении межбюджетных трансфертов</t>
  </si>
  <si>
    <t>за  2018 год</t>
  </si>
  <si>
    <t>В РАМКАХ МУНИЦИПАЛЬНОЙ ПРОГРАММЫ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</si>
  <si>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</si>
  <si>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</si>
  <si>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1.2.</t>
  </si>
  <si>
    <t>исполнитель: О.С.Кирилюк</t>
  </si>
  <si>
    <t>«Реализация муниципальной политики в Ханкайском муниципальном районе» на 2014-2021 годы</t>
  </si>
  <si>
    <t>Муниципальная программа «Реализация муниципальной политики в Ханкайском муниципальном районе» на 2014-2021 годы</t>
  </si>
  <si>
    <t xml:space="preserve">Подпрограмма № 1 
«Развитие муниципальной службы» 
на 2014-2021 годы
</t>
  </si>
  <si>
    <t xml:space="preserve">Подпрограмма № 2 «Проведение 
мониторинга качества предоставления 
муниципальных услуг в Ханкайском муниципальном районе» 
на 2014-2021 годы
</t>
  </si>
  <si>
    <t>1.3.</t>
  </si>
  <si>
    <t>Подпрограмма № 3 «Доступная среда на территории Ханкайского муниципально-го  района» на 2014-2021 годы</t>
  </si>
  <si>
    <t xml:space="preserve">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«Реализация муниципальной политики в Ханкайском муниципальном районе»
на 2014-2021 годы
</t>
  </si>
  <si>
    <t>за 2018 год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</si>
  <si>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</si>
  <si>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 xml:space="preserve">«Реализация муниципальной политики в Ханкайском муниципальном районе»
на 2014-2021 годы
</t>
  </si>
  <si>
    <t>2.</t>
  </si>
  <si>
    <t>2.1</t>
  </si>
  <si>
    <t>управление делами</t>
  </si>
  <si>
    <t>финансовое управление</t>
  </si>
  <si>
    <t>прочие мероприятия (диспансеризация,  по-вышение квалификации, улучшение материально-технической базы, специ-альная оценка условий труда)</t>
  </si>
  <si>
    <t>2.2</t>
  </si>
  <si>
    <t>Всего</t>
  </si>
  <si>
    <t>х</t>
  </si>
  <si>
    <t>отдел имущественных отношений</t>
  </si>
  <si>
    <t>Дума</t>
  </si>
  <si>
    <t>МКУ "ХОЗУ"</t>
  </si>
  <si>
    <t>МАУ "Редакция газеты "Приморские зори"</t>
  </si>
  <si>
    <t>0000</t>
  </si>
  <si>
    <t>0113</t>
  </si>
  <si>
    <t>0616110070</t>
  </si>
  <si>
    <t>информирование населения о деятельности органов местного самоуправления, о важных общественно-политических, социально-экономических и культурных событиях Ханкайского района</t>
  </si>
  <si>
    <t>проведение мониторинга качества предоставления муниципальных услуг</t>
  </si>
  <si>
    <t>Подпрограмма № 3 «Доступная среда на территории Ханкайского муниципального  района» на 2014-2021 годы</t>
  </si>
  <si>
    <t>приспособление входных групп, лестниц, пандусных съездов, путей движения внутри зданий, зон оказания услуг, санитарно-гигиенических помещений и прилегающих территорий для обеспечения их доступности для инвалидов и других маломобильных групп населения</t>
  </si>
  <si>
    <t>Отдельные мероприятия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</si>
  <si>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собственности, в т.ч.:</t>
  </si>
  <si>
    <t>Подпрограмма № 2 «Проведение мониторинга качества предоставления муниципальных услуг в Ханкайском муниципальном районе»на 2014-2021 годы</t>
  </si>
  <si>
    <t>3.</t>
  </si>
  <si>
    <t>3.1</t>
  </si>
  <si>
    <t>3.2</t>
  </si>
  <si>
    <t>0630120200</t>
  </si>
  <si>
    <t>0696320010</t>
  </si>
  <si>
    <t>4</t>
  </si>
  <si>
    <t>5</t>
  </si>
  <si>
    <t>4.1</t>
  </si>
  <si>
    <t>5.1</t>
  </si>
  <si>
    <t>обеспечение деятельности  муниципальных учреждений, в том числе:</t>
  </si>
  <si>
    <t>обеспечение проведения выборов и референдумов</t>
  </si>
  <si>
    <t>приобретение имущества для нужд Администрации района</t>
  </si>
  <si>
    <t>5.2</t>
  </si>
  <si>
    <t>5.3</t>
  </si>
  <si>
    <t>5.4</t>
  </si>
  <si>
    <t>0114</t>
  </si>
  <si>
    <t>0115</t>
  </si>
  <si>
    <t>0116</t>
  </si>
  <si>
    <t>мероприятия по информационно-техническому сопровождению комму-никационного оборудования и программных продуктов</t>
  </si>
  <si>
    <t>0616110090</t>
  </si>
  <si>
    <t>управление делами,МАУ «Редакция газеты Приморские зори»</t>
  </si>
  <si>
    <t xml:space="preserve">Муниципальная программа   «Реализация муниципальной политики в  Ханкайском 
муниципальном районе» на 2014-2021 годы
</t>
  </si>
  <si>
    <t>953</t>
  </si>
  <si>
    <t>Сводная  бюджетная роспись на 31 декабря отчетную дату</t>
  </si>
  <si>
    <t>«Реализация муниципальной политики в Ханкайском муниципальном районе»
на 2014-2021 годы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</si>
  <si>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</si>
  <si>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обеспечение деятельности  муниципальных учреждений</t>
  </si>
  <si>
    <t>1.4</t>
  </si>
  <si>
    <t>1.5</t>
  </si>
  <si>
    <t>1.6</t>
  </si>
  <si>
    <t>Услуги по информированию населения о деятельности органов местного самоуправления, о важных общественно-политических, социально-экономических и культурных событиях Ханкайского района</t>
  </si>
  <si>
    <t>Значение показателя объема муниципальной услуги (работы), тираж.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</si>
</sst>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1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4" fillId="0" borderId="10" xfId="0" applyFont="1" applyBorder="1" applyAlignment="1">
      <alignment vertical="center" wrapText="1"/>
    </xf>
    <xf numFmtId="0" fontId="44" fillId="0" borderId="15" xfId="0" applyFont="1" applyBorder="1" applyAlignment="1">
      <alignment/>
    </xf>
    <xf numFmtId="0" fontId="40" fillId="0" borderId="16" xfId="0" applyFont="1" applyBorder="1" applyAlignment="1">
      <alignment horizontal="center" wrapText="1"/>
    </xf>
    <xf numFmtId="0" fontId="40" fillId="0" borderId="13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top" wrapText="1"/>
    </xf>
    <xf numFmtId="49" fontId="45" fillId="0" borderId="12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8" xfId="0" applyNumberFormat="1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1" fontId="40" fillId="0" borderId="12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140625" style="27" customWidth="1"/>
    <col min="2" max="2" width="26.57421875" style="27" customWidth="1"/>
    <col min="3" max="3" width="56.00390625" style="27" customWidth="1"/>
    <col min="4" max="4" width="13.140625" style="27" customWidth="1"/>
    <col min="5" max="5" width="14.00390625" style="27" customWidth="1"/>
    <col min="6" max="16384" width="9.140625" style="27" customWidth="1"/>
  </cols>
  <sheetData>
    <row r="1" spans="1:5" ht="24.75" customHeight="1">
      <c r="A1" s="77" t="s">
        <v>37</v>
      </c>
      <c r="B1" s="78"/>
      <c r="C1" s="78"/>
      <c r="D1" s="78"/>
      <c r="E1" s="78"/>
    </row>
    <row r="2" spans="1:7" ht="42" customHeight="1">
      <c r="A2" s="77" t="s">
        <v>49</v>
      </c>
      <c r="B2" s="78"/>
      <c r="C2" s="78"/>
      <c r="D2" s="78"/>
      <c r="E2" s="78"/>
      <c r="F2" s="21"/>
      <c r="G2" s="21"/>
    </row>
    <row r="3" spans="1:7" ht="20.25" customHeight="1">
      <c r="A3" s="79" t="s">
        <v>53</v>
      </c>
      <c r="B3" s="80"/>
      <c r="C3" s="80"/>
      <c r="D3" s="80"/>
      <c r="E3" s="80"/>
      <c r="F3" s="21"/>
      <c r="G3" s="21"/>
    </row>
    <row r="4" spans="1:7" ht="15" customHeight="1">
      <c r="A4" s="76" t="s">
        <v>25</v>
      </c>
      <c r="B4" s="76"/>
      <c r="C4" s="76"/>
      <c r="D4" s="76"/>
      <c r="E4" s="76"/>
      <c r="F4" s="10"/>
      <c r="G4" s="10"/>
    </row>
    <row r="5" spans="1:7" ht="15" customHeight="1">
      <c r="A5" s="18"/>
      <c r="B5" s="18"/>
      <c r="C5" s="30" t="s">
        <v>60</v>
      </c>
      <c r="D5" s="18"/>
      <c r="E5" s="18"/>
      <c r="F5" s="10"/>
      <c r="G5" s="10"/>
    </row>
    <row r="6" spans="1:7" ht="15" customHeight="1">
      <c r="A6" s="18"/>
      <c r="B6" s="18"/>
      <c r="C6" s="11"/>
      <c r="D6" s="18"/>
      <c r="E6" s="18"/>
      <c r="F6" s="10"/>
      <c r="G6" s="10"/>
    </row>
    <row r="7" spans="1:5" ht="96.75" customHeight="1">
      <c r="A7" s="1" t="s">
        <v>0</v>
      </c>
      <c r="B7" s="20" t="s">
        <v>4</v>
      </c>
      <c r="C7" s="20" t="s">
        <v>12</v>
      </c>
      <c r="D7" s="20" t="s">
        <v>23</v>
      </c>
      <c r="E7" s="20" t="s">
        <v>24</v>
      </c>
    </row>
    <row r="8" spans="1:5" ht="15.75" customHeight="1">
      <c r="A8" s="38">
        <v>1</v>
      </c>
      <c r="B8" s="19">
        <v>2</v>
      </c>
      <c r="C8" s="37">
        <v>3</v>
      </c>
      <c r="D8" s="19">
        <v>4</v>
      </c>
      <c r="E8" s="20">
        <v>5</v>
      </c>
    </row>
    <row r="9" spans="1:5" ht="15" customHeight="1">
      <c r="A9" s="81">
        <v>1</v>
      </c>
      <c r="B9" s="82" t="s">
        <v>54</v>
      </c>
      <c r="C9" s="5" t="s">
        <v>13</v>
      </c>
      <c r="D9" s="39">
        <f>D10+D11+D12+D13+D14+D15</f>
        <v>19931.97</v>
      </c>
      <c r="E9" s="39">
        <f>E10+E11+E12+E13+E14+E15</f>
        <v>19400.87</v>
      </c>
    </row>
    <row r="10" spans="1:5" ht="33.75" customHeight="1">
      <c r="A10" s="81"/>
      <c r="B10" s="82"/>
      <c r="C10" s="6" t="s">
        <v>14</v>
      </c>
      <c r="D10" s="39">
        <f>D17+D52+D24</f>
        <v>0</v>
      </c>
      <c r="E10" s="39">
        <f>E17+E52+E24</f>
        <v>0</v>
      </c>
    </row>
    <row r="11" spans="1:5" ht="32.25" customHeight="1">
      <c r="A11" s="81"/>
      <c r="B11" s="82"/>
      <c r="C11" s="6" t="s">
        <v>15</v>
      </c>
      <c r="D11" s="39">
        <f>D18+D53+D25</f>
        <v>0</v>
      </c>
      <c r="E11" s="39">
        <f>E18+E53+E25</f>
        <v>0</v>
      </c>
    </row>
    <row r="12" spans="1:5" ht="15.75">
      <c r="A12" s="81"/>
      <c r="B12" s="82"/>
      <c r="C12" s="5" t="s">
        <v>16</v>
      </c>
      <c r="D12" s="39">
        <f>D19+D54+D26+D40+D47</f>
        <v>19931.97</v>
      </c>
      <c r="E12" s="39">
        <f>E19+E54+E26+E40+E47</f>
        <v>19400.87</v>
      </c>
    </row>
    <row r="13" spans="1:5" ht="31.5">
      <c r="A13" s="81"/>
      <c r="B13" s="82"/>
      <c r="C13" s="6" t="s">
        <v>17</v>
      </c>
      <c r="D13" s="39">
        <f aca="true" t="shared" si="0" ref="D13:E15">D20+D55+D27</f>
        <v>0</v>
      </c>
      <c r="E13" s="39">
        <f t="shared" si="0"/>
        <v>0</v>
      </c>
    </row>
    <row r="14" spans="1:5" ht="29.25" customHeight="1">
      <c r="A14" s="81"/>
      <c r="B14" s="82"/>
      <c r="C14" s="6" t="s">
        <v>18</v>
      </c>
      <c r="D14" s="39">
        <f t="shared" si="0"/>
        <v>0</v>
      </c>
      <c r="E14" s="39">
        <f t="shared" si="0"/>
        <v>0</v>
      </c>
    </row>
    <row r="15" spans="1:5" ht="15.75">
      <c r="A15" s="81"/>
      <c r="B15" s="82"/>
      <c r="C15" s="5" t="s">
        <v>19</v>
      </c>
      <c r="D15" s="39">
        <f t="shared" si="0"/>
        <v>0</v>
      </c>
      <c r="E15" s="39">
        <f t="shared" si="0"/>
        <v>0</v>
      </c>
    </row>
    <row r="16" spans="1:5" ht="20.25" customHeight="1">
      <c r="A16" s="70" t="s">
        <v>50</v>
      </c>
      <c r="B16" s="73" t="s">
        <v>55</v>
      </c>
      <c r="C16" s="5" t="s">
        <v>13</v>
      </c>
      <c r="D16" s="40">
        <f>D17+D18+D19+D20+D21+D22</f>
        <v>999.9200000000001</v>
      </c>
      <c r="E16" s="40">
        <f>E17+E18+E19+E20+E21+E22</f>
        <v>989.6500000000001</v>
      </c>
    </row>
    <row r="17" spans="1:5" ht="35.25" customHeight="1">
      <c r="A17" s="71"/>
      <c r="B17" s="74"/>
      <c r="C17" s="6" t="s">
        <v>14</v>
      </c>
      <c r="D17" s="40"/>
      <c r="E17" s="39"/>
    </row>
    <row r="18" spans="1:5" ht="30.75" customHeight="1">
      <c r="A18" s="71"/>
      <c r="B18" s="74"/>
      <c r="C18" s="6" t="s">
        <v>15</v>
      </c>
      <c r="D18" s="39"/>
      <c r="E18" s="39"/>
    </row>
    <row r="19" spans="1:5" ht="15.75" customHeight="1">
      <c r="A19" s="71"/>
      <c r="B19" s="74"/>
      <c r="C19" s="5" t="s">
        <v>16</v>
      </c>
      <c r="D19" s="40">
        <f>'отчет об исполн.'!I17</f>
        <v>999.9200000000001</v>
      </c>
      <c r="E19" s="40">
        <f>'отчет об исполн.'!J17</f>
        <v>989.6500000000001</v>
      </c>
    </row>
    <row r="20" spans="1:5" ht="31.5">
      <c r="A20" s="71"/>
      <c r="B20" s="74"/>
      <c r="C20" s="6" t="s">
        <v>17</v>
      </c>
      <c r="D20" s="40"/>
      <c r="E20" s="39"/>
    </row>
    <row r="21" spans="1:5" ht="32.25" customHeight="1">
      <c r="A21" s="71"/>
      <c r="B21" s="74"/>
      <c r="C21" s="6" t="s">
        <v>18</v>
      </c>
      <c r="D21" s="40"/>
      <c r="E21" s="39"/>
    </row>
    <row r="22" spans="1:5" ht="16.5" customHeight="1">
      <c r="A22" s="72"/>
      <c r="B22" s="75"/>
      <c r="C22" s="5" t="s">
        <v>19</v>
      </c>
      <c r="D22" s="40"/>
      <c r="E22" s="39"/>
    </row>
    <row r="23" spans="1:5" ht="15.75" customHeight="1">
      <c r="A23" s="70" t="s">
        <v>51</v>
      </c>
      <c r="B23" s="73" t="s">
        <v>56</v>
      </c>
      <c r="C23" s="5" t="s">
        <v>13</v>
      </c>
      <c r="D23" s="40">
        <f>D24+D25+D26+D27+D28+D29</f>
        <v>1762.5</v>
      </c>
      <c r="E23" s="40">
        <f>E24+E25+E26+E27+E28+E29</f>
        <v>1762.5</v>
      </c>
    </row>
    <row r="24" spans="1:5" ht="34.5" customHeight="1">
      <c r="A24" s="71"/>
      <c r="B24" s="74"/>
      <c r="C24" s="6" t="s">
        <v>14</v>
      </c>
      <c r="D24" s="40"/>
      <c r="E24" s="39"/>
    </row>
    <row r="25" spans="1:5" ht="33" customHeight="1">
      <c r="A25" s="71"/>
      <c r="B25" s="74"/>
      <c r="C25" s="6" t="s">
        <v>15</v>
      </c>
      <c r="D25" s="40"/>
      <c r="E25" s="39"/>
    </row>
    <row r="26" spans="1:5" ht="22.5" customHeight="1">
      <c r="A26" s="71"/>
      <c r="B26" s="74"/>
      <c r="C26" s="5" t="s">
        <v>16</v>
      </c>
      <c r="D26" s="40">
        <f>'отчет об исполн.'!I16</f>
        <v>1762.5</v>
      </c>
      <c r="E26" s="39">
        <v>1762.5</v>
      </c>
    </row>
    <row r="27" spans="1:5" ht="32.25" customHeight="1">
      <c r="A27" s="71"/>
      <c r="B27" s="74"/>
      <c r="C27" s="6" t="s">
        <v>17</v>
      </c>
      <c r="D27" s="40"/>
      <c r="E27" s="39"/>
    </row>
    <row r="28" spans="1:5" ht="32.25" customHeight="1">
      <c r="A28" s="71"/>
      <c r="B28" s="74"/>
      <c r="C28" s="6" t="s">
        <v>18</v>
      </c>
      <c r="D28" s="40"/>
      <c r="E28" s="39"/>
    </row>
    <row r="29" spans="1:5" ht="15.75" customHeight="1">
      <c r="A29" s="72"/>
      <c r="B29" s="75"/>
      <c r="C29" s="5" t="s">
        <v>19</v>
      </c>
      <c r="D29" s="40"/>
      <c r="E29" s="39"/>
    </row>
    <row r="30" spans="1:5" ht="17.25" customHeight="1">
      <c r="A30" s="70" t="s">
        <v>57</v>
      </c>
      <c r="B30" s="73" t="s">
        <v>58</v>
      </c>
      <c r="C30" s="5" t="s">
        <v>13</v>
      </c>
      <c r="D30" s="40">
        <f>D31+D32+D33+D34+D35+D36</f>
        <v>0</v>
      </c>
      <c r="E30" s="40">
        <f>E31+E32+E33+E34+E35+E36</f>
        <v>0</v>
      </c>
    </row>
    <row r="31" spans="1:5" ht="32.25" customHeight="1">
      <c r="A31" s="71"/>
      <c r="B31" s="74"/>
      <c r="C31" s="6" t="s">
        <v>14</v>
      </c>
      <c r="D31" s="40"/>
      <c r="E31" s="39"/>
    </row>
    <row r="32" spans="1:5" ht="30.75" customHeight="1">
      <c r="A32" s="71"/>
      <c r="B32" s="74"/>
      <c r="C32" s="6" t="s">
        <v>15</v>
      </c>
      <c r="D32" s="40"/>
      <c r="E32" s="39"/>
    </row>
    <row r="33" spans="1:5" ht="15.75">
      <c r="A33" s="71"/>
      <c r="B33" s="74"/>
      <c r="C33" s="5" t="s">
        <v>16</v>
      </c>
      <c r="D33" s="40"/>
      <c r="E33" s="39"/>
    </row>
    <row r="34" spans="1:5" ht="31.5">
      <c r="A34" s="71"/>
      <c r="B34" s="74"/>
      <c r="C34" s="6" t="s">
        <v>17</v>
      </c>
      <c r="D34" s="40"/>
      <c r="E34" s="39"/>
    </row>
    <row r="35" spans="1:5" ht="28.5" customHeight="1">
      <c r="A35" s="71"/>
      <c r="B35" s="74"/>
      <c r="C35" s="6" t="s">
        <v>18</v>
      </c>
      <c r="D35" s="40"/>
      <c r="E35" s="39"/>
    </row>
    <row r="36" spans="1:5" ht="17.25" customHeight="1">
      <c r="A36" s="72"/>
      <c r="B36" s="75"/>
      <c r="C36" s="5" t="s">
        <v>19</v>
      </c>
      <c r="D36" s="40"/>
      <c r="E36" s="39"/>
    </row>
    <row r="37" spans="1:5" ht="17.25" customHeight="1">
      <c r="A37" s="70" t="s">
        <v>112</v>
      </c>
      <c r="B37" s="73" t="s">
        <v>110</v>
      </c>
      <c r="C37" s="5" t="s">
        <v>13</v>
      </c>
      <c r="D37" s="40">
        <f>D38+D39+D40+D41+D42+D43</f>
        <v>1031.3200000000002</v>
      </c>
      <c r="E37" s="40">
        <f>E38+E39+E40+E41+E42+E43</f>
        <v>1031.04</v>
      </c>
    </row>
    <row r="38" spans="1:5" ht="17.25" customHeight="1">
      <c r="A38" s="85"/>
      <c r="B38" s="83"/>
      <c r="C38" s="6" t="s">
        <v>14</v>
      </c>
      <c r="D38" s="40"/>
      <c r="E38" s="39"/>
    </row>
    <row r="39" spans="1:5" ht="17.25" customHeight="1">
      <c r="A39" s="85"/>
      <c r="B39" s="83"/>
      <c r="C39" s="6" t="s">
        <v>15</v>
      </c>
      <c r="D39" s="40"/>
      <c r="E39" s="39"/>
    </row>
    <row r="40" spans="1:5" ht="17.25" customHeight="1">
      <c r="A40" s="85"/>
      <c r="B40" s="83"/>
      <c r="C40" s="5" t="s">
        <v>16</v>
      </c>
      <c r="D40" s="40">
        <f>'отчет об исполн.'!I29</f>
        <v>1031.3200000000002</v>
      </c>
      <c r="E40" s="40">
        <f>'отчет об исполн.'!J29</f>
        <v>1031.04</v>
      </c>
    </row>
    <row r="41" spans="1:5" ht="17.25" customHeight="1">
      <c r="A41" s="85"/>
      <c r="B41" s="83"/>
      <c r="C41" s="6" t="s">
        <v>17</v>
      </c>
      <c r="D41" s="40"/>
      <c r="E41" s="39"/>
    </row>
    <row r="42" spans="1:5" ht="34.5" customHeight="1">
      <c r="A42" s="85"/>
      <c r="B42" s="83"/>
      <c r="C42" s="6" t="s">
        <v>18</v>
      </c>
      <c r="D42" s="40"/>
      <c r="E42" s="39"/>
    </row>
    <row r="43" spans="1:5" ht="45.75" customHeight="1">
      <c r="A43" s="86"/>
      <c r="B43" s="84"/>
      <c r="C43" s="5" t="s">
        <v>19</v>
      </c>
      <c r="D43" s="40"/>
      <c r="E43" s="39"/>
    </row>
    <row r="44" spans="1:5" ht="17.25" customHeight="1">
      <c r="A44" s="70" t="s">
        <v>113</v>
      </c>
      <c r="B44" s="73" t="s">
        <v>111</v>
      </c>
      <c r="C44" s="5" t="s">
        <v>13</v>
      </c>
      <c r="D44" s="40">
        <f>D45+D46+D47+D48+D49+D50</f>
        <v>14638.23</v>
      </c>
      <c r="E44" s="40">
        <f>E45+E46+E47+E48+E49+E50</f>
        <v>14117.68</v>
      </c>
    </row>
    <row r="45" spans="1:5" ht="32.25" customHeight="1">
      <c r="A45" s="71"/>
      <c r="B45" s="74"/>
      <c r="C45" s="6" t="s">
        <v>14</v>
      </c>
      <c r="D45" s="40"/>
      <c r="E45" s="39"/>
    </row>
    <row r="46" spans="1:5" ht="30.75" customHeight="1">
      <c r="A46" s="71"/>
      <c r="B46" s="74"/>
      <c r="C46" s="6" t="s">
        <v>15</v>
      </c>
      <c r="D46" s="40"/>
      <c r="E46" s="39"/>
    </row>
    <row r="47" spans="1:5" ht="15.75">
      <c r="A47" s="71"/>
      <c r="B47" s="74"/>
      <c r="C47" s="5" t="s">
        <v>16</v>
      </c>
      <c r="D47" s="40">
        <f>'отчет об исполн.'!I33</f>
        <v>14638.23</v>
      </c>
      <c r="E47" s="40">
        <f>'отчет об исполн.'!J33</f>
        <v>14117.68</v>
      </c>
    </row>
    <row r="48" spans="1:5" ht="31.5">
      <c r="A48" s="71"/>
      <c r="B48" s="74"/>
      <c r="C48" s="6" t="s">
        <v>17</v>
      </c>
      <c r="D48" s="40"/>
      <c r="E48" s="39"/>
    </row>
    <row r="49" spans="1:5" ht="28.5" customHeight="1">
      <c r="A49" s="71"/>
      <c r="B49" s="74"/>
      <c r="C49" s="6" t="s">
        <v>18</v>
      </c>
      <c r="D49" s="40"/>
      <c r="E49" s="39"/>
    </row>
    <row r="50" spans="1:5" ht="17.25" customHeight="1">
      <c r="A50" s="72"/>
      <c r="B50" s="75"/>
      <c r="C50" s="5" t="s">
        <v>19</v>
      </c>
      <c r="D50" s="40"/>
      <c r="E50" s="39"/>
    </row>
    <row r="51" spans="1:5" ht="17.25" customHeight="1">
      <c r="A51" s="70" t="s">
        <v>114</v>
      </c>
      <c r="B51" s="73" t="s">
        <v>96</v>
      </c>
      <c r="C51" s="5" t="s">
        <v>13</v>
      </c>
      <c r="D51" s="40">
        <f>D52+D53+D54+D55+D56+D57</f>
        <v>1500</v>
      </c>
      <c r="E51" s="40">
        <f>E52+E53+E54+E55+E56+E57</f>
        <v>1500</v>
      </c>
    </row>
    <row r="52" spans="1:5" ht="32.25" customHeight="1">
      <c r="A52" s="71"/>
      <c r="B52" s="74"/>
      <c r="C52" s="6" t="s">
        <v>14</v>
      </c>
      <c r="D52" s="40"/>
      <c r="E52" s="39"/>
    </row>
    <row r="53" spans="1:5" ht="30.75" customHeight="1">
      <c r="A53" s="71"/>
      <c r="B53" s="74"/>
      <c r="C53" s="6" t="s">
        <v>15</v>
      </c>
      <c r="D53" s="40"/>
      <c r="E53" s="39"/>
    </row>
    <row r="54" spans="1:5" ht="15.75">
      <c r="A54" s="71"/>
      <c r="B54" s="74"/>
      <c r="C54" s="5" t="s">
        <v>16</v>
      </c>
      <c r="D54" s="40">
        <f>'отчет об исполн.'!I38</f>
        <v>1500</v>
      </c>
      <c r="E54" s="40">
        <f>'отчет об исполн.'!J38</f>
        <v>1500</v>
      </c>
    </row>
    <row r="55" spans="1:5" ht="31.5">
      <c r="A55" s="71"/>
      <c r="B55" s="74"/>
      <c r="C55" s="6" t="s">
        <v>17</v>
      </c>
      <c r="D55" s="40"/>
      <c r="E55" s="39"/>
    </row>
    <row r="56" spans="1:5" ht="28.5" customHeight="1">
      <c r="A56" s="71"/>
      <c r="B56" s="74"/>
      <c r="C56" s="6" t="s">
        <v>18</v>
      </c>
      <c r="D56" s="40"/>
      <c r="E56" s="39"/>
    </row>
    <row r="57" spans="1:5" ht="17.25" customHeight="1">
      <c r="A57" s="72"/>
      <c r="B57" s="75"/>
      <c r="C57" s="5" t="s">
        <v>19</v>
      </c>
      <c r="D57" s="40"/>
      <c r="E57" s="39"/>
    </row>
    <row r="58" spans="1:5" ht="17.25" customHeight="1">
      <c r="A58" s="67"/>
      <c r="B58" s="13"/>
      <c r="C58" s="14"/>
      <c r="D58" s="68"/>
      <c r="E58" s="69"/>
    </row>
    <row r="59" spans="1:5" ht="17.25" customHeight="1">
      <c r="A59" s="67"/>
      <c r="B59" s="13"/>
      <c r="C59" s="14"/>
      <c r="D59" s="68"/>
      <c r="E59" s="69"/>
    </row>
    <row r="60" spans="1:5" ht="15.75">
      <c r="A60" s="12"/>
      <c r="B60" s="13"/>
      <c r="C60" s="14"/>
      <c r="D60" s="15"/>
      <c r="E60" s="15"/>
    </row>
    <row r="61" spans="1:5" ht="30">
      <c r="A61" s="12"/>
      <c r="B61" s="41" t="s">
        <v>33</v>
      </c>
      <c r="C61" s="36"/>
      <c r="D61" s="27" t="s">
        <v>29</v>
      </c>
      <c r="E61" s="15"/>
    </row>
    <row r="62" spans="1:5" ht="15.75">
      <c r="A62" s="12"/>
      <c r="E62" s="15"/>
    </row>
    <row r="63" spans="1:5" ht="15.75">
      <c r="A63" s="12"/>
      <c r="B63" s="13"/>
      <c r="C63" s="14"/>
      <c r="D63" s="15"/>
      <c r="E63" s="15"/>
    </row>
    <row r="64" spans="1:5" ht="15.75">
      <c r="A64" s="12"/>
      <c r="B64" s="13"/>
      <c r="C64" s="14"/>
      <c r="D64" s="15"/>
      <c r="E64" s="15"/>
    </row>
    <row r="65" ht="15">
      <c r="B65" s="27" t="s">
        <v>52</v>
      </c>
    </row>
  </sheetData>
  <sheetProtection/>
  <mergeCells count="18">
    <mergeCell ref="B51:B57"/>
    <mergeCell ref="A51:A57"/>
    <mergeCell ref="B16:B22"/>
    <mergeCell ref="A16:A22"/>
    <mergeCell ref="A9:A15"/>
    <mergeCell ref="B9:B15"/>
    <mergeCell ref="A30:A36"/>
    <mergeCell ref="B30:B36"/>
    <mergeCell ref="B37:B43"/>
    <mergeCell ref="A37:A43"/>
    <mergeCell ref="A44:A50"/>
    <mergeCell ref="B44:B50"/>
    <mergeCell ref="A4:E4"/>
    <mergeCell ref="A1:E1"/>
    <mergeCell ref="A2:E2"/>
    <mergeCell ref="A3:E3"/>
    <mergeCell ref="A23:A29"/>
    <mergeCell ref="B23:B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70" zoomScaleSheetLayoutView="70" zoomScalePageLayoutView="0" workbookViewId="0" topLeftCell="A3">
      <selection activeCell="E10" sqref="E10"/>
    </sheetView>
  </sheetViews>
  <sheetFormatPr defaultColWidth="9.140625" defaultRowHeight="15"/>
  <cols>
    <col min="1" max="1" width="6.7109375" style="4" customWidth="1"/>
    <col min="2" max="2" width="45.421875" style="4" customWidth="1"/>
    <col min="3" max="4" width="11.421875" style="4" customWidth="1"/>
    <col min="5" max="5" width="13.8515625" style="4" customWidth="1"/>
    <col min="6" max="6" width="13.140625" style="4" customWidth="1"/>
    <col min="7" max="7" width="13.8515625" style="4" customWidth="1"/>
    <col min="8" max="16384" width="9.140625" style="4" customWidth="1"/>
  </cols>
  <sheetData>
    <row r="1" spans="5:7" ht="15" customHeight="1" hidden="1">
      <c r="E1" s="87"/>
      <c r="F1" s="87"/>
      <c r="G1" s="87"/>
    </row>
    <row r="2" spans="5:7" ht="15.75" hidden="1">
      <c r="E2" s="87"/>
      <c r="F2" s="87"/>
      <c r="G2" s="87"/>
    </row>
    <row r="3" spans="1:7" ht="29.25" customHeight="1">
      <c r="A3" s="77" t="s">
        <v>31</v>
      </c>
      <c r="B3" s="95"/>
      <c r="C3" s="95"/>
      <c r="D3" s="95"/>
      <c r="E3" s="95"/>
      <c r="F3" s="95"/>
      <c r="G3" s="95"/>
    </row>
    <row r="4" spans="1:7" ht="97.5" customHeight="1">
      <c r="A4" s="77" t="s">
        <v>59</v>
      </c>
      <c r="B4" s="95"/>
      <c r="C4" s="95"/>
      <c r="D4" s="95"/>
      <c r="E4" s="95"/>
      <c r="F4" s="95"/>
      <c r="G4" s="95"/>
    </row>
    <row r="5" spans="1:7" ht="22.5" customHeight="1">
      <c r="A5" s="77" t="s">
        <v>60</v>
      </c>
      <c r="B5" s="95"/>
      <c r="C5" s="95"/>
      <c r="D5" s="95"/>
      <c r="E5" s="95"/>
      <c r="F5" s="95"/>
      <c r="G5" s="95"/>
    </row>
    <row r="6" spans="1:7" ht="76.5" customHeight="1">
      <c r="A6" s="93" t="s">
        <v>0</v>
      </c>
      <c r="B6" s="91" t="s">
        <v>1</v>
      </c>
      <c r="C6" s="88" t="s">
        <v>116</v>
      </c>
      <c r="D6" s="90"/>
      <c r="E6" s="88" t="s">
        <v>2</v>
      </c>
      <c r="F6" s="89"/>
      <c r="G6" s="90"/>
    </row>
    <row r="7" spans="1:7" ht="111" customHeight="1">
      <c r="A7" s="94"/>
      <c r="B7" s="92"/>
      <c r="C7" s="23" t="s">
        <v>26</v>
      </c>
      <c r="D7" s="23" t="s">
        <v>27</v>
      </c>
      <c r="E7" s="23" t="s">
        <v>21</v>
      </c>
      <c r="F7" s="23" t="s">
        <v>32</v>
      </c>
      <c r="G7" s="23" t="s">
        <v>22</v>
      </c>
    </row>
    <row r="8" spans="1:7" ht="18" customHeight="1">
      <c r="A8" s="22">
        <v>1</v>
      </c>
      <c r="B8" s="20">
        <v>2</v>
      </c>
      <c r="C8" s="9">
        <v>3</v>
      </c>
      <c r="D8" s="9">
        <v>4</v>
      </c>
      <c r="E8" s="22">
        <v>5</v>
      </c>
      <c r="F8" s="22">
        <v>6</v>
      </c>
      <c r="G8" s="22">
        <v>7</v>
      </c>
    </row>
    <row r="9" spans="1:7" ht="84" customHeight="1">
      <c r="A9" s="2">
        <v>1</v>
      </c>
      <c r="B9" s="1" t="s">
        <v>115</v>
      </c>
      <c r="C9" s="17">
        <v>2000</v>
      </c>
      <c r="D9" s="17">
        <v>2000</v>
      </c>
      <c r="E9" s="2">
        <f>'отчет об исполн.'!H23</f>
        <v>810.96</v>
      </c>
      <c r="F9" s="2">
        <f>'отчет об исполн.'!I23</f>
        <v>1762.5</v>
      </c>
      <c r="G9" s="2">
        <f>'отчет об исполн.'!J23</f>
        <v>1762.5</v>
      </c>
    </row>
    <row r="10" spans="1:7" ht="15.75">
      <c r="A10" s="2"/>
      <c r="B10" s="3" t="s">
        <v>3</v>
      </c>
      <c r="C10" s="2">
        <f>C9</f>
        <v>2000</v>
      </c>
      <c r="D10" s="2">
        <f>D9</f>
        <v>2000</v>
      </c>
      <c r="E10" s="2">
        <f>E9</f>
        <v>810.96</v>
      </c>
      <c r="F10" s="2">
        <f>F9</f>
        <v>1762.5</v>
      </c>
      <c r="G10" s="2">
        <f>G9</f>
        <v>1762.5</v>
      </c>
    </row>
    <row r="11" spans="1:7" ht="15.75">
      <c r="A11" s="14"/>
      <c r="B11" s="28"/>
      <c r="C11" s="14"/>
      <c r="D11" s="14"/>
      <c r="E11" s="14"/>
      <c r="F11" s="14"/>
      <c r="G11" s="14"/>
    </row>
    <row r="12" ht="17.25" customHeight="1">
      <c r="B12" s="4" t="s">
        <v>33</v>
      </c>
    </row>
    <row r="13" spans="3:4" ht="15.75">
      <c r="C13" s="29"/>
      <c r="D13" s="4" t="s">
        <v>29</v>
      </c>
    </row>
    <row r="14" ht="23.25" customHeight="1">
      <c r="B14" s="4" t="s">
        <v>30</v>
      </c>
    </row>
  </sheetData>
  <sheetProtection/>
  <mergeCells count="8">
    <mergeCell ref="E1:G2"/>
    <mergeCell ref="E6:G6"/>
    <mergeCell ref="B6:B7"/>
    <mergeCell ref="A6:A7"/>
    <mergeCell ref="C6:D6"/>
    <mergeCell ref="A3:G3"/>
    <mergeCell ref="A4:G4"/>
    <mergeCell ref="A5:G5"/>
  </mergeCells>
  <printOptions/>
  <pageMargins left="0.7086614173228347" right="0.7086614173228347" top="0.7480314960629921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80" zoomScaleSheetLayoutView="80" zoomScalePageLayoutView="0" workbookViewId="0" topLeftCell="A13">
      <selection activeCell="B24" sqref="B24"/>
    </sheetView>
  </sheetViews>
  <sheetFormatPr defaultColWidth="9.140625" defaultRowHeight="15"/>
  <cols>
    <col min="1" max="1" width="7.00390625" style="4" customWidth="1"/>
    <col min="2" max="2" width="44.00390625" style="4" customWidth="1"/>
    <col min="3" max="3" width="17.8515625" style="4" customWidth="1"/>
    <col min="4" max="4" width="5.8515625" style="4" customWidth="1"/>
    <col min="5" max="5" width="6.28125" style="4" customWidth="1"/>
    <col min="6" max="6" width="13.28125" style="4" customWidth="1"/>
    <col min="7" max="7" width="6.7109375" style="4" customWidth="1"/>
    <col min="8" max="8" width="12.140625" style="4" customWidth="1"/>
    <col min="9" max="9" width="12.421875" style="4" customWidth="1"/>
    <col min="10" max="10" width="10.8515625" style="4" customWidth="1"/>
    <col min="11" max="16384" width="9.140625" style="4" customWidth="1"/>
  </cols>
  <sheetData>
    <row r="1" spans="8:10" ht="2.25" customHeight="1">
      <c r="H1" s="87" t="s">
        <v>20</v>
      </c>
      <c r="I1" s="87"/>
      <c r="J1" s="87"/>
    </row>
    <row r="2" spans="8:10" ht="4.5" customHeight="1" hidden="1">
      <c r="H2" s="87"/>
      <c r="I2" s="87"/>
      <c r="J2" s="87"/>
    </row>
    <row r="3" spans="2:10" ht="24" customHeight="1">
      <c r="B3" s="77" t="s">
        <v>34</v>
      </c>
      <c r="C3" s="77"/>
      <c r="D3" s="77"/>
      <c r="E3" s="77"/>
      <c r="F3" s="77"/>
      <c r="G3" s="77"/>
      <c r="H3" s="77"/>
      <c r="I3" s="77"/>
      <c r="J3" s="77"/>
    </row>
    <row r="4" spans="1:10" ht="36" customHeight="1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54.75" customHeight="1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</row>
    <row r="6" spans="2:10" ht="17.25" customHeight="1">
      <c r="B6" s="108" t="s">
        <v>25</v>
      </c>
      <c r="C6" s="108"/>
      <c r="D6" s="108"/>
      <c r="E6" s="108"/>
      <c r="F6" s="108"/>
      <c r="G6" s="108"/>
      <c r="H6" s="108"/>
      <c r="I6" s="108"/>
      <c r="J6" s="108"/>
    </row>
    <row r="7" spans="2:10" ht="19.5" customHeight="1">
      <c r="B7" s="32"/>
      <c r="C7" s="32"/>
      <c r="D7" s="32"/>
      <c r="E7" s="32"/>
      <c r="F7" s="32"/>
      <c r="G7" s="32"/>
      <c r="H7" s="32"/>
      <c r="I7" s="32"/>
      <c r="J7" s="32"/>
    </row>
    <row r="8" spans="1:10" ht="36" customHeight="1">
      <c r="A8" s="91" t="s">
        <v>0</v>
      </c>
      <c r="B8" s="91" t="s">
        <v>4</v>
      </c>
      <c r="C8" s="91" t="s">
        <v>5</v>
      </c>
      <c r="D8" s="88" t="s">
        <v>6</v>
      </c>
      <c r="E8" s="89"/>
      <c r="F8" s="89"/>
      <c r="G8" s="90"/>
      <c r="H8" s="88" t="s">
        <v>28</v>
      </c>
      <c r="I8" s="89"/>
      <c r="J8" s="90"/>
    </row>
    <row r="9" spans="1:10" ht="117.75" customHeight="1">
      <c r="A9" s="92"/>
      <c r="B9" s="92"/>
      <c r="C9" s="92"/>
      <c r="D9" s="7" t="s">
        <v>7</v>
      </c>
      <c r="E9" s="7" t="s">
        <v>8</v>
      </c>
      <c r="F9" s="7" t="s">
        <v>9</v>
      </c>
      <c r="G9" s="7" t="s">
        <v>10</v>
      </c>
      <c r="H9" s="23" t="s">
        <v>21</v>
      </c>
      <c r="I9" s="23" t="s">
        <v>108</v>
      </c>
      <c r="J9" s="23" t="s">
        <v>22</v>
      </c>
    </row>
    <row r="10" spans="1:10" ht="29.25" customHeight="1">
      <c r="A10" s="104">
        <v>1</v>
      </c>
      <c r="B10" s="91" t="s">
        <v>106</v>
      </c>
      <c r="C10" s="45" t="s">
        <v>69</v>
      </c>
      <c r="D10" s="46" t="s">
        <v>70</v>
      </c>
      <c r="E10" s="46" t="s">
        <v>70</v>
      </c>
      <c r="F10" s="46" t="s">
        <v>70</v>
      </c>
      <c r="G10" s="46" t="s">
        <v>70</v>
      </c>
      <c r="H10" s="65">
        <f>H11+H12+H13+H14+H15+H16</f>
        <v>16655.23</v>
      </c>
      <c r="I10" s="65">
        <f>I11+I12+I13+I14+I15+I16</f>
        <v>19931.97</v>
      </c>
      <c r="J10" s="65">
        <f>J11+J12+J13+J14+J15+J16</f>
        <v>19400.87</v>
      </c>
    </row>
    <row r="11" spans="1:10" ht="38.25" customHeight="1">
      <c r="A11" s="103"/>
      <c r="B11" s="103"/>
      <c r="C11" s="45" t="s">
        <v>65</v>
      </c>
      <c r="D11" s="46">
        <v>952</v>
      </c>
      <c r="E11" s="46" t="s">
        <v>70</v>
      </c>
      <c r="F11" s="46" t="s">
        <v>70</v>
      </c>
      <c r="G11" s="46" t="s">
        <v>70</v>
      </c>
      <c r="H11" s="65">
        <f>H18+H20+H25+H37+H38</f>
        <v>438.95</v>
      </c>
      <c r="I11" s="65">
        <f>I18+I20+I25+I37+I38</f>
        <v>2058.92</v>
      </c>
      <c r="J11" s="65">
        <f>J18+J20+J25+J37+J38</f>
        <v>2056.67</v>
      </c>
    </row>
    <row r="12" spans="1:10" ht="38.25" customHeight="1">
      <c r="A12" s="103"/>
      <c r="B12" s="103"/>
      <c r="C12" s="45" t="s">
        <v>66</v>
      </c>
      <c r="D12" s="46">
        <v>951</v>
      </c>
      <c r="E12" s="46" t="s">
        <v>70</v>
      </c>
      <c r="F12" s="46" t="s">
        <v>70</v>
      </c>
      <c r="G12" s="46" t="s">
        <v>70</v>
      </c>
      <c r="H12" s="65">
        <f>H19+H21</f>
        <v>423</v>
      </c>
      <c r="I12" s="65">
        <f>I19+I21</f>
        <v>423</v>
      </c>
      <c r="J12" s="65">
        <f>J19+J21</f>
        <v>415.90000000000003</v>
      </c>
    </row>
    <row r="13" spans="1:10" ht="52.5" customHeight="1">
      <c r="A13" s="103"/>
      <c r="B13" s="103"/>
      <c r="C13" s="45" t="s">
        <v>71</v>
      </c>
      <c r="D13" s="46">
        <v>952</v>
      </c>
      <c r="E13" s="46" t="s">
        <v>70</v>
      </c>
      <c r="F13" s="46" t="s">
        <v>70</v>
      </c>
      <c r="G13" s="46" t="s">
        <v>70</v>
      </c>
      <c r="H13" s="65">
        <f>H29</f>
        <v>1050.09</v>
      </c>
      <c r="I13" s="65">
        <f>I29</f>
        <v>1031.3200000000002</v>
      </c>
      <c r="J13" s="65">
        <f>J29</f>
        <v>1031.04</v>
      </c>
    </row>
    <row r="14" spans="1:10" ht="24.75" customHeight="1">
      <c r="A14" s="103"/>
      <c r="B14" s="103"/>
      <c r="C14" s="45" t="s">
        <v>72</v>
      </c>
      <c r="D14" s="46">
        <v>953</v>
      </c>
      <c r="E14" s="46" t="s">
        <v>70</v>
      </c>
      <c r="F14" s="46" t="s">
        <v>70</v>
      </c>
      <c r="G14" s="46" t="s">
        <v>70</v>
      </c>
      <c r="H14" s="65">
        <f>H22</f>
        <v>18</v>
      </c>
      <c r="I14" s="65">
        <f>I22</f>
        <v>18</v>
      </c>
      <c r="J14" s="65">
        <f>J22</f>
        <v>17.08</v>
      </c>
    </row>
    <row r="15" spans="1:10" ht="24.75" customHeight="1">
      <c r="A15" s="103"/>
      <c r="B15" s="103"/>
      <c r="C15" s="45" t="s">
        <v>73</v>
      </c>
      <c r="D15" s="46">
        <v>952</v>
      </c>
      <c r="E15" s="46" t="s">
        <v>70</v>
      </c>
      <c r="F15" s="46" t="s">
        <v>70</v>
      </c>
      <c r="G15" s="46" t="s">
        <v>70</v>
      </c>
      <c r="H15" s="65">
        <f>H33</f>
        <v>13914.23</v>
      </c>
      <c r="I15" s="65">
        <f>I33</f>
        <v>14638.23</v>
      </c>
      <c r="J15" s="65">
        <f>J33</f>
        <v>14117.68</v>
      </c>
    </row>
    <row r="16" spans="1:10" ht="71.25" customHeight="1">
      <c r="A16" s="92"/>
      <c r="B16" s="92"/>
      <c r="C16" s="45" t="s">
        <v>74</v>
      </c>
      <c r="D16" s="46">
        <v>952</v>
      </c>
      <c r="E16" s="46" t="s">
        <v>70</v>
      </c>
      <c r="F16" s="46" t="s">
        <v>70</v>
      </c>
      <c r="G16" s="46" t="s">
        <v>70</v>
      </c>
      <c r="H16" s="65">
        <f>H24</f>
        <v>810.96</v>
      </c>
      <c r="I16" s="60">
        <v>1762.5</v>
      </c>
      <c r="J16" s="65">
        <v>1762.5</v>
      </c>
    </row>
    <row r="17" spans="1:10" ht="51.75" customHeight="1">
      <c r="A17" s="16" t="s">
        <v>63</v>
      </c>
      <c r="B17" s="105" t="s">
        <v>55</v>
      </c>
      <c r="C17" s="106"/>
      <c r="D17" s="44" t="s">
        <v>11</v>
      </c>
      <c r="E17" s="44" t="s">
        <v>75</v>
      </c>
      <c r="F17" s="44" t="s">
        <v>36</v>
      </c>
      <c r="G17" s="44" t="s">
        <v>11</v>
      </c>
      <c r="H17" s="8">
        <f>H18+H19+H20+H21+H22</f>
        <v>879.95</v>
      </c>
      <c r="I17" s="8">
        <f>I18+I19+I20+I21+I22</f>
        <v>999.9200000000001</v>
      </c>
      <c r="J17" s="8">
        <f>J18+J19+J20+J21+J22</f>
        <v>989.6500000000001</v>
      </c>
    </row>
    <row r="18" spans="1:10" ht="36.75" customHeight="1">
      <c r="A18" s="70" t="s">
        <v>64</v>
      </c>
      <c r="B18" s="99" t="s">
        <v>103</v>
      </c>
      <c r="C18" s="23" t="s">
        <v>65</v>
      </c>
      <c r="D18" s="47">
        <v>952</v>
      </c>
      <c r="E18" s="47" t="s">
        <v>76</v>
      </c>
      <c r="F18" s="47" t="s">
        <v>77</v>
      </c>
      <c r="G18" s="47">
        <v>240</v>
      </c>
      <c r="H18" s="59">
        <v>218.95</v>
      </c>
      <c r="I18" s="61">
        <v>218.95</v>
      </c>
      <c r="J18" s="56">
        <v>216.95</v>
      </c>
    </row>
    <row r="19" spans="1:10" ht="43.5" customHeight="1">
      <c r="A19" s="100"/>
      <c r="B19" s="100"/>
      <c r="C19" s="23" t="s">
        <v>66</v>
      </c>
      <c r="D19" s="47">
        <v>951</v>
      </c>
      <c r="E19" s="47" t="s">
        <v>76</v>
      </c>
      <c r="F19" s="47" t="s">
        <v>77</v>
      </c>
      <c r="G19" s="47">
        <v>240</v>
      </c>
      <c r="H19" s="43">
        <v>395</v>
      </c>
      <c r="I19" s="50">
        <v>395</v>
      </c>
      <c r="J19" s="56">
        <v>387.91</v>
      </c>
    </row>
    <row r="20" spans="1:10" ht="36.75" customHeight="1">
      <c r="A20" s="70" t="s">
        <v>68</v>
      </c>
      <c r="B20" s="99" t="s">
        <v>67</v>
      </c>
      <c r="C20" s="23" t="s">
        <v>65</v>
      </c>
      <c r="D20" s="47">
        <v>952</v>
      </c>
      <c r="E20" s="47" t="s">
        <v>76</v>
      </c>
      <c r="F20" s="47" t="s">
        <v>104</v>
      </c>
      <c r="G20" s="47">
        <v>240</v>
      </c>
      <c r="H20" s="43">
        <v>220</v>
      </c>
      <c r="I20" s="61">
        <v>339.97</v>
      </c>
      <c r="J20" s="56">
        <v>339.72</v>
      </c>
    </row>
    <row r="21" spans="1:10" ht="40.5" customHeight="1">
      <c r="A21" s="98"/>
      <c r="B21" s="98"/>
      <c r="C21" s="26" t="s">
        <v>66</v>
      </c>
      <c r="D21" s="48">
        <v>951</v>
      </c>
      <c r="E21" s="48" t="s">
        <v>76</v>
      </c>
      <c r="F21" s="48" t="s">
        <v>104</v>
      </c>
      <c r="G21" s="48">
        <v>240</v>
      </c>
      <c r="H21" s="43">
        <v>28</v>
      </c>
      <c r="I21" s="50">
        <v>28</v>
      </c>
      <c r="J21" s="56">
        <v>27.99</v>
      </c>
    </row>
    <row r="22" spans="1:10" ht="40.5" customHeight="1">
      <c r="A22" s="86"/>
      <c r="B22" s="100"/>
      <c r="C22" s="26" t="s">
        <v>72</v>
      </c>
      <c r="D22" s="48" t="s">
        <v>107</v>
      </c>
      <c r="E22" s="48" t="s">
        <v>76</v>
      </c>
      <c r="F22" s="48" t="s">
        <v>104</v>
      </c>
      <c r="G22" s="48">
        <v>240</v>
      </c>
      <c r="H22" s="43">
        <v>18</v>
      </c>
      <c r="I22" s="50">
        <v>18</v>
      </c>
      <c r="J22" s="56">
        <v>17.08</v>
      </c>
    </row>
    <row r="23" spans="1:10" ht="45" customHeight="1">
      <c r="A23" s="49" t="s">
        <v>85</v>
      </c>
      <c r="B23" s="101" t="s">
        <v>84</v>
      </c>
      <c r="C23" s="101"/>
      <c r="D23" s="45" t="s">
        <v>11</v>
      </c>
      <c r="E23" s="45" t="s">
        <v>75</v>
      </c>
      <c r="F23" s="45" t="s">
        <v>36</v>
      </c>
      <c r="G23" s="45" t="s">
        <v>11</v>
      </c>
      <c r="H23" s="64">
        <f>H24+H25</f>
        <v>810.96</v>
      </c>
      <c r="I23" s="64">
        <f>I24+I25</f>
        <v>1762.5</v>
      </c>
      <c r="J23" s="64">
        <f>J24+J25</f>
        <v>1762.5</v>
      </c>
    </row>
    <row r="24" spans="1:10" ht="99" customHeight="1">
      <c r="A24" s="24" t="s">
        <v>86</v>
      </c>
      <c r="B24" s="58" t="s">
        <v>78</v>
      </c>
      <c r="C24" s="50" t="s">
        <v>105</v>
      </c>
      <c r="D24" s="50">
        <v>952</v>
      </c>
      <c r="E24" s="50">
        <v>1202</v>
      </c>
      <c r="F24" s="50">
        <v>626220070</v>
      </c>
      <c r="G24" s="50">
        <v>600</v>
      </c>
      <c r="H24" s="43">
        <v>810.96</v>
      </c>
      <c r="I24" s="53">
        <v>1762.5</v>
      </c>
      <c r="J24" s="56">
        <v>1762.5</v>
      </c>
    </row>
    <row r="25" spans="1:10" ht="40.5" customHeight="1">
      <c r="A25" s="51" t="s">
        <v>87</v>
      </c>
      <c r="B25" s="50" t="s">
        <v>79</v>
      </c>
      <c r="C25" s="50" t="s">
        <v>65</v>
      </c>
      <c r="D25" s="50" t="s">
        <v>70</v>
      </c>
      <c r="E25" s="50" t="s">
        <v>70</v>
      </c>
      <c r="F25" s="50" t="s">
        <v>70</v>
      </c>
      <c r="G25" s="50" t="s">
        <v>70</v>
      </c>
      <c r="H25" s="43">
        <v>0</v>
      </c>
      <c r="I25" s="50">
        <v>0</v>
      </c>
      <c r="J25" s="56">
        <v>0</v>
      </c>
    </row>
    <row r="26" spans="1:10" ht="40.5" customHeight="1">
      <c r="A26" s="25" t="s">
        <v>90</v>
      </c>
      <c r="B26" s="101" t="s">
        <v>80</v>
      </c>
      <c r="C26" s="101"/>
      <c r="D26" s="45" t="s">
        <v>11</v>
      </c>
      <c r="E26" s="45" t="s">
        <v>75</v>
      </c>
      <c r="F26" s="45" t="s">
        <v>36</v>
      </c>
      <c r="G26" s="45" t="s">
        <v>11</v>
      </c>
      <c r="H26" s="43">
        <f>H27</f>
        <v>0</v>
      </c>
      <c r="I26" s="45">
        <v>0</v>
      </c>
      <c r="J26" s="45">
        <v>0</v>
      </c>
    </row>
    <row r="27" spans="1:10" ht="129.75" customHeight="1">
      <c r="A27" s="51" t="s">
        <v>92</v>
      </c>
      <c r="B27" s="50" t="s">
        <v>81</v>
      </c>
      <c r="C27" s="50" t="s">
        <v>65</v>
      </c>
      <c r="D27" s="47">
        <v>952</v>
      </c>
      <c r="E27" s="47" t="s">
        <v>76</v>
      </c>
      <c r="F27" s="47" t="s">
        <v>88</v>
      </c>
      <c r="G27" s="47">
        <v>240</v>
      </c>
      <c r="H27" s="43">
        <v>0</v>
      </c>
      <c r="I27" s="43">
        <v>0</v>
      </c>
      <c r="J27" s="43">
        <v>0</v>
      </c>
    </row>
    <row r="28" spans="1:10" ht="21" customHeight="1">
      <c r="A28" s="24" t="s">
        <v>91</v>
      </c>
      <c r="B28" s="102" t="s">
        <v>82</v>
      </c>
      <c r="C28" s="102"/>
      <c r="D28" s="52"/>
      <c r="E28" s="52"/>
      <c r="F28" s="52"/>
      <c r="G28" s="52"/>
      <c r="H28" s="66">
        <f>H29+H33+H37+H38</f>
        <v>14964.32</v>
      </c>
      <c r="I28" s="62">
        <v>17169.55</v>
      </c>
      <c r="J28" s="66">
        <v>16648.72</v>
      </c>
    </row>
    <row r="29" spans="1:10" s="14" customFormat="1" ht="66.75" customHeight="1">
      <c r="A29" s="96" t="s">
        <v>93</v>
      </c>
      <c r="B29" s="97" t="s">
        <v>83</v>
      </c>
      <c r="C29" s="97" t="s">
        <v>71</v>
      </c>
      <c r="D29" s="50">
        <v>952</v>
      </c>
      <c r="E29" s="47" t="s">
        <v>76</v>
      </c>
      <c r="F29" s="47" t="s">
        <v>89</v>
      </c>
      <c r="G29" s="47" t="s">
        <v>11</v>
      </c>
      <c r="H29" s="53">
        <f>H30+H31+H32</f>
        <v>1050.09</v>
      </c>
      <c r="I29" s="53">
        <f>I30+I31+I32</f>
        <v>1031.3200000000002</v>
      </c>
      <c r="J29" s="53">
        <f>J30+J31+J32</f>
        <v>1031.04</v>
      </c>
    </row>
    <row r="30" spans="1:10" s="14" customFormat="1" ht="25.5" customHeight="1">
      <c r="A30" s="96"/>
      <c r="B30" s="97"/>
      <c r="C30" s="97"/>
      <c r="D30" s="50">
        <v>952</v>
      </c>
      <c r="E30" s="47" t="s">
        <v>76</v>
      </c>
      <c r="F30" s="47" t="s">
        <v>89</v>
      </c>
      <c r="G30" s="50">
        <v>240</v>
      </c>
      <c r="H30" s="53">
        <v>857.41</v>
      </c>
      <c r="I30" s="63">
        <v>686.08</v>
      </c>
      <c r="J30" s="57">
        <v>938.36</v>
      </c>
    </row>
    <row r="31" spans="1:10" ht="25.5" customHeight="1">
      <c r="A31" s="96"/>
      <c r="B31" s="97"/>
      <c r="C31" s="97"/>
      <c r="D31" s="50">
        <v>952</v>
      </c>
      <c r="E31" s="47" t="s">
        <v>76</v>
      </c>
      <c r="F31" s="47" t="s">
        <v>89</v>
      </c>
      <c r="G31" s="50">
        <v>410</v>
      </c>
      <c r="H31" s="53"/>
      <c r="I31" s="63"/>
      <c r="J31" s="57"/>
    </row>
    <row r="32" spans="1:10" ht="25.5" customHeight="1">
      <c r="A32" s="96"/>
      <c r="B32" s="97"/>
      <c r="C32" s="97"/>
      <c r="D32" s="50">
        <v>952</v>
      </c>
      <c r="E32" s="47" t="s">
        <v>76</v>
      </c>
      <c r="F32" s="47" t="s">
        <v>89</v>
      </c>
      <c r="G32" s="50">
        <v>800</v>
      </c>
      <c r="H32" s="53">
        <v>192.68</v>
      </c>
      <c r="I32" s="63">
        <v>345.24</v>
      </c>
      <c r="J32" s="57">
        <v>92.68</v>
      </c>
    </row>
    <row r="33" spans="1:10" ht="25.5" customHeight="1">
      <c r="A33" s="96" t="s">
        <v>97</v>
      </c>
      <c r="B33" s="97" t="s">
        <v>94</v>
      </c>
      <c r="C33" s="97" t="s">
        <v>73</v>
      </c>
      <c r="D33" s="50">
        <v>952</v>
      </c>
      <c r="E33" s="47" t="s">
        <v>76</v>
      </c>
      <c r="F33" s="47">
        <v>696470010</v>
      </c>
      <c r="G33" s="47" t="s">
        <v>11</v>
      </c>
      <c r="H33" s="53">
        <f>H34+H35+H36</f>
        <v>13914.23</v>
      </c>
      <c r="I33" s="53">
        <v>14638.23</v>
      </c>
      <c r="J33" s="57">
        <v>14117.68</v>
      </c>
    </row>
    <row r="34" spans="1:10" ht="25.5" customHeight="1">
      <c r="A34" s="96"/>
      <c r="B34" s="97"/>
      <c r="C34" s="97"/>
      <c r="D34" s="50">
        <v>952</v>
      </c>
      <c r="E34" s="47" t="s">
        <v>100</v>
      </c>
      <c r="F34" s="47">
        <v>696470010</v>
      </c>
      <c r="G34" s="50">
        <v>110</v>
      </c>
      <c r="H34" s="53">
        <v>5830.77</v>
      </c>
      <c r="I34" s="63">
        <v>6254.77</v>
      </c>
      <c r="J34" s="57"/>
    </row>
    <row r="35" spans="1:10" ht="25.5" customHeight="1">
      <c r="A35" s="96"/>
      <c r="B35" s="97"/>
      <c r="C35" s="97"/>
      <c r="D35" s="50">
        <v>952</v>
      </c>
      <c r="E35" s="47" t="s">
        <v>101</v>
      </c>
      <c r="F35" s="47">
        <v>696470010</v>
      </c>
      <c r="G35" s="50">
        <v>240</v>
      </c>
      <c r="H35" s="53">
        <v>6951.46</v>
      </c>
      <c r="I35" s="63">
        <v>7277.27</v>
      </c>
      <c r="J35" s="57"/>
    </row>
    <row r="36" spans="1:10" ht="25.5" customHeight="1">
      <c r="A36" s="96"/>
      <c r="B36" s="97"/>
      <c r="C36" s="97"/>
      <c r="D36" s="50">
        <v>952</v>
      </c>
      <c r="E36" s="47" t="s">
        <v>102</v>
      </c>
      <c r="F36" s="47">
        <v>696470010</v>
      </c>
      <c r="G36" s="50">
        <v>850</v>
      </c>
      <c r="H36" s="53">
        <v>1132</v>
      </c>
      <c r="I36" s="63">
        <v>1106.19</v>
      </c>
      <c r="J36" s="57"/>
    </row>
    <row r="37" spans="1:10" ht="33" customHeight="1">
      <c r="A37" s="47" t="s">
        <v>98</v>
      </c>
      <c r="B37" s="50" t="s">
        <v>95</v>
      </c>
      <c r="C37" s="50" t="s">
        <v>65</v>
      </c>
      <c r="D37" s="50">
        <v>952</v>
      </c>
      <c r="E37" s="50">
        <v>113</v>
      </c>
      <c r="F37" s="50">
        <v>697009</v>
      </c>
      <c r="G37" s="50">
        <v>880</v>
      </c>
      <c r="H37" s="53"/>
      <c r="I37" s="63">
        <v>0</v>
      </c>
      <c r="J37" s="57"/>
    </row>
    <row r="38" spans="1:10" ht="43.5" customHeight="1">
      <c r="A38" s="47" t="s">
        <v>99</v>
      </c>
      <c r="B38" s="50" t="s">
        <v>96</v>
      </c>
      <c r="C38" s="50" t="s">
        <v>65</v>
      </c>
      <c r="D38" s="50">
        <v>952</v>
      </c>
      <c r="E38" s="50">
        <v>113</v>
      </c>
      <c r="F38" s="50">
        <v>696570300</v>
      </c>
      <c r="G38" s="50">
        <v>240</v>
      </c>
      <c r="H38" s="53"/>
      <c r="I38" s="53">
        <v>1500</v>
      </c>
      <c r="J38" s="57">
        <v>1500</v>
      </c>
    </row>
    <row r="39" spans="1:10" ht="66.7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</row>
    <row r="40" spans="2:6" ht="15.75">
      <c r="B40" s="4" t="s">
        <v>33</v>
      </c>
      <c r="C40" s="29"/>
      <c r="D40" s="29"/>
      <c r="E40" s="29"/>
      <c r="F40" s="4" t="s">
        <v>29</v>
      </c>
    </row>
    <row r="43" ht="15.75">
      <c r="B43" s="4" t="s">
        <v>35</v>
      </c>
    </row>
    <row r="45" spans="2:10" ht="30.75" customHeight="1">
      <c r="B45" s="21"/>
      <c r="C45" s="21"/>
      <c r="D45" s="21"/>
      <c r="E45" s="21"/>
      <c r="F45" s="21"/>
      <c r="G45" s="21"/>
      <c r="H45" s="21"/>
      <c r="I45" s="21"/>
      <c r="J45" s="21"/>
    </row>
    <row r="47" ht="15.75">
      <c r="B47" s="33"/>
    </row>
    <row r="49" ht="15.75">
      <c r="E49" s="33"/>
    </row>
  </sheetData>
  <sheetProtection/>
  <mergeCells count="26">
    <mergeCell ref="A4:J4"/>
    <mergeCell ref="H1:J2"/>
    <mergeCell ref="H8:J8"/>
    <mergeCell ref="A8:A9"/>
    <mergeCell ref="C8:C9"/>
    <mergeCell ref="B3:J3"/>
    <mergeCell ref="B6:J6"/>
    <mergeCell ref="D8:G8"/>
    <mergeCell ref="B8:B9"/>
    <mergeCell ref="B23:C23"/>
    <mergeCell ref="A5:J5"/>
    <mergeCell ref="A18:A19"/>
    <mergeCell ref="B18:B19"/>
    <mergeCell ref="B10:B16"/>
    <mergeCell ref="A10:A16"/>
    <mergeCell ref="B17:C17"/>
    <mergeCell ref="A33:A36"/>
    <mergeCell ref="B33:B36"/>
    <mergeCell ref="C33:C36"/>
    <mergeCell ref="A20:A22"/>
    <mergeCell ref="B20:B22"/>
    <mergeCell ref="B26:C26"/>
    <mergeCell ref="B28:C28"/>
    <mergeCell ref="A29:A32"/>
    <mergeCell ref="B29:B32"/>
    <mergeCell ref="C29:C32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A6" sqref="A6:F6"/>
    </sheetView>
  </sheetViews>
  <sheetFormatPr defaultColWidth="9.140625" defaultRowHeight="15"/>
  <cols>
    <col min="1" max="1" width="6.00390625" style="27" customWidth="1"/>
    <col min="2" max="2" width="24.00390625" style="27" customWidth="1"/>
    <col min="3" max="3" width="16.8515625" style="27" customWidth="1"/>
    <col min="4" max="4" width="18.421875" style="27" customWidth="1"/>
    <col min="5" max="5" width="20.7109375" style="27" customWidth="1"/>
    <col min="6" max="6" width="17.8515625" style="27" customWidth="1"/>
    <col min="7" max="16384" width="9.140625" style="27" customWidth="1"/>
  </cols>
  <sheetData>
    <row r="1" spans="1:6" ht="18.75" customHeight="1">
      <c r="A1" s="109" t="s">
        <v>37</v>
      </c>
      <c r="B1" s="110"/>
      <c r="C1" s="110"/>
      <c r="D1" s="110"/>
      <c r="E1" s="110"/>
      <c r="F1" s="110"/>
    </row>
    <row r="2" spans="1:6" ht="18.75" customHeight="1">
      <c r="A2" s="109" t="s">
        <v>38</v>
      </c>
      <c r="B2" s="110"/>
      <c r="C2" s="110"/>
      <c r="D2" s="110"/>
      <c r="E2" s="110"/>
      <c r="F2" s="110"/>
    </row>
    <row r="3" spans="1:6" ht="18.75" customHeight="1">
      <c r="A3" s="109" t="s">
        <v>39</v>
      </c>
      <c r="B3" s="110"/>
      <c r="C3" s="110"/>
      <c r="D3" s="110"/>
      <c r="E3" s="110"/>
      <c r="F3" s="110"/>
    </row>
    <row r="4" spans="1:6" ht="18.75" customHeight="1">
      <c r="A4" s="109" t="s">
        <v>40</v>
      </c>
      <c r="B4" s="110"/>
      <c r="C4" s="110"/>
      <c r="D4" s="110"/>
      <c r="E4" s="110"/>
      <c r="F4" s="110"/>
    </row>
    <row r="5" spans="1:6" ht="18.75" customHeight="1">
      <c r="A5" s="109" t="s">
        <v>48</v>
      </c>
      <c r="B5" s="110"/>
      <c r="C5" s="110"/>
      <c r="D5" s="110"/>
      <c r="E5" s="110"/>
      <c r="F5" s="110"/>
    </row>
    <row r="6" spans="1:6" ht="57.75" customHeight="1">
      <c r="A6" s="111" t="s">
        <v>109</v>
      </c>
      <c r="B6" s="112"/>
      <c r="C6" s="112"/>
      <c r="D6" s="112"/>
      <c r="E6" s="112"/>
      <c r="F6" s="112"/>
    </row>
    <row r="7" spans="1:6" ht="15">
      <c r="A7" s="109" t="s">
        <v>25</v>
      </c>
      <c r="B7" s="110"/>
      <c r="C7" s="110"/>
      <c r="D7" s="110"/>
      <c r="E7" s="110"/>
      <c r="F7" s="110"/>
    </row>
    <row r="8" spans="1:6" ht="15">
      <c r="A8" s="109" t="s">
        <v>47</v>
      </c>
      <c r="B8" s="110"/>
      <c r="C8" s="110"/>
      <c r="D8" s="110"/>
      <c r="E8" s="110"/>
      <c r="F8" s="110"/>
    </row>
    <row r="9" ht="15">
      <c r="A9" s="34"/>
    </row>
    <row r="10" spans="1:6" ht="167.25" customHeight="1">
      <c r="A10" s="31" t="s">
        <v>41</v>
      </c>
      <c r="B10" s="31" t="s">
        <v>42</v>
      </c>
      <c r="C10" s="31" t="s">
        <v>43</v>
      </c>
      <c r="D10" s="31" t="s">
        <v>44</v>
      </c>
      <c r="E10" s="31" t="s">
        <v>45</v>
      </c>
      <c r="F10" s="31" t="s">
        <v>46</v>
      </c>
    </row>
    <row r="11" spans="1:6" ht="1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</row>
    <row r="12" spans="1:6" ht="15">
      <c r="A12" s="35"/>
      <c r="B12" s="35"/>
      <c r="C12" s="35"/>
      <c r="D12" s="35"/>
      <c r="E12" s="35"/>
      <c r="F12" s="35"/>
    </row>
    <row r="13" ht="15">
      <c r="A13" s="34"/>
    </row>
    <row r="15" spans="2:6" ht="15">
      <c r="B15" s="27" t="s">
        <v>33</v>
      </c>
      <c r="C15" s="42"/>
      <c r="D15" s="36"/>
      <c r="E15" s="42"/>
      <c r="F15" s="27" t="s">
        <v>29</v>
      </c>
    </row>
    <row r="18" ht="15">
      <c r="B18" s="27" t="s">
        <v>35</v>
      </c>
    </row>
  </sheetData>
  <sheetProtection/>
  <mergeCells count="8"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1" sqref="S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2019-12-16T04:05:41Z</dcterms:modified>
  <cp:category/>
  <cp:version/>
  <cp:contentType/>
  <cp:contentStatus/>
</cp:coreProperties>
</file>