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11580" firstSheet="1" activeTab="1"/>
  </bookViews>
  <sheets>
    <sheet name="Отчет по  мун.зад." sheetId="1" state="hidden" r:id="rId1"/>
    <sheet name="отчет об исполн." sheetId="2" r:id="rId2"/>
    <sheet name="Инфор. о расход.." sheetId="3" r:id="rId3"/>
  </sheets>
  <calcPr calcId="145621"/>
</workbook>
</file>

<file path=xl/calcChain.xml><?xml version="1.0" encoding="utf-8"?>
<calcChain xmlns="http://schemas.openxmlformats.org/spreadsheetml/2006/main">
  <c r="E112" i="3" l="1"/>
  <c r="D112" i="3"/>
  <c r="J53" i="2" l="1"/>
  <c r="I53" i="2"/>
  <c r="J52" i="2"/>
  <c r="I52" i="2"/>
  <c r="J51" i="2"/>
  <c r="I51" i="2"/>
  <c r="J50" i="2"/>
  <c r="I50" i="2"/>
  <c r="J49" i="2"/>
  <c r="J46" i="2" s="1"/>
  <c r="I49" i="2"/>
  <c r="I46" i="2" s="1"/>
  <c r="J48" i="2"/>
  <c r="I48" i="2"/>
  <c r="D280" i="3"/>
  <c r="J31" i="2" l="1"/>
  <c r="I31" i="2"/>
  <c r="D93" i="3" l="1"/>
  <c r="H31" i="2" l="1"/>
  <c r="J36" i="2" l="1"/>
  <c r="J35" i="2"/>
  <c r="I36" i="2"/>
  <c r="D56" i="3" l="1"/>
  <c r="D154" i="3" l="1"/>
  <c r="H48" i="2"/>
  <c r="J54" i="2"/>
  <c r="H28" i="2"/>
  <c r="I28" i="2"/>
  <c r="J28" i="2"/>
  <c r="D129" i="3" l="1"/>
  <c r="E147" i="3"/>
  <c r="D147" i="3"/>
  <c r="E154" i="3"/>
  <c r="J60" i="2" l="1"/>
  <c r="I60" i="2"/>
  <c r="H60" i="2"/>
  <c r="I19" i="2" l="1"/>
  <c r="I16" i="2" s="1"/>
  <c r="H19" i="2"/>
  <c r="H16" i="2" s="1"/>
  <c r="J19" i="2"/>
  <c r="J16" i="2" s="1"/>
  <c r="J34" i="2"/>
  <c r="I34" i="2"/>
  <c r="H34" i="2"/>
  <c r="I35" i="2"/>
  <c r="H35" i="2"/>
  <c r="H36" i="2"/>
  <c r="J37" i="2"/>
  <c r="I37" i="2"/>
  <c r="H37" i="2"/>
  <c r="J41" i="2"/>
  <c r="I41" i="2"/>
  <c r="H41" i="2"/>
  <c r="I14" i="2"/>
  <c r="H49" i="2"/>
  <c r="H14" i="2" s="1"/>
  <c r="H50" i="2"/>
  <c r="H51" i="2"/>
  <c r="H52" i="2"/>
  <c r="H53" i="2"/>
  <c r="I54" i="2"/>
  <c r="H54" i="2"/>
  <c r="J64" i="2"/>
  <c r="I64" i="2"/>
  <c r="H64" i="2"/>
  <c r="J68" i="2"/>
  <c r="I68" i="2"/>
  <c r="H68" i="2"/>
  <c r="H46" i="2" l="1"/>
  <c r="J14" i="2"/>
  <c r="H33" i="2"/>
  <c r="I33" i="2"/>
  <c r="J33" i="2"/>
  <c r="J26" i="2"/>
  <c r="I26" i="2"/>
  <c r="H26" i="2"/>
  <c r="J20" i="2"/>
  <c r="I20" i="2"/>
  <c r="H20" i="2"/>
  <c r="J15" i="2" l="1"/>
  <c r="J13" i="2" s="1"/>
  <c r="I15" i="2"/>
  <c r="I13" i="2" s="1"/>
  <c r="H15" i="2"/>
  <c r="H13" i="2" s="1"/>
  <c r="H18" i="2"/>
  <c r="I18" i="2" l="1"/>
  <c r="E293" i="3" l="1"/>
  <c r="D293" i="3"/>
  <c r="E292" i="3"/>
  <c r="D292" i="3"/>
  <c r="E291" i="3"/>
  <c r="D291" i="3"/>
  <c r="E290" i="3"/>
  <c r="D290" i="3"/>
  <c r="E289" i="3"/>
  <c r="D289" i="3"/>
  <c r="E288" i="3"/>
  <c r="D288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94" i="3"/>
  <c r="E287" i="3" s="1"/>
  <c r="D294" i="3"/>
  <c r="D287" i="3" s="1"/>
  <c r="E280" i="3"/>
  <c r="E273" i="3"/>
  <c r="D273" i="3"/>
  <c r="E266" i="3"/>
  <c r="D266" i="3"/>
  <c r="E259" i="3" l="1"/>
  <c r="D259" i="3"/>
  <c r="D66" i="3"/>
  <c r="E66" i="3"/>
  <c r="E77" i="3" l="1"/>
  <c r="E140" i="3"/>
  <c r="E132" i="3" l="1"/>
  <c r="E129" i="3"/>
  <c r="E128" i="3"/>
  <c r="E127" i="3"/>
  <c r="D132" i="3"/>
  <c r="D128" i="3"/>
  <c r="D127" i="3"/>
  <c r="E133" i="3"/>
  <c r="D133" i="3"/>
  <c r="D140" i="3"/>
  <c r="E119" i="3"/>
  <c r="D119" i="3"/>
  <c r="E105" i="3"/>
  <c r="D105" i="3"/>
  <c r="E98" i="3"/>
  <c r="D98" i="3"/>
  <c r="E84" i="3"/>
  <c r="D84" i="3"/>
  <c r="D77" i="3"/>
  <c r="E70" i="3"/>
  <c r="E63" i="3" s="1"/>
  <c r="D70" i="3"/>
  <c r="E56" i="3"/>
  <c r="E49" i="3"/>
  <c r="D49" i="3"/>
  <c r="E42" i="3"/>
  <c r="D42" i="3"/>
  <c r="E35" i="3"/>
  <c r="D35" i="3"/>
  <c r="E28" i="3"/>
  <c r="D28" i="3"/>
  <c r="E97" i="3"/>
  <c r="E94" i="3"/>
  <c r="E93" i="3"/>
  <c r="E92" i="3"/>
  <c r="D97" i="3"/>
  <c r="D94" i="3"/>
  <c r="D92" i="3"/>
  <c r="E64" i="3"/>
  <c r="E69" i="3"/>
  <c r="D69" i="3"/>
  <c r="D65" i="3"/>
  <c r="E65" i="3"/>
  <c r="D64" i="3"/>
  <c r="E27" i="3"/>
  <c r="D27" i="3"/>
  <c r="E24" i="3"/>
  <c r="D24" i="3"/>
  <c r="E23" i="3"/>
  <c r="D23" i="3"/>
  <c r="E22" i="3"/>
  <c r="D22" i="3"/>
  <c r="D126" i="3" l="1"/>
  <c r="D18" i="3"/>
  <c r="E15" i="3"/>
  <c r="D15" i="3"/>
  <c r="E16" i="3"/>
  <c r="D16" i="3"/>
  <c r="D17" i="3"/>
  <c r="E17" i="3"/>
  <c r="D63" i="3"/>
  <c r="D91" i="3"/>
  <c r="D21" i="3"/>
  <c r="E91" i="3"/>
  <c r="E126" i="3"/>
  <c r="E21" i="3"/>
  <c r="E168" i="3"/>
  <c r="D168" i="3"/>
  <c r="E14" i="3" l="1"/>
  <c r="D14" i="3"/>
  <c r="E203" i="3"/>
  <c r="D203" i="3"/>
  <c r="E161" i="3" l="1"/>
  <c r="D161" i="3"/>
  <c r="E225" i="3"/>
  <c r="E226" i="3"/>
  <c r="E227" i="3"/>
  <c r="E228" i="3"/>
  <c r="E229" i="3"/>
  <c r="E230" i="3"/>
  <c r="D225" i="3"/>
  <c r="D226" i="3"/>
  <c r="D228" i="3"/>
  <c r="D229" i="3"/>
  <c r="D230" i="3"/>
  <c r="E238" i="3"/>
  <c r="D238" i="3"/>
  <c r="E176" i="3"/>
  <c r="E177" i="3"/>
  <c r="E179" i="3"/>
  <c r="E180" i="3"/>
  <c r="E181" i="3"/>
  <c r="D176" i="3"/>
  <c r="D179" i="3"/>
  <c r="D180" i="3"/>
  <c r="D181" i="3"/>
  <c r="E252" i="3"/>
  <c r="D252" i="3"/>
  <c r="E245" i="3"/>
  <c r="D245" i="3"/>
  <c r="E231" i="3"/>
  <c r="D231" i="3"/>
  <c r="E217" i="3"/>
  <c r="D217" i="3"/>
  <c r="E210" i="3"/>
  <c r="D210" i="3"/>
  <c r="E196" i="3"/>
  <c r="D196" i="3"/>
  <c r="E189" i="3"/>
  <c r="D189" i="3"/>
  <c r="E182" i="3"/>
  <c r="D182" i="3"/>
  <c r="E20" i="3"/>
  <c r="E26" i="3"/>
  <c r="E19" i="3" s="1"/>
  <c r="E25" i="3"/>
  <c r="E18" i="3" s="1"/>
  <c r="D25" i="3"/>
  <c r="D26" i="3"/>
  <c r="D19" i="3" s="1"/>
  <c r="D20" i="3"/>
  <c r="E224" i="3" l="1"/>
  <c r="E175" i="3"/>
  <c r="D175" i="3"/>
  <c r="D224" i="3"/>
  <c r="J18" i="2"/>
</calcChain>
</file>

<file path=xl/sharedStrings.xml><?xml version="1.0" encoding="utf-8"?>
<sst xmlns="http://schemas.openxmlformats.org/spreadsheetml/2006/main" count="519" uniqueCount="134">
  <si>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</si>
  <si>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</si>
  <si>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</si>
  <si>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</si>
  <si>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</si>
  <si>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</si>
  <si>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</si>
  <si>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</si>
  <si>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Отдельные мероприятия</t>
  </si>
  <si>
    <t>0701</t>
  </si>
  <si>
    <t>0000000</t>
  </si>
  <si>
    <t>0112004</t>
  </si>
  <si>
    <t>0702</t>
  </si>
  <si>
    <t>0709</t>
  </si>
  <si>
    <t>0192005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</si>
  <si>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</si>
  <si>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</si>
  <si>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</si>
  <si>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</si>
  <si>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</si>
  <si>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</si>
  <si>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</si>
  <si>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</si>
  <si>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</si>
  <si>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народного образования Администрации Ханкайского муниципального района</t>
  </si>
  <si>
    <t>5</t>
  </si>
  <si>
    <t>5.1.</t>
  </si>
  <si>
    <t>5.2.</t>
  </si>
  <si>
    <t>5.3.</t>
  </si>
  <si>
    <t>5.</t>
  </si>
  <si>
    <t>0707</t>
  </si>
  <si>
    <t>0700</t>
  </si>
  <si>
    <t>0120000</t>
  </si>
  <si>
    <t>0110000</t>
  </si>
  <si>
    <t>0130000</t>
  </si>
  <si>
    <t>0190000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</si>
  <si>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</si>
  <si>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</si>
  <si>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</si>
  <si>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</si>
  <si>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(наименование муниципальной программы)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</si>
  <si>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</si>
  <si>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</si>
  <si>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Муниципаль-ные программы</t>
  </si>
  <si>
    <t>Фактическиие расходы, (тыс.руб.)</t>
  </si>
  <si>
    <t>Оценка расходов (в соответствии с программой), (тыс. руб.)</t>
  </si>
  <si>
    <t>2</t>
  </si>
  <si>
    <t>3</t>
  </si>
  <si>
    <t>Подпрограмма "Развитие системы переработки и утилизации бытовых отходов на территории Ханкайского муниципального района"</t>
  </si>
  <si>
    <t>Подпрограмма 1 "Социальное развитие села"</t>
  </si>
  <si>
    <t>Подпрограмма 2 "Развитие малого и среднего предпринимательства в Ханкайском муниципальном районе"</t>
  </si>
  <si>
    <t>6</t>
  </si>
  <si>
    <t>Подпрограмма 1 "Развитие муниципальной службы"</t>
  </si>
  <si>
    <t>Подпрограмма 2 "Проведение мониторинга качества предоставления муниципальных услуг в Ханкайском муниципальном районе"</t>
  </si>
  <si>
    <t>"Развитие градостроительной и землеустроительной деятельности на территории Ханкайского муниципального района</t>
  </si>
  <si>
    <t>7.</t>
  </si>
  <si>
    <t>8.</t>
  </si>
  <si>
    <t>Подпрограмма Развитие системы общего образования</t>
  </si>
  <si>
    <t>4</t>
  </si>
  <si>
    <t>Подпрограмма Развитие системы дополнительного образования</t>
  </si>
  <si>
    <t>Управление делами</t>
  </si>
  <si>
    <t>0290000</t>
  </si>
  <si>
    <t>Подпрограмма "Развитие системы переработки и утилизации бытовых отходов на территории Ханкайского муниципальгого района"</t>
  </si>
  <si>
    <t xml:space="preserve">Муниципальная программа "Развитие физической культуры и спорта Ханкайского муниципального района" на 2014-2018 годы </t>
  </si>
  <si>
    <t>отдел экономики</t>
  </si>
  <si>
    <t>отдел градостроительства</t>
  </si>
  <si>
    <t>управление финансов</t>
  </si>
  <si>
    <t>1003</t>
  </si>
  <si>
    <t>0512013</t>
  </si>
  <si>
    <t>Подрограмма 2 "Развитие малого и среднего предпринимательства в Ханкайском муниципальном районе"</t>
  </si>
  <si>
    <t>0412</t>
  </si>
  <si>
    <t>Подпрограмма 3 "Развитие градостроительной и землеустроительной деятельности на территории Ханкайского муниципального района"</t>
  </si>
  <si>
    <t>отдел градостроительства и земельных отношений</t>
  </si>
  <si>
    <t>1401</t>
  </si>
  <si>
    <t>0590000</t>
  </si>
  <si>
    <t>0512011</t>
  </si>
  <si>
    <t>0408</t>
  </si>
  <si>
    <t>0</t>
  </si>
  <si>
    <t>ВСЕГО</t>
  </si>
  <si>
    <t>Х</t>
  </si>
  <si>
    <t>Муниципальные программы</t>
  </si>
  <si>
    <t>Всего</t>
  </si>
  <si>
    <t>управление делами</t>
  </si>
  <si>
    <t>финансовое управление</t>
  </si>
  <si>
    <t>отдел имущественных отношений</t>
  </si>
  <si>
    <t>Дума</t>
  </si>
  <si>
    <t>МКУ "ХОЗУ"</t>
  </si>
  <si>
    <t>МАУ "Редакция "Приморские зори"</t>
  </si>
  <si>
    <t>Подпрограмма 2</t>
  </si>
  <si>
    <t>Редакция</t>
  </si>
  <si>
    <t>1202</t>
  </si>
  <si>
    <t>управлене делами</t>
  </si>
  <si>
    <t>0113</t>
  </si>
  <si>
    <t>0107</t>
  </si>
  <si>
    <t>1105</t>
  </si>
  <si>
    <t>0492017</t>
  </si>
  <si>
    <t>0605</t>
  </si>
  <si>
    <t>0898170</t>
  </si>
  <si>
    <t>Подпрограмма 3  Доступная среда на территории Ханкайского муниципального района</t>
  </si>
  <si>
    <t>0616120</t>
  </si>
  <si>
    <t>0696320</t>
  </si>
  <si>
    <t>0630120</t>
  </si>
  <si>
    <t>Подпрограмма 3 "Доступная среда в Ханкайском муниципальном районе"</t>
  </si>
  <si>
    <t>0393140</t>
  </si>
  <si>
    <t>0393220</t>
  </si>
  <si>
    <t>0595440</t>
  </si>
  <si>
    <t>0525240</t>
  </si>
  <si>
    <t>0535340</t>
  </si>
  <si>
    <t xml:space="preserve">   ИНФОРМАЦИЯ  о расходовании бюджетных и внебюджетных средств на реализацию муниципальных программ  Ханкайского муниципального района</t>
  </si>
  <si>
    <t>Подпрограмма1 "Энергосбережение и повышение энергетической эффективности в Ханкайском муниципальном районе</t>
  </si>
  <si>
    <t>Подпрограмма 2 "Развитие дорожного хозяйства</t>
  </si>
  <si>
    <t xml:space="preserve">Подпрограмма 2  "Развитие дорожного хозяйства в Ханкайском муниципальном районе" </t>
  </si>
  <si>
    <t>Подпрограмма 1 "Энергосбережение и повышение энергетической эффективности в Ханкайском муниципальном районе"</t>
  </si>
  <si>
    <t>Муниципальная программа "Развитие культуры Ханкайского муниципального района" на 2014-2021 годы</t>
  </si>
  <si>
    <t>Муниципальная программа "Развитие образования в Ханкайском муниципальном районе" на 2014-2021 годы</t>
  </si>
  <si>
    <t>Подпрограмма 1  Развитие дошкольного образования в Ханкайском муниципальном районе» на 2014-2021  годы</t>
  </si>
  <si>
    <t>Подпрограмма 2  «Развитие системы общего образования в Ханкайском муниципальном районе» на 2014-2021 годы</t>
  </si>
  <si>
    <t>Подпрограмма 3 «Развитие системы дополнительного образования в Ханкайском муниципальном районе» на 2014-2021 годы</t>
  </si>
  <si>
    <t>Муниципальная программа "Охрана окружающей среды Ханкайского муниципального района" на 2014-2021 годы</t>
  </si>
  <si>
    <t>Муниципальная программа "Развитие физической культуры и сорта Ханкайского муниципального района" на 2014-2021 годы</t>
  </si>
  <si>
    <t>Муниципальная программа "Развитие сельских территорий Ханкайского муниципального района" на 2014-2021 годы</t>
  </si>
  <si>
    <t>Муниципальная программа "Реализация муниципальной политики в Ханкайском муниципальном районе " на 2014-2021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</si>
  <si>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</si>
  <si>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услуг" на 2015 -2021 годы</t>
  </si>
  <si>
    <t xml:space="preserve"> "Развитие образования в Ханкайском муниципальном районе" на 2014-2021 годы</t>
  </si>
  <si>
    <t>Подпрограмма Развитие дошкольного образования в Ханкайском муниципальном районе» на 2014-2021  годы</t>
  </si>
  <si>
    <t xml:space="preserve"> "Развитие культуры Ханкайского муниципального района" на 2014-2021 годы</t>
  </si>
  <si>
    <t xml:space="preserve"> "Охрана окружающей среды Ханкайского муниципального района" на 2014-2021 годы</t>
  </si>
  <si>
    <t xml:space="preserve"> "Развитие сельских территорий Ханкайского муниципального района" на 2014-2021 годы</t>
  </si>
  <si>
    <t xml:space="preserve"> "Реализация муниципальной политики в Ханкайском муниципальном районе на 2014-2021 годы</t>
  </si>
  <si>
    <t>"Развитие систем жилищно-коммунальной инфраструктуры и дорожного хозяйства в Ханкайском муниципальном районе" на 2015-2021 годы</t>
  </si>
  <si>
    <t xml:space="preserve"> "Создание и функционирование ценра предоставление государственных и муниципальных услуг" на 2015 - 2021 годы</t>
  </si>
  <si>
    <t>на 01.10.2019 г.</t>
  </si>
  <si>
    <t xml:space="preserve">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</si>
</sst>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2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0" fillId="0" borderId="1" xfId="0" applyFont="1" applyBorder="1"/>
    <xf numFmtId="49" fontId="0" fillId="0" borderId="1" xfId="0" applyNumberFormat="1" applyBorder="1"/>
    <xf numFmtId="0" fontId="11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5" fontId="0" fillId="0" borderId="1" xfId="0" applyNumberFormat="1" applyBorder="1"/>
    <xf numFmtId="0" fontId="2" fillId="0" borderId="0" xfId="0" applyFont="1" applyBorder="1"/>
    <xf numFmtId="2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10" fillId="0" borderId="7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:B9"/>
    </sheetView>
  </sheetViews>
  <sheetFormatPr defaultRowHeight="15" x14ac:dyDescent="0.25"/>
  <cols>
    <col min="1" max="1" width="6.7109375" customWidth="1"/>
    <col min="2" max="2" width="49.140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105"/>
      <c r="F1" s="105"/>
      <c r="G1" s="105"/>
    </row>
    <row r="2" spans="1:7" hidden="1" x14ac:dyDescent="0.25">
      <c r="E2" s="105"/>
      <c r="F2" s="105"/>
      <c r="G2" s="105"/>
    </row>
    <row r="3" spans="1:7" ht="15" customHeight="1" x14ac:dyDescent="0.25">
      <c r="A3" s="111"/>
      <c r="B3" s="111"/>
      <c r="C3" s="111"/>
      <c r="D3" s="111"/>
      <c r="E3" s="111"/>
      <c r="F3" s="111"/>
      <c r="G3" s="111"/>
    </row>
    <row r="4" spans="1:7" ht="15" customHeight="1" x14ac:dyDescent="0.25">
      <c r="A4" s="111"/>
      <c r="B4" s="111"/>
      <c r="C4" s="111"/>
      <c r="D4" s="111"/>
      <c r="E4" s="111"/>
      <c r="F4" s="111"/>
      <c r="G4" s="111"/>
    </row>
    <row r="5" spans="1:7" ht="15" customHeight="1" x14ac:dyDescent="0.25">
      <c r="A5" s="111"/>
      <c r="B5" s="111"/>
      <c r="C5" s="111"/>
      <c r="D5" s="111"/>
      <c r="E5" s="111"/>
      <c r="F5" s="111"/>
      <c r="G5" s="111"/>
    </row>
    <row r="6" spans="1:7" ht="27" customHeight="1" x14ac:dyDescent="0.25">
      <c r="A6" s="111"/>
      <c r="B6" s="111"/>
      <c r="C6" s="111"/>
      <c r="D6" s="111"/>
      <c r="E6" s="111"/>
      <c r="F6" s="111"/>
      <c r="G6" s="111"/>
    </row>
    <row r="7" spans="1:7" ht="15.75" x14ac:dyDescent="0.25">
      <c r="A7" s="7"/>
      <c r="B7" s="7"/>
      <c r="C7" s="7"/>
      <c r="D7" s="32"/>
      <c r="E7" s="7"/>
      <c r="F7" s="7"/>
      <c r="G7" s="7"/>
    </row>
    <row r="8" spans="1:7" ht="76.5" customHeight="1" x14ac:dyDescent="0.25">
      <c r="A8" s="112"/>
      <c r="B8" s="109"/>
      <c r="C8" s="106"/>
      <c r="D8" s="108"/>
      <c r="E8" s="106"/>
      <c r="F8" s="107"/>
      <c r="G8" s="108"/>
    </row>
    <row r="9" spans="1:7" ht="113.25" customHeight="1" x14ac:dyDescent="0.25">
      <c r="A9" s="113"/>
      <c r="B9" s="110"/>
      <c r="C9" s="4"/>
      <c r="D9" s="4"/>
      <c r="E9" s="27"/>
      <c r="F9" s="27"/>
      <c r="G9" s="27"/>
    </row>
    <row r="10" spans="1:7" ht="45" customHeight="1" x14ac:dyDescent="0.25">
      <c r="A10" s="5"/>
      <c r="B10" s="4"/>
      <c r="C10" s="5"/>
      <c r="D10" s="5"/>
      <c r="E10" s="5"/>
      <c r="F10" s="5"/>
      <c r="G10" s="5"/>
    </row>
    <row r="11" spans="1:7" ht="45.75" customHeight="1" x14ac:dyDescent="0.25">
      <c r="A11" s="5"/>
      <c r="B11" s="4"/>
      <c r="C11" s="5"/>
      <c r="D11" s="5"/>
      <c r="E11" s="5"/>
      <c r="F11" s="5"/>
      <c r="G11" s="5"/>
    </row>
    <row r="12" spans="1:7" ht="46.5" customHeight="1" x14ac:dyDescent="0.25">
      <c r="A12" s="11"/>
      <c r="B12" s="4"/>
      <c r="C12" s="11"/>
      <c r="D12" s="11"/>
      <c r="E12" s="11"/>
      <c r="F12" s="11"/>
      <c r="G12" s="11"/>
    </row>
    <row r="13" spans="1:7" ht="15.75" x14ac:dyDescent="0.25">
      <c r="A13" s="5"/>
      <c r="B13" s="6"/>
      <c r="C13" s="5"/>
      <c r="D13" s="5"/>
      <c r="E13" s="5"/>
      <c r="F13" s="5"/>
      <c r="G13" s="5"/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4" zoomScale="96" zoomScaleNormal="96" workbookViewId="0">
      <selection activeCell="I19" sqref="I19"/>
    </sheetView>
  </sheetViews>
  <sheetFormatPr defaultRowHeight="15" x14ac:dyDescent="0.25"/>
  <cols>
    <col min="1" max="1" width="4.28515625" customWidth="1"/>
    <col min="2" max="2" width="26.140625" customWidth="1"/>
    <col min="3" max="3" width="11.85546875" customWidth="1"/>
    <col min="4" max="4" width="5.85546875" customWidth="1"/>
    <col min="5" max="5" width="6.28515625" customWidth="1"/>
    <col min="6" max="6" width="9.42578125" customWidth="1"/>
    <col min="7" max="7" width="5.5703125" customWidth="1"/>
    <col min="8" max="8" width="11.140625" customWidth="1"/>
    <col min="9" max="9" width="11.28515625" customWidth="1"/>
    <col min="10" max="10" width="11.7109375" customWidth="1"/>
  </cols>
  <sheetData>
    <row r="1" spans="1:10" ht="3.75" customHeight="1" x14ac:dyDescent="0.25">
      <c r="H1" s="105" t="s">
        <v>36</v>
      </c>
      <c r="I1" s="105"/>
      <c r="J1" s="105"/>
    </row>
    <row r="2" spans="1:10" hidden="1" x14ac:dyDescent="0.25">
      <c r="H2" s="105"/>
      <c r="I2" s="105"/>
      <c r="J2" s="105"/>
    </row>
    <row r="3" spans="1:10" ht="41.25" customHeight="1" x14ac:dyDescent="0.25">
      <c r="B3" s="124" t="s">
        <v>41</v>
      </c>
      <c r="C3" s="124"/>
      <c r="D3" s="124"/>
      <c r="E3" s="124"/>
      <c r="F3" s="124"/>
      <c r="G3" s="124"/>
      <c r="H3" s="124"/>
      <c r="I3" s="124"/>
      <c r="J3" s="124"/>
    </row>
    <row r="4" spans="1:10" ht="12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hidden="1" customHeight="1" x14ac:dyDescent="0.25">
      <c r="A5" s="126"/>
      <c r="B5" s="126"/>
      <c r="C5" s="126"/>
      <c r="D5" s="126"/>
      <c r="E5" s="126"/>
      <c r="F5" s="126"/>
      <c r="G5" s="126"/>
      <c r="H5" s="126"/>
      <c r="I5" s="127"/>
      <c r="J5" s="127"/>
    </row>
    <row r="6" spans="1:10" ht="21.75" hidden="1" customHeight="1" x14ac:dyDescent="0.25">
      <c r="A6" s="126"/>
      <c r="B6" s="126"/>
      <c r="C6" s="126"/>
      <c r="D6" s="126"/>
      <c r="E6" s="126"/>
      <c r="F6" s="126"/>
      <c r="G6" s="126"/>
      <c r="H6" s="126"/>
      <c r="I6" s="127"/>
      <c r="J6" s="127"/>
    </row>
    <row r="7" spans="1:10" ht="27.75" hidden="1" customHeight="1" x14ac:dyDescent="0.25">
      <c r="A7" s="126"/>
      <c r="B7" s="126"/>
      <c r="C7" s="126"/>
      <c r="D7" s="126"/>
      <c r="E7" s="126"/>
      <c r="F7" s="126"/>
      <c r="G7" s="126"/>
      <c r="H7" s="126"/>
      <c r="I7" s="127"/>
      <c r="J7" s="127"/>
    </row>
    <row r="8" spans="1:10" ht="16.5" hidden="1" customHeight="1" x14ac:dyDescent="0.3">
      <c r="A8" s="9"/>
      <c r="B8" s="125" t="s">
        <v>40</v>
      </c>
      <c r="C8" s="125"/>
      <c r="D8" s="125"/>
      <c r="E8" s="125"/>
      <c r="F8" s="125"/>
      <c r="G8" s="125"/>
      <c r="H8" s="125"/>
      <c r="I8" s="125"/>
      <c r="J8" s="125"/>
    </row>
    <row r="9" spans="1:10" ht="16.5" customHeight="1" x14ac:dyDescent="0.3">
      <c r="A9" s="9"/>
      <c r="B9" s="24"/>
      <c r="C9" s="24"/>
      <c r="D9" s="26"/>
      <c r="E9" s="26"/>
      <c r="F9" s="50" t="s">
        <v>133</v>
      </c>
      <c r="G9" s="26"/>
      <c r="H9" s="26"/>
      <c r="I9" s="26"/>
      <c r="J9" s="26"/>
    </row>
    <row r="10" spans="1:10" ht="16.5" customHeight="1" x14ac:dyDescent="0.3">
      <c r="A10" s="9"/>
      <c r="B10" s="24"/>
      <c r="C10" s="24"/>
      <c r="D10" s="26"/>
      <c r="E10" s="26"/>
      <c r="F10" s="26"/>
      <c r="G10" s="26"/>
      <c r="H10" s="26"/>
      <c r="I10" s="26"/>
      <c r="J10" s="26"/>
    </row>
    <row r="11" spans="1:10" ht="33" customHeight="1" x14ac:dyDescent="0.25">
      <c r="A11" s="137" t="s">
        <v>0</v>
      </c>
      <c r="B11" s="128" t="s">
        <v>1</v>
      </c>
      <c r="C11" s="128" t="s">
        <v>2</v>
      </c>
      <c r="D11" s="106" t="s">
        <v>3</v>
      </c>
      <c r="E11" s="107"/>
      <c r="F11" s="107"/>
      <c r="G11" s="108"/>
      <c r="H11" s="134" t="s">
        <v>42</v>
      </c>
      <c r="I11" s="134"/>
      <c r="J11" s="134"/>
    </row>
    <row r="12" spans="1:10" ht="129.75" customHeight="1" x14ac:dyDescent="0.25">
      <c r="A12" s="137"/>
      <c r="B12" s="129"/>
      <c r="C12" s="129"/>
      <c r="D12" s="14" t="s">
        <v>4</v>
      </c>
      <c r="E12" s="14" t="s">
        <v>5</v>
      </c>
      <c r="F12" s="14" t="s">
        <v>6</v>
      </c>
      <c r="G12" s="14" t="s">
        <v>7</v>
      </c>
      <c r="H12" s="20" t="s">
        <v>37</v>
      </c>
      <c r="I12" s="20" t="s">
        <v>38</v>
      </c>
      <c r="J12" s="20" t="s">
        <v>39</v>
      </c>
    </row>
    <row r="13" spans="1:10" ht="29.25" customHeight="1" x14ac:dyDescent="0.25">
      <c r="A13" s="52"/>
      <c r="B13" s="109" t="s">
        <v>80</v>
      </c>
      <c r="C13" s="65" t="s">
        <v>78</v>
      </c>
      <c r="D13" s="54" t="s">
        <v>79</v>
      </c>
      <c r="E13" s="54" t="s">
        <v>79</v>
      </c>
      <c r="F13" s="54" t="s">
        <v>79</v>
      </c>
      <c r="G13" s="54" t="s">
        <v>79</v>
      </c>
      <c r="H13" s="82">
        <f>H14+H15+H16</f>
        <v>216122.83099999998</v>
      </c>
      <c r="I13" s="82">
        <f>I14+I15+I16</f>
        <v>252617.90999999997</v>
      </c>
      <c r="J13" s="82">
        <f>J14+J15+J16</f>
        <v>168190.948</v>
      </c>
    </row>
    <row r="14" spans="1:10" ht="21" customHeight="1" x14ac:dyDescent="0.25">
      <c r="A14" s="52"/>
      <c r="B14" s="118"/>
      <c r="C14" s="65"/>
      <c r="D14" s="54">
        <v>951</v>
      </c>
      <c r="E14" s="54" t="s">
        <v>79</v>
      </c>
      <c r="F14" s="54" t="s">
        <v>79</v>
      </c>
      <c r="G14" s="54" t="s">
        <v>79</v>
      </c>
      <c r="H14" s="71">
        <f>H36+H49</f>
        <v>6031.7330000000002</v>
      </c>
      <c r="I14" s="71">
        <f t="shared" ref="I14:J14" si="0">I36+I49</f>
        <v>5674.8030000000008</v>
      </c>
      <c r="J14" s="71">
        <f t="shared" si="0"/>
        <v>3926.221</v>
      </c>
    </row>
    <row r="15" spans="1:10" ht="21" customHeight="1" x14ac:dyDescent="0.25">
      <c r="A15" s="52"/>
      <c r="B15" s="118"/>
      <c r="C15" s="65"/>
      <c r="D15" s="54">
        <v>952</v>
      </c>
      <c r="E15" s="54" t="s">
        <v>79</v>
      </c>
      <c r="F15" s="54" t="s">
        <v>79</v>
      </c>
      <c r="G15" s="54" t="s">
        <v>79</v>
      </c>
      <c r="H15" s="71">
        <f>H20+H26+H28+H31+H34+H35+H37+H48+H50+H51+H52+H53+H64+H68</f>
        <v>56193.906000000003</v>
      </c>
      <c r="I15" s="71">
        <f>I20+I26+I28+I31+I34+I35+I37+I48+I50+I51+I52+I53+I64+I68</f>
        <v>84412.706999999995</v>
      </c>
      <c r="J15" s="71">
        <f>J20+J26+J28+J31+J34+J35+J37+J48+J50+J51+J52+J53+J64+J68</f>
        <v>52518.827000000005</v>
      </c>
    </row>
    <row r="16" spans="1:10" ht="20.25" customHeight="1" x14ac:dyDescent="0.25">
      <c r="A16" s="52"/>
      <c r="B16" s="118"/>
      <c r="C16" s="65"/>
      <c r="D16" s="54">
        <v>954</v>
      </c>
      <c r="E16" s="54" t="s">
        <v>79</v>
      </c>
      <c r="F16" s="54" t="s">
        <v>79</v>
      </c>
      <c r="G16" s="54" t="s">
        <v>79</v>
      </c>
      <c r="H16" s="82">
        <f>H19</f>
        <v>153897.19199999998</v>
      </c>
      <c r="I16" s="71">
        <f>I19</f>
        <v>162530.4</v>
      </c>
      <c r="J16" s="91">
        <f t="shared" ref="J16" si="1">J19</f>
        <v>111745.90000000001</v>
      </c>
    </row>
    <row r="17" spans="1:10" ht="22.5" hidden="1" customHeight="1" x14ac:dyDescent="0.25">
      <c r="A17" s="52"/>
      <c r="B17" s="65"/>
      <c r="C17" s="65"/>
      <c r="D17" s="54"/>
      <c r="E17" s="54"/>
      <c r="F17" s="54"/>
      <c r="G17" s="54"/>
      <c r="H17" s="53"/>
      <c r="I17" s="53"/>
      <c r="J17" s="53"/>
    </row>
    <row r="18" spans="1:10" ht="25.5" customHeight="1" x14ac:dyDescent="0.25">
      <c r="A18" s="112"/>
      <c r="B18" s="119" t="s">
        <v>124</v>
      </c>
      <c r="C18" s="130" t="s">
        <v>24</v>
      </c>
      <c r="D18" s="66" t="s">
        <v>79</v>
      </c>
      <c r="E18" s="66" t="s">
        <v>79</v>
      </c>
      <c r="F18" s="66" t="s">
        <v>79</v>
      </c>
      <c r="G18" s="66" t="s">
        <v>79</v>
      </c>
      <c r="H18" s="82">
        <f>H19+H20</f>
        <v>153897.19199999998</v>
      </c>
      <c r="I18" s="71">
        <f t="shared" ref="I18:J18" si="2">I19+I20</f>
        <v>162530.4</v>
      </c>
      <c r="J18" s="71">
        <f t="shared" si="2"/>
        <v>111745.90000000001</v>
      </c>
    </row>
    <row r="19" spans="1:10" ht="24" customHeight="1" x14ac:dyDescent="0.25">
      <c r="A19" s="141"/>
      <c r="B19" s="120"/>
      <c r="C19" s="135"/>
      <c r="D19" s="15">
        <v>954</v>
      </c>
      <c r="E19" s="16" t="s">
        <v>31</v>
      </c>
      <c r="F19" s="16" t="s">
        <v>10</v>
      </c>
      <c r="G19" s="16" t="s">
        <v>15</v>
      </c>
      <c r="H19" s="71">
        <f t="shared" ref="H19:I19" si="3">H21+H22+H23+H24</f>
        <v>153897.19199999998</v>
      </c>
      <c r="I19" s="71">
        <f t="shared" si="3"/>
        <v>162530.4</v>
      </c>
      <c r="J19" s="91">
        <f>J21+J22+J23+J24</f>
        <v>111745.90000000001</v>
      </c>
    </row>
    <row r="20" spans="1:10" ht="27.75" customHeight="1" x14ac:dyDescent="0.25">
      <c r="A20" s="142"/>
      <c r="B20" s="121"/>
      <c r="C20" s="135"/>
      <c r="D20" s="15">
        <v>952</v>
      </c>
      <c r="E20" s="16" t="s">
        <v>30</v>
      </c>
      <c r="F20" s="16" t="s">
        <v>14</v>
      </c>
      <c r="G20" s="15">
        <v>244</v>
      </c>
      <c r="H20" s="71">
        <f>H25</f>
        <v>0</v>
      </c>
      <c r="I20" s="71">
        <f t="shared" ref="I20:J20" si="4">I25</f>
        <v>0</v>
      </c>
      <c r="J20" s="71">
        <f t="shared" si="4"/>
        <v>0</v>
      </c>
    </row>
    <row r="21" spans="1:10" ht="66.75" customHeight="1" x14ac:dyDescent="0.25">
      <c r="A21" s="1">
        <v>2</v>
      </c>
      <c r="B21" s="3" t="s">
        <v>125</v>
      </c>
      <c r="C21" s="135"/>
      <c r="D21" s="15">
        <v>954</v>
      </c>
      <c r="E21" s="16" t="s">
        <v>9</v>
      </c>
      <c r="F21" s="16" t="s">
        <v>33</v>
      </c>
      <c r="G21" s="16" t="s">
        <v>15</v>
      </c>
      <c r="H21" s="17">
        <v>43712.404999999999</v>
      </c>
      <c r="I21" s="17">
        <v>40232.5</v>
      </c>
      <c r="J21" s="15">
        <v>28152.400000000001</v>
      </c>
    </row>
    <row r="22" spans="1:10" ht="49.5" customHeight="1" x14ac:dyDescent="0.25">
      <c r="A22" s="2" t="s">
        <v>47</v>
      </c>
      <c r="B22" s="3" t="s">
        <v>57</v>
      </c>
      <c r="C22" s="135"/>
      <c r="D22" s="15">
        <v>954</v>
      </c>
      <c r="E22" s="16" t="s">
        <v>12</v>
      </c>
      <c r="F22" s="16" t="s">
        <v>32</v>
      </c>
      <c r="G22" s="15">
        <v>0</v>
      </c>
      <c r="H22" s="17">
        <v>72929.263999999996</v>
      </c>
      <c r="I22" s="17">
        <v>84456.9</v>
      </c>
      <c r="J22" s="15">
        <v>56692.800000000003</v>
      </c>
    </row>
    <row r="23" spans="1:10" ht="65.25" customHeight="1" x14ac:dyDescent="0.25">
      <c r="A23" s="2" t="s">
        <v>58</v>
      </c>
      <c r="B23" s="3" t="s">
        <v>59</v>
      </c>
      <c r="C23" s="135"/>
      <c r="D23" s="15">
        <v>954</v>
      </c>
      <c r="E23" s="16" t="s">
        <v>12</v>
      </c>
      <c r="F23" s="16" t="s">
        <v>34</v>
      </c>
      <c r="G23" s="15">
        <v>0</v>
      </c>
      <c r="H23" s="17">
        <v>19870.133000000002</v>
      </c>
      <c r="I23" s="17">
        <v>20118.400000000001</v>
      </c>
      <c r="J23" s="15">
        <v>14301.9</v>
      </c>
    </row>
    <row r="24" spans="1:10" ht="27.75" customHeight="1" x14ac:dyDescent="0.25">
      <c r="A24" s="138" t="s">
        <v>25</v>
      </c>
      <c r="B24" s="130" t="s">
        <v>8</v>
      </c>
      <c r="C24" s="135"/>
      <c r="D24" s="18">
        <v>954</v>
      </c>
      <c r="E24" s="19" t="s">
        <v>13</v>
      </c>
      <c r="F24" s="19" t="s">
        <v>35</v>
      </c>
      <c r="G24" s="18">
        <v>0</v>
      </c>
      <c r="H24" s="21">
        <v>17385.39</v>
      </c>
      <c r="I24" s="21">
        <v>17722.599999999999</v>
      </c>
      <c r="J24" s="18">
        <v>12598.8</v>
      </c>
    </row>
    <row r="25" spans="1:10" s="45" customFormat="1" ht="20.25" customHeight="1" x14ac:dyDescent="0.25">
      <c r="A25" s="139"/>
      <c r="B25" s="140"/>
      <c r="C25" s="136"/>
      <c r="D25" s="15">
        <v>952</v>
      </c>
      <c r="E25" s="16" t="s">
        <v>30</v>
      </c>
      <c r="F25" s="16" t="s">
        <v>11</v>
      </c>
      <c r="G25" s="15">
        <v>612</v>
      </c>
      <c r="H25" s="17"/>
      <c r="I25" s="17"/>
      <c r="J25" s="15"/>
    </row>
    <row r="26" spans="1:10" ht="75.75" customHeight="1" x14ac:dyDescent="0.25">
      <c r="A26" s="51"/>
      <c r="B26" s="68" t="s">
        <v>126</v>
      </c>
      <c r="C26" s="75" t="s">
        <v>60</v>
      </c>
      <c r="D26" s="76" t="s">
        <v>79</v>
      </c>
      <c r="E26" s="77" t="s">
        <v>79</v>
      </c>
      <c r="F26" s="77" t="s">
        <v>79</v>
      </c>
      <c r="G26" s="76" t="s">
        <v>79</v>
      </c>
      <c r="H26" s="71">
        <f>H27</f>
        <v>20691.115000000002</v>
      </c>
      <c r="I26" s="71">
        <f t="shared" ref="I26:J26" si="5">I27</f>
        <v>22227.09</v>
      </c>
      <c r="J26" s="101">
        <f t="shared" si="5"/>
        <v>16644.53</v>
      </c>
    </row>
    <row r="27" spans="1:10" ht="26.25" customHeight="1" x14ac:dyDescent="0.25">
      <c r="A27" s="2"/>
      <c r="B27" s="3" t="s">
        <v>8</v>
      </c>
      <c r="C27" s="3"/>
      <c r="D27" s="15">
        <v>952</v>
      </c>
      <c r="E27" s="16" t="s">
        <v>77</v>
      </c>
      <c r="F27" s="16" t="s">
        <v>61</v>
      </c>
      <c r="G27" s="15">
        <v>0</v>
      </c>
      <c r="H27" s="17">
        <v>20691.115000000002</v>
      </c>
      <c r="I27" s="17">
        <v>22227.09</v>
      </c>
      <c r="J27" s="15">
        <v>16644.53</v>
      </c>
    </row>
    <row r="28" spans="1:10" ht="79.5" customHeight="1" x14ac:dyDescent="0.25">
      <c r="A28" s="1"/>
      <c r="B28" s="69" t="s">
        <v>127</v>
      </c>
      <c r="C28" s="69"/>
      <c r="D28" s="15">
        <v>952</v>
      </c>
      <c r="E28" s="16" t="s">
        <v>79</v>
      </c>
      <c r="F28" s="16" t="s">
        <v>79</v>
      </c>
      <c r="G28" s="16" t="s">
        <v>79</v>
      </c>
      <c r="H28" s="71">
        <f t="shared" ref="H28:J28" si="6">H29+H30</f>
        <v>175</v>
      </c>
      <c r="I28" s="71">
        <f t="shared" si="6"/>
        <v>515</v>
      </c>
      <c r="J28" s="71">
        <f t="shared" si="6"/>
        <v>74.204999999999998</v>
      </c>
    </row>
    <row r="29" spans="1:10" ht="98.25" customHeight="1" x14ac:dyDescent="0.25">
      <c r="A29" s="43"/>
      <c r="B29" s="56" t="s">
        <v>62</v>
      </c>
      <c r="C29" s="3"/>
      <c r="D29" s="15">
        <v>952</v>
      </c>
      <c r="E29" s="16" t="s">
        <v>96</v>
      </c>
      <c r="F29" s="16" t="s">
        <v>103</v>
      </c>
      <c r="G29" s="16" t="s">
        <v>77</v>
      </c>
      <c r="H29" s="17">
        <v>100</v>
      </c>
      <c r="I29" s="17">
        <v>440</v>
      </c>
      <c r="J29" s="17">
        <v>0</v>
      </c>
    </row>
    <row r="30" spans="1:10" ht="27.75" customHeight="1" x14ac:dyDescent="0.25">
      <c r="A30" s="43"/>
      <c r="B30" s="56" t="s">
        <v>8</v>
      </c>
      <c r="C30" s="3"/>
      <c r="D30" s="15">
        <v>952</v>
      </c>
      <c r="E30" s="16" t="s">
        <v>96</v>
      </c>
      <c r="F30" s="16" t="s">
        <v>104</v>
      </c>
      <c r="G30" s="16" t="s">
        <v>77</v>
      </c>
      <c r="H30" s="17">
        <v>75</v>
      </c>
      <c r="I30" s="17">
        <v>75</v>
      </c>
      <c r="J30" s="15">
        <v>74.204999999999998</v>
      </c>
    </row>
    <row r="31" spans="1:10" ht="93" customHeight="1" x14ac:dyDescent="0.25">
      <c r="A31" s="43"/>
      <c r="B31" s="70" t="s">
        <v>63</v>
      </c>
      <c r="C31" s="69"/>
      <c r="D31" s="71">
        <v>954</v>
      </c>
      <c r="E31" s="72" t="s">
        <v>79</v>
      </c>
      <c r="F31" s="72" t="s">
        <v>79</v>
      </c>
      <c r="G31" s="71" t="s">
        <v>79</v>
      </c>
      <c r="H31" s="71">
        <f t="shared" ref="H31:J31" si="7">H32</f>
        <v>1761</v>
      </c>
      <c r="I31" s="71">
        <f t="shared" si="7"/>
        <v>3532.2919999999999</v>
      </c>
      <c r="J31" s="71">
        <f t="shared" si="7"/>
        <v>431.30700000000002</v>
      </c>
    </row>
    <row r="32" spans="1:10" ht="32.25" customHeight="1" x14ac:dyDescent="0.25">
      <c r="A32" s="43"/>
      <c r="B32" s="44" t="s">
        <v>8</v>
      </c>
      <c r="C32" s="3"/>
      <c r="D32" s="15">
        <v>954</v>
      </c>
      <c r="E32" s="16" t="s">
        <v>94</v>
      </c>
      <c r="F32" s="16" t="s">
        <v>95</v>
      </c>
      <c r="G32" s="15">
        <v>0</v>
      </c>
      <c r="H32" s="17">
        <v>1761</v>
      </c>
      <c r="I32" s="17">
        <v>3532.2919999999999</v>
      </c>
      <c r="J32" s="15">
        <v>431.30700000000002</v>
      </c>
    </row>
    <row r="33" spans="1:10" ht="22.5" customHeight="1" x14ac:dyDescent="0.25">
      <c r="A33" s="43"/>
      <c r="B33" s="143" t="s">
        <v>128</v>
      </c>
      <c r="C33" s="73" t="s">
        <v>81</v>
      </c>
      <c r="D33" s="71"/>
      <c r="E33" s="72"/>
      <c r="F33" s="72"/>
      <c r="G33" s="71"/>
      <c r="H33" s="71">
        <f>H34+H35+H36+H37</f>
        <v>7368.6329999999998</v>
      </c>
      <c r="I33" s="71">
        <f t="shared" ref="I33:J33" si="8">I34+I35+I36+I37</f>
        <v>8057.023000000001</v>
      </c>
      <c r="J33" s="71">
        <f t="shared" si="8"/>
        <v>5856.308</v>
      </c>
    </row>
    <row r="34" spans="1:10" ht="21" customHeight="1" x14ac:dyDescent="0.25">
      <c r="A34" s="43"/>
      <c r="B34" s="144"/>
      <c r="C34" s="74" t="s">
        <v>64</v>
      </c>
      <c r="D34" s="15">
        <v>952</v>
      </c>
      <c r="E34" s="16" t="s">
        <v>79</v>
      </c>
      <c r="F34" s="16" t="s">
        <v>79</v>
      </c>
      <c r="G34" s="15" t="s">
        <v>79</v>
      </c>
      <c r="H34" s="71">
        <f>H38+H39+H44+H45</f>
        <v>210</v>
      </c>
      <c r="I34" s="71">
        <f t="shared" ref="I34:J34" si="9">I38+I39+I44+I45</f>
        <v>210</v>
      </c>
      <c r="J34" s="71">
        <f t="shared" si="9"/>
        <v>60.48</v>
      </c>
    </row>
    <row r="35" spans="1:10" ht="24" customHeight="1" x14ac:dyDescent="0.25">
      <c r="A35" s="43"/>
      <c r="B35" s="144"/>
      <c r="C35" s="74" t="s">
        <v>65</v>
      </c>
      <c r="D35" s="15">
        <v>952</v>
      </c>
      <c r="E35" s="16" t="s">
        <v>79</v>
      </c>
      <c r="F35" s="16" t="s">
        <v>79</v>
      </c>
      <c r="G35" s="15" t="s">
        <v>79</v>
      </c>
      <c r="H35" s="71">
        <f>H40</f>
        <v>1435</v>
      </c>
      <c r="I35" s="71">
        <f t="shared" ref="I35" si="10">I40</f>
        <v>2615.8200000000002</v>
      </c>
      <c r="J35" s="71">
        <f t="shared" ref="J35" si="11">J40</f>
        <v>1872.425</v>
      </c>
    </row>
    <row r="36" spans="1:10" ht="24" customHeight="1" x14ac:dyDescent="0.25">
      <c r="A36" s="2"/>
      <c r="B36" s="144"/>
      <c r="C36" s="74" t="s">
        <v>66</v>
      </c>
      <c r="D36" s="15">
        <v>951</v>
      </c>
      <c r="E36" s="16" t="s">
        <v>79</v>
      </c>
      <c r="F36" s="16" t="s">
        <v>79</v>
      </c>
      <c r="G36" s="15" t="s">
        <v>79</v>
      </c>
      <c r="H36" s="71">
        <f>H42</f>
        <v>5550.1329999999998</v>
      </c>
      <c r="I36" s="71">
        <f>I42</f>
        <v>5231.2030000000004</v>
      </c>
      <c r="J36" s="71">
        <f>J42</f>
        <v>3923.4029999999998</v>
      </c>
    </row>
    <row r="37" spans="1:10" ht="23.25" customHeight="1" x14ac:dyDescent="0.25">
      <c r="A37" s="2"/>
      <c r="B37" s="145"/>
      <c r="C37" s="74" t="s">
        <v>82</v>
      </c>
      <c r="D37" s="15">
        <v>952</v>
      </c>
      <c r="E37" s="16" t="s">
        <v>79</v>
      </c>
      <c r="F37" s="16" t="s">
        <v>79</v>
      </c>
      <c r="G37" s="15" t="s">
        <v>79</v>
      </c>
      <c r="H37" s="71">
        <f>H43</f>
        <v>173.5</v>
      </c>
      <c r="I37" s="71">
        <f t="shared" ref="I37:J37" si="12">I43</f>
        <v>0</v>
      </c>
      <c r="J37" s="71">
        <f t="shared" si="12"/>
        <v>0</v>
      </c>
    </row>
    <row r="38" spans="1:10" ht="33.75" customHeight="1" x14ac:dyDescent="0.25">
      <c r="A38" s="2"/>
      <c r="B38" s="3" t="s">
        <v>49</v>
      </c>
      <c r="C38" s="42" t="s">
        <v>64</v>
      </c>
      <c r="D38" s="15">
        <v>952</v>
      </c>
      <c r="E38" s="16" t="s">
        <v>67</v>
      </c>
      <c r="F38" s="16" t="s">
        <v>68</v>
      </c>
      <c r="G38" s="15">
        <v>322</v>
      </c>
      <c r="H38" s="17">
        <v>210</v>
      </c>
      <c r="I38" s="17">
        <v>210</v>
      </c>
      <c r="J38" s="15">
        <v>60.48</v>
      </c>
    </row>
    <row r="39" spans="1:10" ht="78.75" customHeight="1" x14ac:dyDescent="0.25">
      <c r="A39" s="2"/>
      <c r="B39" s="3" t="s">
        <v>69</v>
      </c>
      <c r="C39" s="42" t="s">
        <v>64</v>
      </c>
      <c r="D39" s="15">
        <v>952</v>
      </c>
      <c r="E39" s="16" t="s">
        <v>70</v>
      </c>
      <c r="F39" s="16" t="s">
        <v>106</v>
      </c>
      <c r="G39" s="15">
        <v>0</v>
      </c>
      <c r="H39" s="17">
        <v>0</v>
      </c>
      <c r="I39" s="17">
        <v>0</v>
      </c>
      <c r="J39" s="15">
        <v>0</v>
      </c>
    </row>
    <row r="40" spans="1:10" ht="111.75" customHeight="1" x14ac:dyDescent="0.25">
      <c r="A40" s="2"/>
      <c r="B40" s="3" t="s">
        <v>71</v>
      </c>
      <c r="C40" s="42" t="s">
        <v>72</v>
      </c>
      <c r="D40" s="15">
        <v>952</v>
      </c>
      <c r="E40" s="16" t="s">
        <v>70</v>
      </c>
      <c r="F40" s="16" t="s">
        <v>107</v>
      </c>
      <c r="G40" s="15">
        <v>0</v>
      </c>
      <c r="H40" s="90">
        <v>1435</v>
      </c>
      <c r="I40" s="100">
        <v>2615.8200000000002</v>
      </c>
      <c r="J40" s="15">
        <v>1872.425</v>
      </c>
    </row>
    <row r="41" spans="1:10" ht="23.25" customHeight="1" x14ac:dyDescent="0.25">
      <c r="A41" s="133"/>
      <c r="B41" s="132" t="s">
        <v>8</v>
      </c>
      <c r="C41" s="42" t="s">
        <v>81</v>
      </c>
      <c r="D41" s="15"/>
      <c r="E41" s="16"/>
      <c r="F41" s="16"/>
      <c r="G41" s="15"/>
      <c r="H41" s="71">
        <f>H42+H43+H44+H45</f>
        <v>5723.6329999999998</v>
      </c>
      <c r="I41" s="71">
        <f t="shared" ref="I41:J41" si="13">I42+I43+I44+I45</f>
        <v>5231.2030000000004</v>
      </c>
      <c r="J41" s="71">
        <f t="shared" si="13"/>
        <v>3923.4029999999998</v>
      </c>
    </row>
    <row r="42" spans="1:10" ht="22.5" customHeight="1" x14ac:dyDescent="0.25">
      <c r="A42" s="122"/>
      <c r="B42" s="122"/>
      <c r="C42" s="42"/>
      <c r="D42" s="15">
        <v>951</v>
      </c>
      <c r="E42" s="16" t="s">
        <v>73</v>
      </c>
      <c r="F42" s="16" t="s">
        <v>74</v>
      </c>
      <c r="G42" s="15">
        <v>0</v>
      </c>
      <c r="H42" s="17">
        <v>5550.1329999999998</v>
      </c>
      <c r="I42" s="17">
        <v>5231.2030000000004</v>
      </c>
      <c r="J42" s="15">
        <v>3923.4029999999998</v>
      </c>
    </row>
    <row r="43" spans="1:10" ht="24.75" customHeight="1" x14ac:dyDescent="0.25">
      <c r="A43" s="122"/>
      <c r="B43" s="122"/>
      <c r="C43" s="42" t="s">
        <v>82</v>
      </c>
      <c r="D43" s="15">
        <v>952</v>
      </c>
      <c r="E43" s="16" t="s">
        <v>30</v>
      </c>
      <c r="F43" s="16" t="s">
        <v>75</v>
      </c>
      <c r="G43" s="15">
        <v>0</v>
      </c>
      <c r="H43" s="17">
        <v>173.5</v>
      </c>
      <c r="I43" s="17">
        <v>0</v>
      </c>
      <c r="J43" s="15">
        <v>0</v>
      </c>
    </row>
    <row r="44" spans="1:10" ht="25.5" customHeight="1" x14ac:dyDescent="0.25">
      <c r="A44" s="122"/>
      <c r="B44" s="122"/>
      <c r="C44" s="130" t="s">
        <v>64</v>
      </c>
      <c r="D44" s="18">
        <v>952</v>
      </c>
      <c r="E44" s="19" t="s">
        <v>76</v>
      </c>
      <c r="F44" s="19" t="s">
        <v>105</v>
      </c>
      <c r="G44" s="18">
        <v>0</v>
      </c>
      <c r="H44" s="21">
        <v>0</v>
      </c>
      <c r="I44" s="21">
        <v>0</v>
      </c>
      <c r="J44" s="18">
        <v>0</v>
      </c>
    </row>
    <row r="45" spans="1:10" ht="24.75" customHeight="1" x14ac:dyDescent="0.25">
      <c r="A45" s="123"/>
      <c r="B45" s="123"/>
      <c r="C45" s="131"/>
      <c r="D45" s="18">
        <v>952</v>
      </c>
      <c r="E45" s="19" t="s">
        <v>70</v>
      </c>
      <c r="F45" s="19" t="s">
        <v>74</v>
      </c>
      <c r="G45" s="19" t="s">
        <v>77</v>
      </c>
      <c r="H45" s="21">
        <v>0</v>
      </c>
      <c r="I45" s="21">
        <v>0</v>
      </c>
      <c r="J45" s="18">
        <v>0</v>
      </c>
    </row>
    <row r="46" spans="1:10" ht="22.5" customHeight="1" x14ac:dyDescent="0.25">
      <c r="A46" s="2"/>
      <c r="B46" s="119" t="s">
        <v>129</v>
      </c>
      <c r="C46" s="42" t="s">
        <v>78</v>
      </c>
      <c r="D46" s="15" t="s">
        <v>79</v>
      </c>
      <c r="E46" s="16" t="s">
        <v>79</v>
      </c>
      <c r="F46" s="16" t="s">
        <v>79</v>
      </c>
      <c r="G46" s="15" t="s">
        <v>79</v>
      </c>
      <c r="H46" s="71">
        <f t="shared" ref="H46" si="14">H48+H49+H50+H51+H52+H53</f>
        <v>17566.5</v>
      </c>
      <c r="I46" s="71">
        <f t="shared" ref="I46:J46" si="15">I48+I49+I50+I51+I52+I53</f>
        <v>21608.661</v>
      </c>
      <c r="J46" s="71">
        <f t="shared" si="15"/>
        <v>11732.878000000001</v>
      </c>
    </row>
    <row r="47" spans="1:10" ht="48.75" hidden="1" customHeight="1" x14ac:dyDescent="0.25">
      <c r="A47" s="10"/>
      <c r="B47" s="122"/>
      <c r="C47" s="42" t="s">
        <v>81</v>
      </c>
      <c r="D47" s="15"/>
      <c r="E47" s="16"/>
      <c r="F47" s="16"/>
      <c r="G47" s="15"/>
      <c r="H47" s="71"/>
      <c r="I47" s="71"/>
      <c r="J47" s="71"/>
    </row>
    <row r="48" spans="1:10" ht="24.75" customHeight="1" x14ac:dyDescent="0.25">
      <c r="A48" s="10"/>
      <c r="B48" s="122"/>
      <c r="C48" s="83" t="s">
        <v>82</v>
      </c>
      <c r="D48" s="15">
        <v>952</v>
      </c>
      <c r="E48" s="16" t="s">
        <v>79</v>
      </c>
      <c r="F48" s="16" t="s">
        <v>79</v>
      </c>
      <c r="G48" s="15" t="s">
        <v>79</v>
      </c>
      <c r="H48" s="71">
        <f>H55+H63+H59</f>
        <v>490</v>
      </c>
      <c r="I48" s="71">
        <f t="shared" ref="I48:J48" si="16">I55+I63+I59</f>
        <v>560</v>
      </c>
      <c r="J48" s="71">
        <f t="shared" si="16"/>
        <v>267</v>
      </c>
    </row>
    <row r="49" spans="1:10" ht="24.75" customHeight="1" x14ac:dyDescent="0.25">
      <c r="A49" s="10"/>
      <c r="B49" s="122"/>
      <c r="C49" s="83" t="s">
        <v>83</v>
      </c>
      <c r="D49" s="15">
        <v>951</v>
      </c>
      <c r="E49" s="16" t="s">
        <v>79</v>
      </c>
      <c r="F49" s="16" t="s">
        <v>79</v>
      </c>
      <c r="G49" s="15" t="s">
        <v>79</v>
      </c>
      <c r="H49" s="71">
        <f>H56</f>
        <v>481.6</v>
      </c>
      <c r="I49" s="71">
        <f t="shared" ref="I49:J49" si="17">I56</f>
        <v>443.6</v>
      </c>
      <c r="J49" s="71">
        <f t="shared" si="17"/>
        <v>2.8180000000000001</v>
      </c>
    </row>
    <row r="50" spans="1:10" ht="26.25" customHeight="1" x14ac:dyDescent="0.25">
      <c r="A50" s="10"/>
      <c r="B50" s="122"/>
      <c r="C50" s="83" t="s">
        <v>84</v>
      </c>
      <c r="D50" s="15">
        <v>952</v>
      </c>
      <c r="E50" s="16" t="s">
        <v>79</v>
      </c>
      <c r="F50" s="16" t="s">
        <v>79</v>
      </c>
      <c r="G50" s="15" t="s">
        <v>79</v>
      </c>
      <c r="H50" s="71">
        <f>H61</f>
        <v>1050.0899999999999</v>
      </c>
      <c r="I50" s="71">
        <f t="shared" ref="I50:J50" si="18">I61</f>
        <v>3568.1320000000001</v>
      </c>
      <c r="J50" s="71">
        <f t="shared" si="18"/>
        <v>353.34399999999999</v>
      </c>
    </row>
    <row r="51" spans="1:10" ht="18.75" customHeight="1" x14ac:dyDescent="0.25">
      <c r="A51" s="10"/>
      <c r="B51" s="122"/>
      <c r="C51" s="83" t="s">
        <v>85</v>
      </c>
      <c r="D51" s="15">
        <v>952</v>
      </c>
      <c r="E51" s="16" t="s">
        <v>79</v>
      </c>
      <c r="F51" s="16" t="s">
        <v>79</v>
      </c>
      <c r="G51" s="15" t="s">
        <v>79</v>
      </c>
      <c r="H51" s="71">
        <f>H57</f>
        <v>19</v>
      </c>
      <c r="I51" s="71">
        <f t="shared" ref="I51:J51" si="19">I57</f>
        <v>19</v>
      </c>
      <c r="J51" s="71">
        <f t="shared" si="19"/>
        <v>0</v>
      </c>
    </row>
    <row r="52" spans="1:10" ht="18.75" customHeight="1" x14ac:dyDescent="0.25">
      <c r="A52" s="8"/>
      <c r="B52" s="122"/>
      <c r="C52" s="84" t="s">
        <v>86</v>
      </c>
      <c r="D52" s="15">
        <v>952</v>
      </c>
      <c r="E52" s="16" t="s">
        <v>79</v>
      </c>
      <c r="F52" s="16" t="s">
        <v>79</v>
      </c>
      <c r="G52" s="16" t="s">
        <v>79</v>
      </c>
      <c r="H52" s="71">
        <f>H62</f>
        <v>14644.56</v>
      </c>
      <c r="I52" s="101">
        <f t="shared" ref="I52:J52" si="20">I62</f>
        <v>15255.429</v>
      </c>
      <c r="J52" s="71">
        <f t="shared" si="20"/>
        <v>9787.8410000000003</v>
      </c>
    </row>
    <row r="53" spans="1:10" ht="22.5" customHeight="1" x14ac:dyDescent="0.25">
      <c r="A53" s="10"/>
      <c r="B53" s="123"/>
      <c r="C53" s="85" t="s">
        <v>87</v>
      </c>
      <c r="D53" s="15">
        <v>952</v>
      </c>
      <c r="E53" s="16" t="s">
        <v>79</v>
      </c>
      <c r="F53" s="16" t="s">
        <v>79</v>
      </c>
      <c r="G53" s="15" t="s">
        <v>79</v>
      </c>
      <c r="H53" s="71">
        <f>H58</f>
        <v>881.25</v>
      </c>
      <c r="I53" s="71">
        <f t="shared" ref="I53:J53" si="21">I58</f>
        <v>1762.5</v>
      </c>
      <c r="J53" s="71">
        <f t="shared" si="21"/>
        <v>1321.875</v>
      </c>
    </row>
    <row r="54" spans="1:10" ht="21" customHeight="1" x14ac:dyDescent="0.25">
      <c r="A54" s="57"/>
      <c r="B54" s="114" t="s">
        <v>52</v>
      </c>
      <c r="C54" s="42" t="s">
        <v>81</v>
      </c>
      <c r="D54" s="15"/>
      <c r="E54" s="16"/>
      <c r="F54" s="16"/>
      <c r="G54" s="16"/>
      <c r="H54" s="71">
        <f>H55+H56+H57</f>
        <v>990.6</v>
      </c>
      <c r="I54" s="71">
        <f>I55+I56+I57</f>
        <v>1022.6</v>
      </c>
      <c r="J54" s="71">
        <f>J55+J56+J57</f>
        <v>269.81799999999998</v>
      </c>
    </row>
    <row r="55" spans="1:10" ht="19.5" customHeight="1" x14ac:dyDescent="0.25">
      <c r="A55" s="57"/>
      <c r="B55" s="115"/>
      <c r="C55" s="42" t="s">
        <v>82</v>
      </c>
      <c r="D55" s="15">
        <v>952</v>
      </c>
      <c r="E55" s="16"/>
      <c r="F55" s="16" t="s">
        <v>79</v>
      </c>
      <c r="G55" s="16" t="s">
        <v>79</v>
      </c>
      <c r="H55" s="15">
        <v>490</v>
      </c>
      <c r="I55" s="15">
        <v>560</v>
      </c>
      <c r="J55" s="15">
        <v>267</v>
      </c>
    </row>
    <row r="56" spans="1:10" ht="20.25" customHeight="1" x14ac:dyDescent="0.25">
      <c r="A56" s="57"/>
      <c r="B56" s="115"/>
      <c r="C56" s="42" t="s">
        <v>83</v>
      </c>
      <c r="D56" s="15">
        <v>951</v>
      </c>
      <c r="E56" s="16"/>
      <c r="F56" s="16" t="s">
        <v>79</v>
      </c>
      <c r="G56" s="16" t="s">
        <v>79</v>
      </c>
      <c r="H56" s="15">
        <v>481.6</v>
      </c>
      <c r="I56" s="15">
        <v>443.6</v>
      </c>
      <c r="J56" s="15">
        <v>2.8180000000000001</v>
      </c>
    </row>
    <row r="57" spans="1:10" ht="15.75" customHeight="1" x14ac:dyDescent="0.25">
      <c r="A57" s="57"/>
      <c r="B57" s="116"/>
      <c r="C57" s="42" t="s">
        <v>85</v>
      </c>
      <c r="D57" s="15">
        <v>952</v>
      </c>
      <c r="E57" s="16"/>
      <c r="F57" s="16" t="s">
        <v>79</v>
      </c>
      <c r="G57" s="16" t="s">
        <v>79</v>
      </c>
      <c r="H57" s="15">
        <v>19</v>
      </c>
      <c r="I57" s="15">
        <v>19</v>
      </c>
      <c r="J57" s="15">
        <v>0</v>
      </c>
    </row>
    <row r="58" spans="1:10" ht="18.75" customHeight="1" x14ac:dyDescent="0.25">
      <c r="A58" s="29"/>
      <c r="B58" s="30" t="s">
        <v>88</v>
      </c>
      <c r="C58" s="42" t="s">
        <v>89</v>
      </c>
      <c r="D58" s="15">
        <v>952</v>
      </c>
      <c r="E58" s="16" t="s">
        <v>90</v>
      </c>
      <c r="F58" s="16" t="s">
        <v>99</v>
      </c>
      <c r="G58" s="16" t="s">
        <v>79</v>
      </c>
      <c r="H58" s="15">
        <v>881.25</v>
      </c>
      <c r="I58" s="15">
        <v>1762.5</v>
      </c>
      <c r="J58" s="15">
        <v>1321.875</v>
      </c>
    </row>
    <row r="59" spans="1:10" ht="39" customHeight="1" x14ac:dyDescent="0.25">
      <c r="A59" s="87"/>
      <c r="B59" s="86" t="s">
        <v>98</v>
      </c>
      <c r="C59" s="42" t="s">
        <v>82</v>
      </c>
      <c r="D59" s="15">
        <v>952</v>
      </c>
      <c r="E59" s="16" t="s">
        <v>92</v>
      </c>
      <c r="F59" s="16" t="s">
        <v>101</v>
      </c>
      <c r="G59" s="16" t="s">
        <v>79</v>
      </c>
      <c r="H59" s="15">
        <v>0</v>
      </c>
      <c r="I59" s="15">
        <v>0</v>
      </c>
      <c r="J59" s="15">
        <v>0</v>
      </c>
    </row>
    <row r="60" spans="1:10" ht="21" customHeight="1" x14ac:dyDescent="0.25">
      <c r="A60" s="57"/>
      <c r="B60" s="117" t="s">
        <v>8</v>
      </c>
      <c r="C60" s="42" t="s">
        <v>81</v>
      </c>
      <c r="D60" s="15"/>
      <c r="E60" s="16"/>
      <c r="F60" s="16" t="s">
        <v>79</v>
      </c>
      <c r="G60" s="16" t="s">
        <v>79</v>
      </c>
      <c r="H60" s="82">
        <f t="shared" ref="H60:J60" si="22">H61+H62+H63</f>
        <v>15694.65</v>
      </c>
      <c r="I60" s="101">
        <f t="shared" si="22"/>
        <v>18823.561000000002</v>
      </c>
      <c r="J60" s="101">
        <f t="shared" si="22"/>
        <v>10141.184999999999</v>
      </c>
    </row>
    <row r="61" spans="1:10" ht="21" customHeight="1" x14ac:dyDescent="0.25">
      <c r="A61" s="57"/>
      <c r="B61" s="115"/>
      <c r="C61" s="42" t="s">
        <v>84</v>
      </c>
      <c r="D61" s="15">
        <v>952</v>
      </c>
      <c r="E61" s="16" t="s">
        <v>92</v>
      </c>
      <c r="F61" s="16" t="s">
        <v>100</v>
      </c>
      <c r="G61" s="16" t="s">
        <v>79</v>
      </c>
      <c r="H61" s="15">
        <v>1050.0899999999999</v>
      </c>
      <c r="I61" s="15">
        <v>3568.1320000000001</v>
      </c>
      <c r="J61" s="15">
        <v>353.34399999999999</v>
      </c>
    </row>
    <row r="62" spans="1:10" ht="15.75" customHeight="1" x14ac:dyDescent="0.25">
      <c r="A62" s="57"/>
      <c r="B62" s="115"/>
      <c r="C62" s="42" t="s">
        <v>86</v>
      </c>
      <c r="D62" s="15">
        <v>952</v>
      </c>
      <c r="E62" s="16" t="s">
        <v>92</v>
      </c>
      <c r="F62" s="16" t="s">
        <v>79</v>
      </c>
      <c r="G62" s="16" t="s">
        <v>79</v>
      </c>
      <c r="H62" s="15">
        <v>14644.56</v>
      </c>
      <c r="I62" s="15">
        <v>15255.429</v>
      </c>
      <c r="J62" s="15">
        <v>9787.8410000000003</v>
      </c>
    </row>
    <row r="63" spans="1:10" ht="15.75" customHeight="1" x14ac:dyDescent="0.25">
      <c r="A63" s="57"/>
      <c r="B63" s="116"/>
      <c r="C63" s="42" t="s">
        <v>91</v>
      </c>
      <c r="D63" s="15">
        <v>952</v>
      </c>
      <c r="E63" s="16" t="s">
        <v>93</v>
      </c>
      <c r="F63" s="16" t="s">
        <v>79</v>
      </c>
      <c r="G63" s="16" t="s">
        <v>79</v>
      </c>
      <c r="H63" s="15">
        <v>0</v>
      </c>
      <c r="I63" s="15">
        <v>0</v>
      </c>
      <c r="J63" s="15">
        <v>0</v>
      </c>
    </row>
    <row r="64" spans="1:10" ht="107.25" customHeight="1" x14ac:dyDescent="0.25">
      <c r="A64" s="57"/>
      <c r="B64" s="59" t="s">
        <v>130</v>
      </c>
      <c r="C64" s="42" t="s">
        <v>81</v>
      </c>
      <c r="D64" s="71"/>
      <c r="E64" s="72"/>
      <c r="F64" s="72"/>
      <c r="G64" s="71"/>
      <c r="H64" s="71">
        <f>H65+H66+H67</f>
        <v>14513</v>
      </c>
      <c r="I64" s="71">
        <f t="shared" ref="I64:J64" si="23">I65+I66+I67</f>
        <v>34062.924999999996</v>
      </c>
      <c r="J64" s="101">
        <f t="shared" si="23"/>
        <v>21621.300999999999</v>
      </c>
    </row>
    <row r="65" spans="1:10" ht="35.25" customHeight="1" x14ac:dyDescent="0.25">
      <c r="A65" s="57"/>
      <c r="B65" s="58" t="s">
        <v>109</v>
      </c>
      <c r="C65" s="42"/>
      <c r="D65" s="15">
        <v>952</v>
      </c>
      <c r="E65" s="16" t="s">
        <v>79</v>
      </c>
      <c r="F65" s="16" t="s">
        <v>79</v>
      </c>
      <c r="G65" s="15" t="s">
        <v>79</v>
      </c>
      <c r="H65" s="15">
        <v>5905</v>
      </c>
      <c r="I65" s="15">
        <v>18605.044999999998</v>
      </c>
      <c r="J65" s="15">
        <v>12948.507</v>
      </c>
    </row>
    <row r="66" spans="1:10" ht="38.25" customHeight="1" x14ac:dyDescent="0.25">
      <c r="A66" s="57"/>
      <c r="B66" s="58" t="s">
        <v>110</v>
      </c>
      <c r="C66" s="42"/>
      <c r="D66" s="15">
        <v>952</v>
      </c>
      <c r="E66" s="16" t="s">
        <v>79</v>
      </c>
      <c r="F66" s="16" t="s">
        <v>79</v>
      </c>
      <c r="G66" s="15" t="s">
        <v>79</v>
      </c>
      <c r="H66" s="15">
        <v>8377</v>
      </c>
      <c r="I66" s="15">
        <v>15189.38</v>
      </c>
      <c r="J66" s="15">
        <v>8567.2270000000008</v>
      </c>
    </row>
    <row r="67" spans="1:10" ht="21" customHeight="1" x14ac:dyDescent="0.25">
      <c r="A67" s="10"/>
      <c r="B67" s="4" t="s">
        <v>8</v>
      </c>
      <c r="C67" s="42"/>
      <c r="D67" s="15">
        <v>952</v>
      </c>
      <c r="E67" s="16" t="s">
        <v>79</v>
      </c>
      <c r="F67" s="16" t="s">
        <v>79</v>
      </c>
      <c r="G67" s="16" t="s">
        <v>79</v>
      </c>
      <c r="H67" s="15">
        <v>231</v>
      </c>
      <c r="I67" s="102">
        <v>268.5</v>
      </c>
      <c r="J67" s="15">
        <v>105.56699999999999</v>
      </c>
    </row>
    <row r="68" spans="1:10" ht="91.5" customHeight="1" x14ac:dyDescent="0.25">
      <c r="A68" s="55"/>
      <c r="B68" s="78" t="s">
        <v>131</v>
      </c>
      <c r="C68" s="79"/>
      <c r="D68" s="79">
        <v>952</v>
      </c>
      <c r="E68" s="88" t="s">
        <v>79</v>
      </c>
      <c r="F68" s="88" t="s">
        <v>79</v>
      </c>
      <c r="G68" s="88" t="s">
        <v>79</v>
      </c>
      <c r="H68" s="71">
        <f t="shared" ref="H68:J68" si="24">H69+H70+H71+H72</f>
        <v>150.39099999999999</v>
      </c>
      <c r="I68" s="71">
        <f t="shared" si="24"/>
        <v>84.519000000000005</v>
      </c>
      <c r="J68" s="71">
        <f t="shared" si="24"/>
        <v>84.519000000000005</v>
      </c>
    </row>
    <row r="69" spans="1:10" ht="26.25" x14ac:dyDescent="0.25">
      <c r="A69" s="55"/>
      <c r="B69" s="67" t="s">
        <v>8</v>
      </c>
      <c r="C69" s="81" t="s">
        <v>82</v>
      </c>
      <c r="D69" s="55">
        <v>952</v>
      </c>
      <c r="E69" s="80" t="s">
        <v>92</v>
      </c>
      <c r="F69" s="16" t="s">
        <v>97</v>
      </c>
      <c r="G69" s="16" t="s">
        <v>79</v>
      </c>
      <c r="H69" s="55">
        <v>150.39099999999999</v>
      </c>
      <c r="I69" s="55">
        <v>84.519000000000005</v>
      </c>
      <c r="J69" s="55">
        <v>84.519000000000005</v>
      </c>
    </row>
    <row r="70" spans="1:10" ht="39" x14ac:dyDescent="0.25">
      <c r="A70" s="55"/>
      <c r="B70" s="67"/>
      <c r="C70" s="81" t="s">
        <v>65</v>
      </c>
      <c r="D70" s="55">
        <v>952</v>
      </c>
      <c r="E70" s="80" t="s">
        <v>92</v>
      </c>
      <c r="F70" s="16" t="s">
        <v>79</v>
      </c>
      <c r="G70" s="16" t="s">
        <v>79</v>
      </c>
      <c r="H70" s="55">
        <v>0</v>
      </c>
      <c r="I70" s="98">
        <v>0</v>
      </c>
      <c r="J70" s="55">
        <v>0</v>
      </c>
    </row>
    <row r="71" spans="1:10" ht="51.75" x14ac:dyDescent="0.25">
      <c r="A71" s="55"/>
      <c r="B71" s="67"/>
      <c r="C71" s="81" t="s">
        <v>84</v>
      </c>
      <c r="D71" s="55">
        <v>952</v>
      </c>
      <c r="E71" s="80" t="s">
        <v>92</v>
      </c>
      <c r="F71" s="16" t="s">
        <v>79</v>
      </c>
      <c r="G71" s="16" t="s">
        <v>79</v>
      </c>
      <c r="H71" s="55">
        <v>0</v>
      </c>
      <c r="I71" s="55">
        <v>0</v>
      </c>
      <c r="J71" s="55">
        <v>0</v>
      </c>
    </row>
    <row r="72" spans="1:10" ht="0.75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idden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8.75" x14ac:dyDescent="0.3">
      <c r="A75" s="45"/>
      <c r="B75" s="99"/>
      <c r="C75" s="99"/>
      <c r="D75" s="99"/>
      <c r="E75" s="99"/>
      <c r="F75" s="99"/>
      <c r="G75" s="99"/>
      <c r="H75" s="99"/>
      <c r="I75" s="99"/>
      <c r="J75" s="45"/>
    </row>
    <row r="76" spans="1:10" ht="18.75" x14ac:dyDescent="0.3">
      <c r="A76" s="45"/>
      <c r="B76" s="99"/>
      <c r="C76" s="99"/>
      <c r="D76" s="99"/>
      <c r="E76" s="99"/>
      <c r="F76" s="99"/>
      <c r="G76" s="99"/>
      <c r="H76" s="99"/>
      <c r="I76" s="99"/>
      <c r="J76" s="45"/>
    </row>
    <row r="77" spans="1:10" ht="18.75" x14ac:dyDescent="0.3">
      <c r="A77" s="45"/>
      <c r="B77" s="99"/>
      <c r="C77" s="99"/>
      <c r="D77" s="99"/>
      <c r="E77" s="99"/>
      <c r="F77" s="99"/>
      <c r="G77" s="99"/>
      <c r="H77" s="99"/>
      <c r="I77" s="99"/>
      <c r="J77" s="45"/>
    </row>
    <row r="78" spans="1:10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</row>
  </sheetData>
  <mergeCells count="22">
    <mergeCell ref="C44:C45"/>
    <mergeCell ref="B41:B45"/>
    <mergeCell ref="A41:A45"/>
    <mergeCell ref="H11:J11"/>
    <mergeCell ref="C18:C25"/>
    <mergeCell ref="A11:A12"/>
    <mergeCell ref="B11:B12"/>
    <mergeCell ref="A24:A25"/>
    <mergeCell ref="B24:B25"/>
    <mergeCell ref="A18:A20"/>
    <mergeCell ref="B33:B37"/>
    <mergeCell ref="B3:J3"/>
    <mergeCell ref="B8:J8"/>
    <mergeCell ref="D11:G11"/>
    <mergeCell ref="H1:J2"/>
    <mergeCell ref="A5:J7"/>
    <mergeCell ref="C11:C12"/>
    <mergeCell ref="B54:B57"/>
    <mergeCell ref="B60:B63"/>
    <mergeCell ref="B13:B16"/>
    <mergeCell ref="B18:B20"/>
    <mergeCell ref="B46:B53"/>
  </mergeCells>
  <pageMargins left="0.31496062992125984" right="0.11811023622047245" top="0.15748031496062992" bottom="0.19685039370078741" header="0.31496062992125984" footer="0.31496062992125984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opLeftCell="A9" workbookViewId="0">
      <selection activeCell="E113" sqref="E113"/>
    </sheetView>
  </sheetViews>
  <sheetFormatPr defaultRowHeight="15" x14ac:dyDescent="0.25"/>
  <cols>
    <col min="1" max="1" width="5.140625" customWidth="1"/>
    <col min="2" max="2" width="17" customWidth="1"/>
    <col min="3" max="3" width="37.5703125" customWidth="1"/>
    <col min="4" max="4" width="14.7109375" customWidth="1"/>
    <col min="5" max="5" width="14" customWidth="1"/>
  </cols>
  <sheetData>
    <row r="1" spans="1:7" ht="0.75" customHeight="1" x14ac:dyDescent="0.25">
      <c r="A1" s="111"/>
      <c r="B1" s="111"/>
      <c r="C1" s="111"/>
      <c r="D1" s="111"/>
      <c r="E1" s="111"/>
    </row>
    <row r="2" spans="1:7" ht="14.25" hidden="1" customHeight="1" x14ac:dyDescent="0.25">
      <c r="A2" s="111"/>
      <c r="B2" s="111"/>
      <c r="C2" s="111"/>
      <c r="D2" s="111"/>
      <c r="E2" s="111"/>
    </row>
    <row r="3" spans="1:7" ht="1.5" hidden="1" customHeight="1" x14ac:dyDescent="0.25">
      <c r="A3" s="111"/>
      <c r="B3" s="111"/>
      <c r="C3" s="111"/>
      <c r="D3" s="111"/>
      <c r="E3" s="111"/>
    </row>
    <row r="4" spans="1:7" ht="9.75" hidden="1" customHeight="1" x14ac:dyDescent="0.25">
      <c r="A4" s="111"/>
      <c r="B4" s="111"/>
      <c r="C4" s="111"/>
      <c r="D4" s="111"/>
      <c r="E4" s="111"/>
    </row>
    <row r="5" spans="1:7" ht="9.75" hidden="1" customHeight="1" x14ac:dyDescent="0.25">
      <c r="A5" s="111"/>
      <c r="B5" s="111"/>
      <c r="C5" s="111"/>
      <c r="D5" s="111"/>
      <c r="E5" s="111"/>
    </row>
    <row r="6" spans="1:7" ht="9.75" hidden="1" customHeight="1" x14ac:dyDescent="0.25">
      <c r="A6" s="111"/>
      <c r="B6" s="111"/>
      <c r="C6" s="111"/>
      <c r="D6" s="111"/>
      <c r="E6" s="111"/>
    </row>
    <row r="7" spans="1:7" ht="13.5" hidden="1" customHeight="1" x14ac:dyDescent="0.25">
      <c r="A7" s="23"/>
      <c r="B7" s="23"/>
      <c r="C7" s="23"/>
      <c r="D7" s="23"/>
      <c r="E7" s="23"/>
    </row>
    <row r="8" spans="1:7" ht="16.5" customHeight="1" x14ac:dyDescent="0.25">
      <c r="A8" s="126" t="s">
        <v>108</v>
      </c>
      <c r="B8" s="126"/>
      <c r="C8" s="126"/>
      <c r="D8" s="126"/>
      <c r="E8" s="126"/>
      <c r="F8" s="28"/>
      <c r="G8" s="28"/>
    </row>
    <row r="9" spans="1:7" ht="19.5" customHeight="1" x14ac:dyDescent="0.25">
      <c r="A9" s="126"/>
      <c r="B9" s="126"/>
      <c r="C9" s="126"/>
      <c r="D9" s="126"/>
      <c r="E9" s="126"/>
      <c r="F9" s="28"/>
      <c r="G9" s="28"/>
    </row>
    <row r="10" spans="1:7" ht="15" customHeight="1" x14ac:dyDescent="0.25">
      <c r="A10" s="163" t="s">
        <v>132</v>
      </c>
      <c r="B10" s="163"/>
      <c r="C10" s="163"/>
      <c r="D10" s="163"/>
      <c r="E10" s="163"/>
      <c r="F10" s="31"/>
      <c r="G10" s="31"/>
    </row>
    <row r="11" spans="1:7" ht="15" customHeight="1" x14ac:dyDescent="0.25">
      <c r="A11" s="25"/>
      <c r="B11" s="25"/>
      <c r="C11" s="34"/>
      <c r="D11" s="25"/>
      <c r="E11" s="25"/>
      <c r="F11" s="31"/>
      <c r="G11" s="31"/>
    </row>
    <row r="12" spans="1:7" ht="41.25" customHeight="1" x14ac:dyDescent="0.25">
      <c r="A12" s="5" t="s">
        <v>0</v>
      </c>
      <c r="B12" s="128" t="s">
        <v>1</v>
      </c>
      <c r="C12" s="109" t="s">
        <v>16</v>
      </c>
      <c r="D12" s="128" t="s">
        <v>45</v>
      </c>
      <c r="E12" s="162" t="s">
        <v>44</v>
      </c>
    </row>
    <row r="13" spans="1:7" ht="53.25" customHeight="1" x14ac:dyDescent="0.25">
      <c r="A13" s="5"/>
      <c r="B13" s="129"/>
      <c r="C13" s="110"/>
      <c r="D13" s="129"/>
      <c r="E13" s="162"/>
    </row>
    <row r="14" spans="1:7" ht="15" customHeight="1" x14ac:dyDescent="0.25">
      <c r="A14" s="156"/>
      <c r="B14" s="159" t="s">
        <v>43</v>
      </c>
      <c r="C14" s="39" t="s">
        <v>17</v>
      </c>
      <c r="D14" s="93">
        <f t="shared" ref="D14:E14" si="0">D21+D56+D63+D84+D91+D126+D259+D287</f>
        <v>637052.89999999979</v>
      </c>
      <c r="E14" s="93">
        <f t="shared" si="0"/>
        <v>438605.52999999991</v>
      </c>
    </row>
    <row r="15" spans="1:7" ht="48.75" customHeight="1" x14ac:dyDescent="0.25">
      <c r="A15" s="157"/>
      <c r="B15" s="160"/>
      <c r="C15" s="39" t="s">
        <v>18</v>
      </c>
      <c r="D15" s="36">
        <f t="shared" ref="D15:E17" si="1">D22+D57+D64+D85+D92+D127+D260+D288</f>
        <v>0</v>
      </c>
      <c r="E15" s="36">
        <f t="shared" si="1"/>
        <v>0</v>
      </c>
    </row>
    <row r="16" spans="1:7" ht="52.5" customHeight="1" x14ac:dyDescent="0.25">
      <c r="A16" s="157"/>
      <c r="B16" s="160"/>
      <c r="C16" s="39" t="s">
        <v>19</v>
      </c>
      <c r="D16" s="36">
        <f t="shared" si="1"/>
        <v>384434.99</v>
      </c>
      <c r="E16" s="36">
        <f t="shared" si="1"/>
        <v>270414.57299999997</v>
      </c>
    </row>
    <row r="17" spans="1:5" ht="32.25" customHeight="1" x14ac:dyDescent="0.25">
      <c r="A17" s="157"/>
      <c r="B17" s="160"/>
      <c r="C17" s="39" t="s">
        <v>20</v>
      </c>
      <c r="D17" s="36">
        <f t="shared" si="1"/>
        <v>252617.90999999997</v>
      </c>
      <c r="E17" s="36">
        <f t="shared" si="1"/>
        <v>168190.95699999999</v>
      </c>
    </row>
    <row r="18" spans="1:5" ht="17.25" customHeight="1" x14ac:dyDescent="0.25">
      <c r="A18" s="157"/>
      <c r="B18" s="160"/>
      <c r="C18" s="39" t="s">
        <v>23</v>
      </c>
      <c r="D18" s="36">
        <f>D27+D62+D69+D90+D97+D132+D265+D293</f>
        <v>0</v>
      </c>
      <c r="E18" s="36">
        <f>E25+E60+E67+E88+E95+E130+E263+E291</f>
        <v>0</v>
      </c>
    </row>
    <row r="19" spans="1:5" ht="53.25" hidden="1" customHeight="1" x14ac:dyDescent="0.25">
      <c r="A19" s="157"/>
      <c r="B19" s="160"/>
      <c r="C19" s="40"/>
      <c r="D19" s="38">
        <f>D26+D82+D173+D222</f>
        <v>0</v>
      </c>
      <c r="E19" s="36">
        <f>E26+E82+E173+E222</f>
        <v>0</v>
      </c>
    </row>
    <row r="20" spans="1:5" ht="53.25" hidden="1" customHeight="1" x14ac:dyDescent="0.25">
      <c r="A20" s="158"/>
      <c r="B20" s="161"/>
      <c r="C20" s="40"/>
      <c r="D20" s="38">
        <f>D27+D83+D174+D223</f>
        <v>0</v>
      </c>
      <c r="E20" s="36">
        <f>E27+E83+E174+E223</f>
        <v>0</v>
      </c>
    </row>
    <row r="21" spans="1:5" ht="15" customHeight="1" x14ac:dyDescent="0.25">
      <c r="A21" s="155">
        <v>1</v>
      </c>
      <c r="B21" s="151" t="s">
        <v>114</v>
      </c>
      <c r="C21" s="35" t="s">
        <v>17</v>
      </c>
      <c r="D21" s="93">
        <f t="shared" ref="D21:E24" si="2">D28+D35+D42+D49</f>
        <v>500788.89999999991</v>
      </c>
      <c r="E21" s="93">
        <f t="shared" si="2"/>
        <v>356627.1</v>
      </c>
    </row>
    <row r="22" spans="1:5" ht="48.75" customHeight="1" x14ac:dyDescent="0.25">
      <c r="A22" s="155"/>
      <c r="B22" s="151"/>
      <c r="C22" s="37" t="s">
        <v>18</v>
      </c>
      <c r="D22" s="36">
        <f t="shared" si="2"/>
        <v>0</v>
      </c>
      <c r="E22" s="36">
        <f t="shared" si="2"/>
        <v>0</v>
      </c>
    </row>
    <row r="23" spans="1:5" ht="52.5" customHeight="1" x14ac:dyDescent="0.25">
      <c r="A23" s="155"/>
      <c r="B23" s="151"/>
      <c r="C23" s="37" t="s">
        <v>19</v>
      </c>
      <c r="D23" s="38">
        <f t="shared" si="2"/>
        <v>338258.5</v>
      </c>
      <c r="E23" s="36">
        <f t="shared" si="2"/>
        <v>244881.2</v>
      </c>
    </row>
    <row r="24" spans="1:5" ht="30.75" customHeight="1" x14ac:dyDescent="0.25">
      <c r="A24" s="155"/>
      <c r="B24" s="151"/>
      <c r="C24" s="37" t="s">
        <v>20</v>
      </c>
      <c r="D24" s="94">
        <f t="shared" si="2"/>
        <v>162530.4</v>
      </c>
      <c r="E24" s="36">
        <f t="shared" si="2"/>
        <v>111745.90000000001</v>
      </c>
    </row>
    <row r="25" spans="1:5" ht="0.75" hidden="1" customHeight="1" x14ac:dyDescent="0.25">
      <c r="A25" s="155"/>
      <c r="B25" s="151"/>
      <c r="C25" s="37" t="s">
        <v>21</v>
      </c>
      <c r="D25" s="38">
        <f>D32+D88+D179+D228</f>
        <v>0</v>
      </c>
      <c r="E25" s="36">
        <f>E32+E88+E179+E228</f>
        <v>0</v>
      </c>
    </row>
    <row r="26" spans="1:5" ht="47.25" hidden="1" x14ac:dyDescent="0.25">
      <c r="A26" s="155"/>
      <c r="B26" s="151"/>
      <c r="C26" s="37" t="s">
        <v>22</v>
      </c>
      <c r="D26" s="38">
        <f>D33+D89+D180+D229</f>
        <v>0</v>
      </c>
      <c r="E26" s="36">
        <f>E33+E89+E180+E229</f>
        <v>0</v>
      </c>
    </row>
    <row r="27" spans="1:5" ht="15.75" x14ac:dyDescent="0.25">
      <c r="A27" s="155"/>
      <c r="B27" s="151"/>
      <c r="C27" s="35" t="s">
        <v>23</v>
      </c>
      <c r="D27" s="38">
        <f>D34+D41+D48+D55</f>
        <v>0</v>
      </c>
      <c r="E27" s="36">
        <f>E34+E41+E48+E55</f>
        <v>0</v>
      </c>
    </row>
    <row r="28" spans="1:5" ht="20.25" customHeight="1" x14ac:dyDescent="0.25">
      <c r="A28" s="165"/>
      <c r="B28" s="147" t="s">
        <v>115</v>
      </c>
      <c r="C28" s="12" t="s">
        <v>17</v>
      </c>
      <c r="D28" s="22">
        <f>D29+D30+D31+D34</f>
        <v>136391.5</v>
      </c>
      <c r="E28" s="22">
        <f>E29+E30+E31+E34</f>
        <v>92909.5</v>
      </c>
    </row>
    <row r="29" spans="1:5" ht="47.25" x14ac:dyDescent="0.25">
      <c r="A29" s="165"/>
      <c r="B29" s="147"/>
      <c r="C29" s="13" t="s">
        <v>18</v>
      </c>
      <c r="D29" s="22">
        <v>0</v>
      </c>
      <c r="E29" s="14">
        <v>0</v>
      </c>
    </row>
    <row r="30" spans="1:5" ht="42" customHeight="1" x14ac:dyDescent="0.25">
      <c r="A30" s="165"/>
      <c r="B30" s="147"/>
      <c r="C30" s="13" t="s">
        <v>19</v>
      </c>
      <c r="D30" s="22">
        <v>96159</v>
      </c>
      <c r="E30" s="14">
        <v>64757.1</v>
      </c>
    </row>
    <row r="31" spans="1:5" ht="28.5" customHeight="1" x14ac:dyDescent="0.25">
      <c r="A31" s="165"/>
      <c r="B31" s="147"/>
      <c r="C31" s="13" t="s">
        <v>20</v>
      </c>
      <c r="D31" s="92">
        <v>40232.5</v>
      </c>
      <c r="E31" s="14">
        <v>28152.400000000001</v>
      </c>
    </row>
    <row r="32" spans="1:5" ht="31.5" hidden="1" x14ac:dyDescent="0.25">
      <c r="A32" s="165"/>
      <c r="B32" s="147"/>
      <c r="C32" s="13" t="s">
        <v>21</v>
      </c>
      <c r="D32" s="22"/>
      <c r="E32" s="14"/>
    </row>
    <row r="33" spans="1:5" ht="30.75" hidden="1" customHeight="1" x14ac:dyDescent="0.25">
      <c r="A33" s="165"/>
      <c r="B33" s="147"/>
      <c r="C33" s="13" t="s">
        <v>22</v>
      </c>
      <c r="D33" s="22"/>
      <c r="E33" s="14"/>
    </row>
    <row r="34" spans="1:5" ht="16.5" customHeight="1" x14ac:dyDescent="0.25">
      <c r="A34" s="165"/>
      <c r="B34" s="147"/>
      <c r="C34" s="12" t="s">
        <v>23</v>
      </c>
      <c r="D34" s="22">
        <v>0</v>
      </c>
      <c r="E34" s="14">
        <v>0</v>
      </c>
    </row>
    <row r="35" spans="1:5" ht="20.25" customHeight="1" x14ac:dyDescent="0.25">
      <c r="A35" s="146"/>
      <c r="B35" s="147" t="s">
        <v>116</v>
      </c>
      <c r="C35" s="12" t="s">
        <v>17</v>
      </c>
      <c r="D35" s="22">
        <f>D36+D37+D38+D41</f>
        <v>323917.19999999995</v>
      </c>
      <c r="E35" s="22">
        <f>E36+E37+E38+E41</f>
        <v>236497.7</v>
      </c>
    </row>
    <row r="36" spans="1:5" ht="47.25" x14ac:dyDescent="0.25">
      <c r="A36" s="146"/>
      <c r="B36" s="147"/>
      <c r="C36" s="13" t="s">
        <v>18</v>
      </c>
      <c r="D36" s="22">
        <v>0</v>
      </c>
      <c r="E36" s="14">
        <v>0</v>
      </c>
    </row>
    <row r="37" spans="1:5" ht="47.25" x14ac:dyDescent="0.25">
      <c r="A37" s="146"/>
      <c r="B37" s="147"/>
      <c r="C37" s="13" t="s">
        <v>19</v>
      </c>
      <c r="D37" s="22">
        <v>239460.3</v>
      </c>
      <c r="E37" s="14">
        <v>179804.9</v>
      </c>
    </row>
    <row r="38" spans="1:5" ht="31.5" customHeight="1" x14ac:dyDescent="0.25">
      <c r="A38" s="146"/>
      <c r="B38" s="147"/>
      <c r="C38" s="13" t="s">
        <v>20</v>
      </c>
      <c r="D38" s="92">
        <v>84456.9</v>
      </c>
      <c r="E38" s="14">
        <v>56692.800000000003</v>
      </c>
    </row>
    <row r="39" spans="1:5" ht="31.5" hidden="1" x14ac:dyDescent="0.25">
      <c r="A39" s="146"/>
      <c r="B39" s="147"/>
      <c r="C39" s="13" t="s">
        <v>21</v>
      </c>
      <c r="D39" s="22"/>
      <c r="E39" s="14"/>
    </row>
    <row r="40" spans="1:5" ht="31.5" hidden="1" x14ac:dyDescent="0.25">
      <c r="A40" s="146"/>
      <c r="B40" s="147"/>
      <c r="C40" s="13" t="s">
        <v>22</v>
      </c>
      <c r="D40" s="22"/>
      <c r="E40" s="14"/>
    </row>
    <row r="41" spans="1:5" ht="15.75" x14ac:dyDescent="0.25">
      <c r="A41" s="146"/>
      <c r="B41" s="147"/>
      <c r="C41" s="12" t="s">
        <v>23</v>
      </c>
      <c r="D41" s="22">
        <v>0</v>
      </c>
      <c r="E41" s="14">
        <v>0</v>
      </c>
    </row>
    <row r="42" spans="1:5" ht="21" customHeight="1" x14ac:dyDescent="0.25">
      <c r="A42" s="146"/>
      <c r="B42" s="147" t="s">
        <v>117</v>
      </c>
      <c r="C42" s="12" t="s">
        <v>17</v>
      </c>
      <c r="D42" s="22">
        <f>D43+D44+D45+D48</f>
        <v>20207.600000000002</v>
      </c>
      <c r="E42" s="22">
        <f>E43+E44+E45+E48</f>
        <v>14391.1</v>
      </c>
    </row>
    <row r="43" spans="1:5" ht="30" customHeight="1" x14ac:dyDescent="0.25">
      <c r="A43" s="146"/>
      <c r="B43" s="147"/>
      <c r="C43" s="13" t="s">
        <v>18</v>
      </c>
      <c r="D43" s="22">
        <v>0</v>
      </c>
      <c r="E43" s="14">
        <v>0</v>
      </c>
    </row>
    <row r="44" spans="1:5" ht="30" customHeight="1" x14ac:dyDescent="0.25">
      <c r="A44" s="146"/>
      <c r="B44" s="147"/>
      <c r="C44" s="13" t="s">
        <v>19</v>
      </c>
      <c r="D44" s="22">
        <v>89.2</v>
      </c>
      <c r="E44" s="14">
        <v>89.2</v>
      </c>
    </row>
    <row r="45" spans="1:5" ht="30" customHeight="1" x14ac:dyDescent="0.25">
      <c r="A45" s="146"/>
      <c r="B45" s="147"/>
      <c r="C45" s="13" t="s">
        <v>20</v>
      </c>
      <c r="D45" s="92">
        <v>20118.400000000001</v>
      </c>
      <c r="E45" s="14">
        <v>14301.9</v>
      </c>
    </row>
    <row r="46" spans="1:5" ht="0.75" hidden="1" customHeight="1" x14ac:dyDescent="0.25">
      <c r="A46" s="146"/>
      <c r="B46" s="147"/>
      <c r="C46" s="13" t="s">
        <v>21</v>
      </c>
      <c r="D46" s="22"/>
      <c r="E46" s="14"/>
    </row>
    <row r="47" spans="1:5" ht="33.75" hidden="1" customHeight="1" x14ac:dyDescent="0.25">
      <c r="A47" s="146"/>
      <c r="B47" s="147"/>
      <c r="C47" s="13" t="s">
        <v>22</v>
      </c>
      <c r="D47" s="22"/>
      <c r="E47" s="14"/>
    </row>
    <row r="48" spans="1:5" ht="24.75" customHeight="1" x14ac:dyDescent="0.25">
      <c r="A48" s="146"/>
      <c r="B48" s="147"/>
      <c r="C48" s="12" t="s">
        <v>23</v>
      </c>
      <c r="D48" s="22">
        <v>0</v>
      </c>
      <c r="E48" s="14">
        <v>0</v>
      </c>
    </row>
    <row r="49" spans="1:5" ht="24.75" customHeight="1" x14ac:dyDescent="0.25">
      <c r="A49" s="146"/>
      <c r="B49" s="147" t="s">
        <v>8</v>
      </c>
      <c r="C49" s="12" t="s">
        <v>17</v>
      </c>
      <c r="D49" s="22">
        <f>D50+D51+D52+D55</f>
        <v>20272.599999999999</v>
      </c>
      <c r="E49" s="22">
        <f>E50+E51+E52+E55</f>
        <v>12828.8</v>
      </c>
    </row>
    <row r="50" spans="1:5" ht="47.25" x14ac:dyDescent="0.25">
      <c r="A50" s="146"/>
      <c r="B50" s="147"/>
      <c r="C50" s="13" t="s">
        <v>18</v>
      </c>
      <c r="D50" s="22">
        <v>0</v>
      </c>
      <c r="E50" s="14">
        <v>0</v>
      </c>
    </row>
    <row r="51" spans="1:5" ht="47.25" x14ac:dyDescent="0.25">
      <c r="A51" s="146"/>
      <c r="B51" s="147"/>
      <c r="C51" s="13" t="s">
        <v>19</v>
      </c>
      <c r="D51" s="22">
        <v>2550</v>
      </c>
      <c r="E51" s="14">
        <v>230</v>
      </c>
    </row>
    <row r="52" spans="1:5" ht="31.5" x14ac:dyDescent="0.25">
      <c r="A52" s="146"/>
      <c r="B52" s="147"/>
      <c r="C52" s="13" t="s">
        <v>20</v>
      </c>
      <c r="D52" s="22">
        <v>17722.599999999999</v>
      </c>
      <c r="E52" s="14">
        <v>12598.8</v>
      </c>
    </row>
    <row r="53" spans="1:5" ht="0.75" hidden="1" customHeight="1" x14ac:dyDescent="0.25">
      <c r="A53" s="146"/>
      <c r="B53" s="147"/>
      <c r="C53" s="13" t="s">
        <v>21</v>
      </c>
      <c r="D53" s="22"/>
      <c r="E53" s="14"/>
    </row>
    <row r="54" spans="1:5" ht="31.5" hidden="1" x14ac:dyDescent="0.25">
      <c r="A54" s="146"/>
      <c r="B54" s="147"/>
      <c r="C54" s="13" t="s">
        <v>22</v>
      </c>
      <c r="D54" s="22"/>
      <c r="E54" s="14"/>
    </row>
    <row r="55" spans="1:5" ht="18.75" customHeight="1" x14ac:dyDescent="0.25">
      <c r="A55" s="146"/>
      <c r="B55" s="147"/>
      <c r="C55" s="12" t="s">
        <v>23</v>
      </c>
      <c r="D55" s="22">
        <v>0</v>
      </c>
      <c r="E55" s="14">
        <v>0</v>
      </c>
    </row>
    <row r="56" spans="1:5" ht="18.75" customHeight="1" x14ac:dyDescent="0.25">
      <c r="A56" s="148" t="s">
        <v>46</v>
      </c>
      <c r="B56" s="151" t="s">
        <v>113</v>
      </c>
      <c r="C56" s="35" t="s">
        <v>17</v>
      </c>
      <c r="D56" s="38">
        <f>D57+D58+D59+D62</f>
        <v>22373.19</v>
      </c>
      <c r="E56" s="38">
        <f>E57+E58+E59+E62</f>
        <v>16790.538999999997</v>
      </c>
    </row>
    <row r="57" spans="1:5" ht="47.25" x14ac:dyDescent="0.25">
      <c r="A57" s="148"/>
      <c r="B57" s="151"/>
      <c r="C57" s="37" t="s">
        <v>18</v>
      </c>
      <c r="D57" s="38">
        <v>0</v>
      </c>
      <c r="E57" s="36">
        <v>0</v>
      </c>
    </row>
    <row r="58" spans="1:5" ht="47.25" x14ac:dyDescent="0.25">
      <c r="A58" s="148"/>
      <c r="B58" s="151"/>
      <c r="C58" s="37" t="s">
        <v>19</v>
      </c>
      <c r="D58" s="38">
        <v>146.1</v>
      </c>
      <c r="E58" s="36">
        <v>146.00899999999999</v>
      </c>
    </row>
    <row r="59" spans="1:5" ht="31.5" x14ac:dyDescent="0.25">
      <c r="A59" s="148"/>
      <c r="B59" s="151"/>
      <c r="C59" s="37" t="s">
        <v>20</v>
      </c>
      <c r="D59" s="38">
        <v>22227.09</v>
      </c>
      <c r="E59" s="36">
        <v>16644.53</v>
      </c>
    </row>
    <row r="60" spans="1:5" ht="15.75" hidden="1" x14ac:dyDescent="0.25">
      <c r="A60" s="148"/>
      <c r="B60" s="151"/>
      <c r="C60" s="37"/>
      <c r="D60" s="38"/>
      <c r="E60" s="36"/>
    </row>
    <row r="61" spans="1:5" ht="15.75" hidden="1" x14ac:dyDescent="0.25">
      <c r="A61" s="148"/>
      <c r="B61" s="151"/>
      <c r="C61" s="37"/>
      <c r="D61" s="38"/>
      <c r="E61" s="36"/>
    </row>
    <row r="62" spans="1:5" ht="15.75" x14ac:dyDescent="0.25">
      <c r="A62" s="148"/>
      <c r="B62" s="151"/>
      <c r="C62" s="35" t="s">
        <v>23</v>
      </c>
      <c r="D62" s="38">
        <v>0</v>
      </c>
      <c r="E62" s="36">
        <v>0</v>
      </c>
    </row>
    <row r="63" spans="1:5" ht="22.5" customHeight="1" x14ac:dyDescent="0.25">
      <c r="A63" s="148" t="s">
        <v>47</v>
      </c>
      <c r="B63" s="151" t="s">
        <v>118</v>
      </c>
      <c r="C63" s="35" t="s">
        <v>17</v>
      </c>
      <c r="D63" s="38">
        <f>D70+D77</f>
        <v>515</v>
      </c>
      <c r="E63" s="36">
        <f>E70+E77</f>
        <v>74.204999999999998</v>
      </c>
    </row>
    <row r="64" spans="1:5" ht="47.25" x14ac:dyDescent="0.25">
      <c r="A64" s="148"/>
      <c r="B64" s="151"/>
      <c r="C64" s="37" t="s">
        <v>18</v>
      </c>
      <c r="D64" s="22">
        <f>D71+D78</f>
        <v>0</v>
      </c>
      <c r="E64" s="36">
        <f>E71+E78</f>
        <v>0</v>
      </c>
    </row>
    <row r="65" spans="1:5" ht="52.5" customHeight="1" x14ac:dyDescent="0.25">
      <c r="A65" s="148"/>
      <c r="B65" s="151"/>
      <c r="C65" s="37" t="s">
        <v>19</v>
      </c>
      <c r="D65" s="36">
        <f>D72+D78</f>
        <v>0</v>
      </c>
      <c r="E65" s="36">
        <f>E72+E78</f>
        <v>0</v>
      </c>
    </row>
    <row r="66" spans="1:5" ht="31.5" x14ac:dyDescent="0.25">
      <c r="A66" s="148"/>
      <c r="B66" s="151"/>
      <c r="C66" s="37" t="s">
        <v>20</v>
      </c>
      <c r="D66" s="36">
        <f>D73+D80</f>
        <v>515</v>
      </c>
      <c r="E66" s="36">
        <f>E73+E80</f>
        <v>74.204999999999998</v>
      </c>
    </row>
    <row r="67" spans="1:5" ht="31.5" hidden="1" x14ac:dyDescent="0.25">
      <c r="A67" s="148"/>
      <c r="B67" s="151"/>
      <c r="C67" s="37" t="s">
        <v>21</v>
      </c>
      <c r="D67" s="38"/>
      <c r="E67" s="36"/>
    </row>
    <row r="68" spans="1:5" ht="47.25" hidden="1" x14ac:dyDescent="0.25">
      <c r="A68" s="148"/>
      <c r="B68" s="151"/>
      <c r="C68" s="37" t="s">
        <v>22</v>
      </c>
      <c r="D68" s="38"/>
      <c r="E68" s="36"/>
    </row>
    <row r="69" spans="1:5" ht="16.5" customHeight="1" x14ac:dyDescent="0.25">
      <c r="A69" s="148"/>
      <c r="B69" s="151"/>
      <c r="C69" s="35" t="s">
        <v>23</v>
      </c>
      <c r="D69" s="36">
        <f>D76+D83</f>
        <v>0</v>
      </c>
      <c r="E69" s="36">
        <f>E76+E83</f>
        <v>0</v>
      </c>
    </row>
    <row r="70" spans="1:5" ht="22.5" customHeight="1" x14ac:dyDescent="0.25">
      <c r="A70" s="146"/>
      <c r="B70" s="147" t="s">
        <v>48</v>
      </c>
      <c r="C70" s="12" t="s">
        <v>17</v>
      </c>
      <c r="D70" s="22">
        <f>D71+D72+D73+D76</f>
        <v>440</v>
      </c>
      <c r="E70" s="22">
        <f>E71+E72+E73+E76</f>
        <v>0</v>
      </c>
    </row>
    <row r="71" spans="1:5" ht="47.25" x14ac:dyDescent="0.25">
      <c r="A71" s="146"/>
      <c r="B71" s="147"/>
      <c r="C71" s="13" t="s">
        <v>18</v>
      </c>
      <c r="D71" s="22">
        <v>0</v>
      </c>
      <c r="E71" s="14">
        <v>0</v>
      </c>
    </row>
    <row r="72" spans="1:5" ht="47.25" x14ac:dyDescent="0.25">
      <c r="A72" s="146"/>
      <c r="B72" s="147"/>
      <c r="C72" s="13" t="s">
        <v>19</v>
      </c>
      <c r="D72" s="22">
        <v>0</v>
      </c>
      <c r="E72" s="14">
        <v>0</v>
      </c>
    </row>
    <row r="73" spans="1:5" ht="29.25" customHeight="1" x14ac:dyDescent="0.25">
      <c r="A73" s="146"/>
      <c r="B73" s="147"/>
      <c r="C73" s="13" t="s">
        <v>20</v>
      </c>
      <c r="D73" s="22">
        <v>440</v>
      </c>
      <c r="E73" s="14">
        <v>0</v>
      </c>
    </row>
    <row r="74" spans="1:5" ht="0.75" hidden="1" customHeight="1" x14ac:dyDescent="0.25">
      <c r="A74" s="146"/>
      <c r="B74" s="147"/>
      <c r="C74" s="13"/>
      <c r="D74" s="22"/>
      <c r="E74" s="14"/>
    </row>
    <row r="75" spans="1:5" ht="15.75" hidden="1" x14ac:dyDescent="0.25">
      <c r="A75" s="146"/>
      <c r="B75" s="147"/>
      <c r="C75" s="13"/>
      <c r="D75" s="22"/>
      <c r="E75" s="14"/>
    </row>
    <row r="76" spans="1:5" ht="30" customHeight="1" x14ac:dyDescent="0.25">
      <c r="A76" s="146"/>
      <c r="B76" s="147"/>
      <c r="C76" s="12" t="s">
        <v>23</v>
      </c>
      <c r="D76" s="22">
        <v>0</v>
      </c>
      <c r="E76" s="14">
        <v>0</v>
      </c>
    </row>
    <row r="77" spans="1:5" ht="15.75" x14ac:dyDescent="0.25">
      <c r="A77" s="146"/>
      <c r="B77" s="147" t="s">
        <v>8</v>
      </c>
      <c r="C77" s="12" t="s">
        <v>17</v>
      </c>
      <c r="D77" s="22">
        <f>D78+D79+D80+D83</f>
        <v>75</v>
      </c>
      <c r="E77" s="22">
        <f>E78+E79+E80+E83</f>
        <v>74.204999999999998</v>
      </c>
    </row>
    <row r="78" spans="1:5" ht="47.25" x14ac:dyDescent="0.25">
      <c r="A78" s="146"/>
      <c r="B78" s="147"/>
      <c r="C78" s="13" t="s">
        <v>18</v>
      </c>
      <c r="D78" s="22">
        <v>0</v>
      </c>
      <c r="E78" s="14">
        <v>0</v>
      </c>
    </row>
    <row r="79" spans="1:5" ht="47.25" x14ac:dyDescent="0.25">
      <c r="A79" s="146"/>
      <c r="B79" s="147"/>
      <c r="C79" s="13" t="s">
        <v>19</v>
      </c>
      <c r="D79" s="22">
        <v>0</v>
      </c>
      <c r="E79" s="14">
        <v>0</v>
      </c>
    </row>
    <row r="80" spans="1:5" ht="31.5" x14ac:dyDescent="0.25">
      <c r="A80" s="146"/>
      <c r="B80" s="147"/>
      <c r="C80" s="13" t="s">
        <v>20</v>
      </c>
      <c r="D80" s="22">
        <v>75</v>
      </c>
      <c r="E80" s="14">
        <v>74.204999999999998</v>
      </c>
    </row>
    <row r="81" spans="1:5" ht="0.75" customHeight="1" x14ac:dyDescent="0.25">
      <c r="A81" s="146"/>
      <c r="B81" s="147"/>
      <c r="C81" s="13"/>
      <c r="D81" s="22"/>
      <c r="E81" s="14"/>
    </row>
    <row r="82" spans="1:5" ht="15.75" hidden="1" x14ac:dyDescent="0.25">
      <c r="A82" s="146"/>
      <c r="B82" s="147"/>
      <c r="C82" s="13"/>
      <c r="D82" s="22"/>
      <c r="E82" s="14"/>
    </row>
    <row r="83" spans="1:5" ht="15.75" customHeight="1" x14ac:dyDescent="0.25">
      <c r="A83" s="146"/>
      <c r="B83" s="147"/>
      <c r="C83" s="12" t="s">
        <v>23</v>
      </c>
      <c r="D83" s="22">
        <v>0</v>
      </c>
      <c r="E83" s="14">
        <v>0</v>
      </c>
    </row>
    <row r="84" spans="1:5" ht="27" customHeight="1" x14ac:dyDescent="0.25">
      <c r="A84" s="164">
        <v>4</v>
      </c>
      <c r="B84" s="151" t="s">
        <v>119</v>
      </c>
      <c r="C84" s="35" t="s">
        <v>17</v>
      </c>
      <c r="D84" s="38">
        <f>D85+D86+D87+D90</f>
        <v>8957.7919999999995</v>
      </c>
      <c r="E84" s="38">
        <f>E85+E86+E87+E90</f>
        <v>431.30700000000002</v>
      </c>
    </row>
    <row r="85" spans="1:5" ht="47.25" x14ac:dyDescent="0.25">
      <c r="A85" s="164"/>
      <c r="B85" s="151"/>
      <c r="C85" s="37" t="s">
        <v>18</v>
      </c>
      <c r="D85" s="38">
        <v>0</v>
      </c>
      <c r="E85" s="36">
        <v>0</v>
      </c>
    </row>
    <row r="86" spans="1:5" ht="48" customHeight="1" x14ac:dyDescent="0.25">
      <c r="A86" s="164"/>
      <c r="B86" s="151"/>
      <c r="C86" s="37" t="s">
        <v>19</v>
      </c>
      <c r="D86" s="38">
        <v>5425.5</v>
      </c>
      <c r="E86" s="36">
        <v>0</v>
      </c>
    </row>
    <row r="87" spans="1:5" ht="30.75" customHeight="1" x14ac:dyDescent="0.25">
      <c r="A87" s="164"/>
      <c r="B87" s="151"/>
      <c r="C87" s="37" t="s">
        <v>20</v>
      </c>
      <c r="D87" s="38">
        <v>3532.2919999999999</v>
      </c>
      <c r="E87" s="36">
        <v>431.30700000000002</v>
      </c>
    </row>
    <row r="88" spans="1:5" ht="39" hidden="1" customHeight="1" x14ac:dyDescent="0.25">
      <c r="A88" s="164"/>
      <c r="B88" s="151"/>
      <c r="C88" s="37"/>
      <c r="D88" s="38"/>
      <c r="E88" s="36"/>
    </row>
    <row r="89" spans="1:5" ht="34.5" hidden="1" customHeight="1" x14ac:dyDescent="0.25">
      <c r="A89" s="164"/>
      <c r="B89" s="151"/>
      <c r="C89" s="37"/>
      <c r="D89" s="38"/>
      <c r="E89" s="36"/>
    </row>
    <row r="90" spans="1:5" ht="15.75" x14ac:dyDescent="0.25">
      <c r="A90" s="164"/>
      <c r="B90" s="151"/>
      <c r="C90" s="35" t="s">
        <v>23</v>
      </c>
      <c r="D90" s="38">
        <v>0</v>
      </c>
      <c r="E90" s="36">
        <v>0</v>
      </c>
    </row>
    <row r="91" spans="1:5" ht="19.5" customHeight="1" x14ac:dyDescent="0.25">
      <c r="A91" s="148" t="s">
        <v>25</v>
      </c>
      <c r="B91" s="151" t="s">
        <v>120</v>
      </c>
      <c r="C91" s="35" t="s">
        <v>17</v>
      </c>
      <c r="D91" s="38">
        <f t="shared" ref="D91:E94" si="3">D98+D105+D112+D119</f>
        <v>20206.713</v>
      </c>
      <c r="E91" s="36">
        <f t="shared" si="3"/>
        <v>14084.433000000001</v>
      </c>
    </row>
    <row r="92" spans="1:5" ht="47.25" x14ac:dyDescent="0.25">
      <c r="A92" s="148"/>
      <c r="B92" s="151"/>
      <c r="C92" s="37" t="s">
        <v>18</v>
      </c>
      <c r="D92" s="38">
        <f t="shared" si="3"/>
        <v>0</v>
      </c>
      <c r="E92" s="36">
        <f t="shared" si="3"/>
        <v>0</v>
      </c>
    </row>
    <row r="93" spans="1:5" ht="50.25" customHeight="1" x14ac:dyDescent="0.25">
      <c r="A93" s="148"/>
      <c r="B93" s="151"/>
      <c r="C93" s="37" t="s">
        <v>19</v>
      </c>
      <c r="D93" s="36">
        <f t="shared" si="3"/>
        <v>12149.69</v>
      </c>
      <c r="E93" s="36">
        <f t="shared" si="3"/>
        <v>8228.125</v>
      </c>
    </row>
    <row r="94" spans="1:5" ht="30.75" customHeight="1" x14ac:dyDescent="0.25">
      <c r="A94" s="148"/>
      <c r="B94" s="151"/>
      <c r="C94" s="37" t="s">
        <v>20</v>
      </c>
      <c r="D94" s="38">
        <f t="shared" si="3"/>
        <v>8057.023000000001</v>
      </c>
      <c r="E94" s="36">
        <f t="shared" si="3"/>
        <v>5856.308</v>
      </c>
    </row>
    <row r="95" spans="1:5" ht="15.75" hidden="1" x14ac:dyDescent="0.25">
      <c r="A95" s="148"/>
      <c r="B95" s="151"/>
      <c r="C95" s="37"/>
      <c r="D95" s="38"/>
      <c r="E95" s="36"/>
    </row>
    <row r="96" spans="1:5" ht="15.75" hidden="1" x14ac:dyDescent="0.25">
      <c r="A96" s="148"/>
      <c r="B96" s="151"/>
      <c r="C96" s="37"/>
      <c r="D96" s="38"/>
      <c r="E96" s="36"/>
    </row>
    <row r="97" spans="1:5" ht="15.75" x14ac:dyDescent="0.25">
      <c r="A97" s="148"/>
      <c r="B97" s="151"/>
      <c r="C97" s="35" t="s">
        <v>23</v>
      </c>
      <c r="D97" s="38">
        <f>D104+D111+D118+D125</f>
        <v>0</v>
      </c>
      <c r="E97" s="36">
        <f>E104+E111+E118+E125</f>
        <v>0</v>
      </c>
    </row>
    <row r="98" spans="1:5" ht="23.25" customHeight="1" x14ac:dyDescent="0.25">
      <c r="A98" s="146"/>
      <c r="B98" s="147" t="s">
        <v>49</v>
      </c>
      <c r="C98" s="12" t="s">
        <v>17</v>
      </c>
      <c r="D98" s="22">
        <f>D99+D100+D101+D104</f>
        <v>210</v>
      </c>
      <c r="E98" s="22">
        <f>E99+E100+E101+E104</f>
        <v>60.48</v>
      </c>
    </row>
    <row r="99" spans="1:5" ht="47.25" x14ac:dyDescent="0.25">
      <c r="A99" s="146"/>
      <c r="B99" s="147"/>
      <c r="C99" s="13" t="s">
        <v>18</v>
      </c>
      <c r="D99" s="22">
        <v>0</v>
      </c>
      <c r="E99" s="14">
        <v>0</v>
      </c>
    </row>
    <row r="100" spans="1:5" ht="47.25" x14ac:dyDescent="0.25">
      <c r="A100" s="146"/>
      <c r="B100" s="147"/>
      <c r="C100" s="13" t="s">
        <v>19</v>
      </c>
      <c r="D100" s="22">
        <v>0</v>
      </c>
      <c r="E100" s="14">
        <v>0</v>
      </c>
    </row>
    <row r="101" spans="1:5" ht="31.5" x14ac:dyDescent="0.25">
      <c r="A101" s="146"/>
      <c r="B101" s="147"/>
      <c r="C101" s="13" t="s">
        <v>20</v>
      </c>
      <c r="D101" s="22">
        <v>210</v>
      </c>
      <c r="E101" s="14">
        <v>60.48</v>
      </c>
    </row>
    <row r="102" spans="1:5" ht="0.75" customHeight="1" x14ac:dyDescent="0.25">
      <c r="A102" s="146"/>
      <c r="B102" s="147"/>
      <c r="C102" s="13"/>
      <c r="D102" s="22">
        <v>2250</v>
      </c>
      <c r="E102" s="14">
        <v>24818.5</v>
      </c>
    </row>
    <row r="103" spans="1:5" ht="15.75" hidden="1" x14ac:dyDescent="0.25">
      <c r="A103" s="146"/>
      <c r="B103" s="147"/>
      <c r="C103" s="13"/>
      <c r="D103" s="22"/>
      <c r="E103" s="14"/>
    </row>
    <row r="104" spans="1:5" ht="17.25" customHeight="1" x14ac:dyDescent="0.25">
      <c r="A104" s="146"/>
      <c r="B104" s="147"/>
      <c r="C104" s="12" t="s">
        <v>23</v>
      </c>
      <c r="D104" s="22">
        <v>0</v>
      </c>
      <c r="E104" s="14">
        <v>0</v>
      </c>
    </row>
    <row r="105" spans="1:5" ht="24" customHeight="1" x14ac:dyDescent="0.25">
      <c r="A105" s="146"/>
      <c r="B105" s="147" t="s">
        <v>50</v>
      </c>
      <c r="C105" s="12" t="s">
        <v>17</v>
      </c>
      <c r="D105" s="22">
        <f>D106+D107+D108+D111</f>
        <v>0</v>
      </c>
      <c r="E105" s="22">
        <f>E106+E107+E108+E111</f>
        <v>0</v>
      </c>
    </row>
    <row r="106" spans="1:5" ht="47.25" x14ac:dyDescent="0.25">
      <c r="A106" s="146"/>
      <c r="B106" s="147"/>
      <c r="C106" s="13" t="s">
        <v>18</v>
      </c>
      <c r="D106" s="22">
        <v>0</v>
      </c>
      <c r="E106" s="14">
        <v>0</v>
      </c>
    </row>
    <row r="107" spans="1:5" ht="47.25" x14ac:dyDescent="0.25">
      <c r="A107" s="146"/>
      <c r="B107" s="147"/>
      <c r="C107" s="13" t="s">
        <v>19</v>
      </c>
      <c r="D107" s="22">
        <v>0</v>
      </c>
      <c r="E107" s="14">
        <v>0</v>
      </c>
    </row>
    <row r="108" spans="1:5" ht="31.5" x14ac:dyDescent="0.25">
      <c r="A108" s="146"/>
      <c r="B108" s="147"/>
      <c r="C108" s="13" t="s">
        <v>20</v>
      </c>
      <c r="D108" s="22">
        <v>0</v>
      </c>
      <c r="E108" s="14">
        <v>0</v>
      </c>
    </row>
    <row r="109" spans="1:5" ht="15.75" hidden="1" x14ac:dyDescent="0.25">
      <c r="A109" s="146"/>
      <c r="B109" s="147"/>
      <c r="C109" s="13"/>
      <c r="D109" s="22"/>
      <c r="E109" s="14"/>
    </row>
    <row r="110" spans="1:5" ht="34.5" hidden="1" customHeight="1" x14ac:dyDescent="0.25">
      <c r="A110" s="146"/>
      <c r="B110" s="147"/>
      <c r="C110" s="13"/>
      <c r="D110" s="22"/>
      <c r="E110" s="14"/>
    </row>
    <row r="111" spans="1:5" ht="15.75" x14ac:dyDescent="0.25">
      <c r="A111" s="146"/>
      <c r="B111" s="147"/>
      <c r="C111" s="12" t="s">
        <v>23</v>
      </c>
      <c r="D111" s="22">
        <v>0</v>
      </c>
      <c r="E111" s="14">
        <v>0</v>
      </c>
    </row>
    <row r="112" spans="1:5" ht="16.5" customHeight="1" x14ac:dyDescent="0.25">
      <c r="A112" s="146"/>
      <c r="B112" s="147" t="s">
        <v>54</v>
      </c>
      <c r="C112" s="12" t="s">
        <v>17</v>
      </c>
      <c r="D112" s="22">
        <f t="shared" ref="D112:E112" si="4">D113+D114+D115+D118</f>
        <v>2615.8200000000002</v>
      </c>
      <c r="E112" s="22">
        <f t="shared" si="4"/>
        <v>1872.425</v>
      </c>
    </row>
    <row r="113" spans="1:5" ht="47.25" x14ac:dyDescent="0.25">
      <c r="A113" s="146"/>
      <c r="B113" s="147"/>
      <c r="C113" s="13" t="s">
        <v>18</v>
      </c>
      <c r="D113" s="22">
        <v>0</v>
      </c>
      <c r="E113" s="14">
        <v>0</v>
      </c>
    </row>
    <row r="114" spans="1:5" ht="47.25" x14ac:dyDescent="0.25">
      <c r="A114" s="146"/>
      <c r="B114" s="147"/>
      <c r="C114" s="13" t="s">
        <v>19</v>
      </c>
      <c r="D114" s="22">
        <v>0</v>
      </c>
      <c r="E114" s="14">
        <v>0</v>
      </c>
    </row>
    <row r="115" spans="1:5" ht="31.5" x14ac:dyDescent="0.25">
      <c r="A115" s="146"/>
      <c r="B115" s="147"/>
      <c r="C115" s="13" t="s">
        <v>20</v>
      </c>
      <c r="D115" s="22">
        <v>2615.8200000000002</v>
      </c>
      <c r="E115" s="14">
        <v>1872.425</v>
      </c>
    </row>
    <row r="116" spans="1:5" ht="0.75" hidden="1" customHeight="1" x14ac:dyDescent="0.25">
      <c r="A116" s="146"/>
      <c r="B116" s="147"/>
      <c r="C116" s="13"/>
      <c r="D116" s="22"/>
      <c r="E116" s="14"/>
    </row>
    <row r="117" spans="1:5" ht="15.75" hidden="1" customHeight="1" x14ac:dyDescent="0.25">
      <c r="A117" s="146"/>
      <c r="B117" s="147"/>
      <c r="C117" s="13"/>
      <c r="D117" s="22"/>
      <c r="E117" s="14"/>
    </row>
    <row r="118" spans="1:5" ht="15.75" x14ac:dyDescent="0.25">
      <c r="A118" s="146"/>
      <c r="B118" s="147"/>
      <c r="C118" s="12" t="s">
        <v>23</v>
      </c>
      <c r="D118" s="22">
        <v>0</v>
      </c>
      <c r="E118" s="14">
        <v>0</v>
      </c>
    </row>
    <row r="119" spans="1:5" ht="18" customHeight="1" x14ac:dyDescent="0.25">
      <c r="A119" s="146"/>
      <c r="B119" s="147" t="s">
        <v>8</v>
      </c>
      <c r="C119" s="12" t="s">
        <v>17</v>
      </c>
      <c r="D119" s="22">
        <f>D120+D121+D122+D125</f>
        <v>17380.893</v>
      </c>
      <c r="E119" s="22">
        <f>E120+E121+E122+E125</f>
        <v>12151.528</v>
      </c>
    </row>
    <row r="120" spans="1:5" ht="47.25" x14ac:dyDescent="0.25">
      <c r="A120" s="146"/>
      <c r="B120" s="147"/>
      <c r="C120" s="13" t="s">
        <v>18</v>
      </c>
      <c r="D120" s="22">
        <v>0</v>
      </c>
      <c r="E120" s="14">
        <v>0</v>
      </c>
    </row>
    <row r="121" spans="1:5" ht="47.25" x14ac:dyDescent="0.25">
      <c r="A121" s="146"/>
      <c r="B121" s="147"/>
      <c r="C121" s="13" t="s">
        <v>19</v>
      </c>
      <c r="D121" s="22">
        <v>12149.69</v>
      </c>
      <c r="E121" s="104">
        <v>8228.125</v>
      </c>
    </row>
    <row r="122" spans="1:5" ht="31.5" x14ac:dyDescent="0.25">
      <c r="A122" s="146"/>
      <c r="B122" s="147"/>
      <c r="C122" s="13" t="s">
        <v>20</v>
      </c>
      <c r="D122" s="22">
        <v>5231.2030000000004</v>
      </c>
      <c r="E122" s="14">
        <v>3923.4029999999998</v>
      </c>
    </row>
    <row r="123" spans="1:5" ht="15.75" hidden="1" x14ac:dyDescent="0.25">
      <c r="A123" s="146"/>
      <c r="B123" s="147"/>
      <c r="C123" s="13"/>
      <c r="D123" s="22"/>
      <c r="E123" s="14"/>
    </row>
    <row r="124" spans="1:5" ht="15.75" hidden="1" x14ac:dyDescent="0.25">
      <c r="A124" s="146"/>
      <c r="B124" s="147"/>
      <c r="C124" s="13"/>
      <c r="D124" s="22"/>
      <c r="E124" s="14"/>
    </row>
    <row r="125" spans="1:5" ht="15.75" x14ac:dyDescent="0.25">
      <c r="A125" s="146"/>
      <c r="B125" s="147"/>
      <c r="C125" s="12" t="s">
        <v>23</v>
      </c>
      <c r="D125" s="22">
        <v>0</v>
      </c>
      <c r="E125" s="14">
        <v>0</v>
      </c>
    </row>
    <row r="126" spans="1:5" ht="20.25" customHeight="1" x14ac:dyDescent="0.25">
      <c r="A126" s="148" t="s">
        <v>51</v>
      </c>
      <c r="B126" s="151" t="s">
        <v>121</v>
      </c>
      <c r="C126" s="35" t="s">
        <v>17</v>
      </c>
      <c r="D126" s="38">
        <f>D133+D140+D147+D154</f>
        <v>21608.661</v>
      </c>
      <c r="E126" s="38">
        <f>E133+E140+E154</f>
        <v>11732.886999999999</v>
      </c>
    </row>
    <row r="127" spans="1:5" ht="47.25" x14ac:dyDescent="0.25">
      <c r="A127" s="148"/>
      <c r="B127" s="151"/>
      <c r="C127" s="37" t="s">
        <v>18</v>
      </c>
      <c r="D127" s="38">
        <f>D134+D141+D155</f>
        <v>0</v>
      </c>
      <c r="E127" s="38">
        <f>E134+E141+E155</f>
        <v>0</v>
      </c>
    </row>
    <row r="128" spans="1:5" ht="47.25" x14ac:dyDescent="0.25">
      <c r="A128" s="148"/>
      <c r="B128" s="151"/>
      <c r="C128" s="37" t="s">
        <v>19</v>
      </c>
      <c r="D128" s="38">
        <f>D135+D142+D156</f>
        <v>0</v>
      </c>
      <c r="E128" s="38">
        <f>E135+E142+E156</f>
        <v>0</v>
      </c>
    </row>
    <row r="129" spans="1:5" ht="30.75" customHeight="1" x14ac:dyDescent="0.25">
      <c r="A129" s="148"/>
      <c r="B129" s="151"/>
      <c r="C129" s="37" t="s">
        <v>20</v>
      </c>
      <c r="D129" s="38">
        <f>D136+D143+ D150+D157</f>
        <v>21608.661</v>
      </c>
      <c r="E129" s="38">
        <f>E136+E143+E157</f>
        <v>11732.886999999999</v>
      </c>
    </row>
    <row r="130" spans="1:5" ht="15.75" hidden="1" x14ac:dyDescent="0.25">
      <c r="A130" s="148"/>
      <c r="B130" s="151"/>
      <c r="C130" s="37"/>
      <c r="D130" s="38"/>
      <c r="E130" s="36"/>
    </row>
    <row r="131" spans="1:5" ht="15.75" hidden="1" x14ac:dyDescent="0.25">
      <c r="A131" s="148"/>
      <c r="B131" s="151"/>
      <c r="C131" s="37"/>
      <c r="D131" s="38"/>
      <c r="E131" s="36"/>
    </row>
    <row r="132" spans="1:5" ht="15.75" x14ac:dyDescent="0.25">
      <c r="A132" s="148"/>
      <c r="B132" s="151"/>
      <c r="C132" s="35" t="s">
        <v>23</v>
      </c>
      <c r="D132" s="38">
        <f>D139+D146+D160</f>
        <v>0</v>
      </c>
      <c r="E132" s="38">
        <f>E139+E146+E160</f>
        <v>0</v>
      </c>
    </row>
    <row r="133" spans="1:5" ht="22.5" customHeight="1" x14ac:dyDescent="0.25">
      <c r="A133" s="146"/>
      <c r="B133" s="147" t="s">
        <v>52</v>
      </c>
      <c r="C133" s="12" t="s">
        <v>17</v>
      </c>
      <c r="D133" s="22">
        <f>D134+D135+D136+D139</f>
        <v>1022.6</v>
      </c>
      <c r="E133" s="22">
        <f>E134+E135+E136+E139</f>
        <v>269.827</v>
      </c>
    </row>
    <row r="134" spans="1:5" ht="47.25" x14ac:dyDescent="0.25">
      <c r="A134" s="146"/>
      <c r="B134" s="147"/>
      <c r="C134" s="13" t="s">
        <v>18</v>
      </c>
      <c r="D134" s="22">
        <v>0</v>
      </c>
      <c r="E134" s="14">
        <v>0</v>
      </c>
    </row>
    <row r="135" spans="1:5" ht="47.25" x14ac:dyDescent="0.25">
      <c r="A135" s="146"/>
      <c r="B135" s="147"/>
      <c r="C135" s="13" t="s">
        <v>19</v>
      </c>
      <c r="D135" s="22">
        <v>0</v>
      </c>
      <c r="E135" s="14">
        <v>0</v>
      </c>
    </row>
    <row r="136" spans="1:5" ht="31.5" x14ac:dyDescent="0.25">
      <c r="A136" s="146"/>
      <c r="B136" s="147"/>
      <c r="C136" s="13" t="s">
        <v>20</v>
      </c>
      <c r="D136" s="22">
        <v>1022.6</v>
      </c>
      <c r="E136" s="14">
        <v>269.827</v>
      </c>
    </row>
    <row r="137" spans="1:5" ht="15.75" hidden="1" x14ac:dyDescent="0.25">
      <c r="A137" s="146"/>
      <c r="B137" s="147"/>
      <c r="C137" s="13"/>
      <c r="D137" s="22"/>
      <c r="E137" s="14"/>
    </row>
    <row r="138" spans="1:5" ht="15.75" hidden="1" x14ac:dyDescent="0.25">
      <c r="A138" s="146"/>
      <c r="B138" s="147"/>
      <c r="C138" s="13"/>
      <c r="D138" s="22"/>
      <c r="E138" s="14"/>
    </row>
    <row r="139" spans="1:5" ht="15.75" x14ac:dyDescent="0.25">
      <c r="A139" s="146"/>
      <c r="B139" s="147"/>
      <c r="C139" s="12" t="s">
        <v>23</v>
      </c>
      <c r="D139" s="22">
        <v>0</v>
      </c>
      <c r="E139" s="14">
        <v>0</v>
      </c>
    </row>
    <row r="140" spans="1:5" ht="21.75" customHeight="1" x14ac:dyDescent="0.25">
      <c r="A140" s="146"/>
      <c r="B140" s="147" t="s">
        <v>53</v>
      </c>
      <c r="C140" s="12" t="s">
        <v>17</v>
      </c>
      <c r="D140" s="22">
        <f>D141+D142+D143+D146</f>
        <v>1762.5</v>
      </c>
      <c r="E140" s="22">
        <f>E141+E142+E143+E146</f>
        <v>1321.875</v>
      </c>
    </row>
    <row r="141" spans="1:5" ht="47.25" x14ac:dyDescent="0.25">
      <c r="A141" s="146"/>
      <c r="B141" s="147"/>
      <c r="C141" s="13" t="s">
        <v>18</v>
      </c>
      <c r="D141" s="22">
        <v>0</v>
      </c>
      <c r="E141" s="14">
        <v>0</v>
      </c>
    </row>
    <row r="142" spans="1:5" ht="47.25" x14ac:dyDescent="0.25">
      <c r="A142" s="146"/>
      <c r="B142" s="147"/>
      <c r="C142" s="13" t="s">
        <v>19</v>
      </c>
      <c r="D142" s="14">
        <v>0</v>
      </c>
      <c r="E142" s="14">
        <v>0</v>
      </c>
    </row>
    <row r="143" spans="1:5" ht="31.5" x14ac:dyDescent="0.25">
      <c r="A143" s="146"/>
      <c r="B143" s="147"/>
      <c r="C143" s="13" t="s">
        <v>20</v>
      </c>
      <c r="D143" s="14">
        <v>1762.5</v>
      </c>
      <c r="E143" s="14">
        <v>1321.875</v>
      </c>
    </row>
    <row r="144" spans="1:5" ht="0.75" hidden="1" customHeight="1" x14ac:dyDescent="0.25">
      <c r="A144" s="146"/>
      <c r="B144" s="147"/>
      <c r="C144" s="13"/>
      <c r="D144" s="14"/>
      <c r="E144" s="14"/>
    </row>
    <row r="145" spans="1:5" ht="15.75" hidden="1" x14ac:dyDescent="0.25">
      <c r="A145" s="146"/>
      <c r="B145" s="147"/>
      <c r="C145" s="13"/>
      <c r="D145" s="14"/>
      <c r="E145" s="14"/>
    </row>
    <row r="146" spans="1:5" ht="15.75" x14ac:dyDescent="0.25">
      <c r="A146" s="146"/>
      <c r="B146" s="147"/>
      <c r="C146" s="12" t="s">
        <v>23</v>
      </c>
      <c r="D146" s="14">
        <v>0</v>
      </c>
      <c r="E146" s="14">
        <v>0</v>
      </c>
    </row>
    <row r="147" spans="1:5" ht="21.75" customHeight="1" x14ac:dyDescent="0.25">
      <c r="A147" s="146"/>
      <c r="B147" s="147" t="s">
        <v>102</v>
      </c>
      <c r="C147" s="12" t="s">
        <v>17</v>
      </c>
      <c r="D147" s="22">
        <f>D148+D149+D150+D153</f>
        <v>0</v>
      </c>
      <c r="E147" s="22">
        <f>E148+E149+E150+E153</f>
        <v>0</v>
      </c>
    </row>
    <row r="148" spans="1:5" ht="47.25" x14ac:dyDescent="0.25">
      <c r="A148" s="146"/>
      <c r="B148" s="147"/>
      <c r="C148" s="13" t="s">
        <v>18</v>
      </c>
      <c r="D148" s="22">
        <v>0</v>
      </c>
      <c r="E148" s="89">
        <v>0</v>
      </c>
    </row>
    <row r="149" spans="1:5" ht="47.25" x14ac:dyDescent="0.25">
      <c r="A149" s="146"/>
      <c r="B149" s="147"/>
      <c r="C149" s="13" t="s">
        <v>19</v>
      </c>
      <c r="D149" s="89">
        <v>0</v>
      </c>
      <c r="E149" s="89">
        <v>0</v>
      </c>
    </row>
    <row r="150" spans="1:5" ht="31.5" x14ac:dyDescent="0.25">
      <c r="A150" s="146"/>
      <c r="B150" s="147"/>
      <c r="C150" s="13" t="s">
        <v>20</v>
      </c>
      <c r="D150" s="89">
        <v>0</v>
      </c>
      <c r="E150" s="89">
        <v>0</v>
      </c>
    </row>
    <row r="151" spans="1:5" ht="0.75" hidden="1" customHeight="1" x14ac:dyDescent="0.25">
      <c r="A151" s="146"/>
      <c r="B151" s="147"/>
      <c r="C151" s="13"/>
      <c r="D151" s="89"/>
      <c r="E151" s="89"/>
    </row>
    <row r="152" spans="1:5" ht="15.75" hidden="1" x14ac:dyDescent="0.25">
      <c r="A152" s="146"/>
      <c r="B152" s="147"/>
      <c r="C152" s="13"/>
      <c r="D152" s="89"/>
      <c r="E152" s="89"/>
    </row>
    <row r="153" spans="1:5" ht="15.75" x14ac:dyDescent="0.25">
      <c r="A153" s="146"/>
      <c r="B153" s="147"/>
      <c r="C153" s="12" t="s">
        <v>23</v>
      </c>
      <c r="D153" s="89">
        <v>0</v>
      </c>
      <c r="E153" s="89">
        <v>0</v>
      </c>
    </row>
    <row r="154" spans="1:5" ht="16.5" customHeight="1" x14ac:dyDescent="0.25">
      <c r="A154" s="138"/>
      <c r="B154" s="114" t="s">
        <v>8</v>
      </c>
      <c r="C154" s="12" t="s">
        <v>17</v>
      </c>
      <c r="D154" s="22">
        <f>D157</f>
        <v>18823.561000000002</v>
      </c>
      <c r="E154" s="22">
        <f>E155+E156+E157+E160</f>
        <v>10141.184999999999</v>
      </c>
    </row>
    <row r="155" spans="1:5" ht="47.25" x14ac:dyDescent="0.25">
      <c r="A155" s="166"/>
      <c r="B155" s="152"/>
      <c r="C155" s="13" t="s">
        <v>18</v>
      </c>
      <c r="D155" s="89">
        <v>0</v>
      </c>
      <c r="E155" s="89">
        <v>0</v>
      </c>
    </row>
    <row r="156" spans="1:5" ht="47.25" x14ac:dyDescent="0.25">
      <c r="A156" s="166"/>
      <c r="B156" s="152"/>
      <c r="C156" s="13" t="s">
        <v>19</v>
      </c>
      <c r="D156" s="89">
        <v>0</v>
      </c>
      <c r="E156" s="89">
        <v>0</v>
      </c>
    </row>
    <row r="157" spans="1:5" ht="31.5" x14ac:dyDescent="0.25">
      <c r="A157" s="166"/>
      <c r="B157" s="152"/>
      <c r="C157" s="13" t="s">
        <v>20</v>
      </c>
      <c r="D157" s="89">
        <v>18823.561000000002</v>
      </c>
      <c r="E157" s="89">
        <v>10141.184999999999</v>
      </c>
    </row>
    <row r="158" spans="1:5" ht="0.75" hidden="1" customHeight="1" x14ac:dyDescent="0.25">
      <c r="A158" s="166"/>
      <c r="B158" s="152"/>
      <c r="C158" s="13"/>
      <c r="D158" s="89"/>
      <c r="E158" s="89"/>
    </row>
    <row r="159" spans="1:5" ht="15.75" hidden="1" customHeight="1" x14ac:dyDescent="0.25">
      <c r="A159" s="166"/>
      <c r="B159" s="152"/>
      <c r="C159" s="13"/>
      <c r="D159" s="89"/>
      <c r="E159" s="89"/>
    </row>
    <row r="160" spans="1:5" ht="15.75" customHeight="1" x14ac:dyDescent="0.25">
      <c r="A160" s="139"/>
      <c r="B160" s="153"/>
      <c r="C160" s="12" t="s">
        <v>23</v>
      </c>
      <c r="D160" s="89">
        <v>0</v>
      </c>
      <c r="E160" s="89">
        <v>0</v>
      </c>
    </row>
    <row r="161" spans="1:5" ht="22.5" hidden="1" customHeight="1" x14ac:dyDescent="0.25">
      <c r="A161" s="146"/>
      <c r="B161" s="147"/>
      <c r="C161" s="12" t="s">
        <v>17</v>
      </c>
      <c r="D161" s="14">
        <f>D162+D163+D164+D165+D166+D167</f>
        <v>0</v>
      </c>
      <c r="E161" s="14">
        <f t="shared" ref="E161" si="5">E162+E163+E164+E165+E166+E167</f>
        <v>0</v>
      </c>
    </row>
    <row r="162" spans="1:5" ht="47.25" hidden="1" x14ac:dyDescent="0.25">
      <c r="A162" s="146"/>
      <c r="B162" s="147"/>
      <c r="C162" s="13" t="s">
        <v>18</v>
      </c>
      <c r="D162" s="14"/>
      <c r="E162" s="14"/>
    </row>
    <row r="163" spans="1:5" ht="47.25" hidden="1" x14ac:dyDescent="0.25">
      <c r="A163" s="146"/>
      <c r="B163" s="147"/>
      <c r="C163" s="13" t="s">
        <v>19</v>
      </c>
      <c r="D163" s="14"/>
      <c r="E163" s="14"/>
    </row>
    <row r="164" spans="1:5" ht="15.75" hidden="1" x14ac:dyDescent="0.25">
      <c r="A164" s="146"/>
      <c r="B164" s="147"/>
      <c r="C164" s="12" t="s">
        <v>20</v>
      </c>
      <c r="D164" s="14"/>
      <c r="E164" s="14"/>
    </row>
    <row r="165" spans="1:5" ht="31.5" hidden="1" x14ac:dyDescent="0.25">
      <c r="A165" s="146"/>
      <c r="B165" s="147"/>
      <c r="C165" s="13" t="s">
        <v>21</v>
      </c>
      <c r="D165" s="14"/>
      <c r="E165" s="14"/>
    </row>
    <row r="166" spans="1:5" ht="31.5" hidden="1" x14ac:dyDescent="0.25">
      <c r="A166" s="146"/>
      <c r="B166" s="147"/>
      <c r="C166" s="13" t="s">
        <v>22</v>
      </c>
      <c r="D166" s="14"/>
      <c r="E166" s="14"/>
    </row>
    <row r="167" spans="1:5" ht="15.75" hidden="1" x14ac:dyDescent="0.25">
      <c r="A167" s="146"/>
      <c r="B167" s="147"/>
      <c r="C167" s="12" t="s">
        <v>23</v>
      </c>
      <c r="D167" s="14"/>
      <c r="E167" s="14"/>
    </row>
    <row r="168" spans="1:5" ht="25.5" hidden="1" customHeight="1" x14ac:dyDescent="0.25">
      <c r="A168" s="138"/>
      <c r="B168" s="130"/>
      <c r="C168" s="12" t="s">
        <v>17</v>
      </c>
      <c r="D168" s="33">
        <f>D169+D170+D171+D172+D173+D174</f>
        <v>0</v>
      </c>
      <c r="E168" s="33">
        <f>E169+E170+E171+E172+E173+E174</f>
        <v>0</v>
      </c>
    </row>
    <row r="169" spans="1:5" ht="47.25" hidden="1" x14ac:dyDescent="0.25">
      <c r="A169" s="166"/>
      <c r="B169" s="154"/>
      <c r="C169" s="13" t="s">
        <v>18</v>
      </c>
      <c r="D169" s="33"/>
      <c r="E169" s="33"/>
    </row>
    <row r="170" spans="1:5" ht="47.25" hidden="1" x14ac:dyDescent="0.25">
      <c r="A170" s="166"/>
      <c r="B170" s="154"/>
      <c r="C170" s="13" t="s">
        <v>19</v>
      </c>
      <c r="D170" s="33"/>
      <c r="E170" s="33"/>
    </row>
    <row r="171" spans="1:5" ht="15.75" hidden="1" x14ac:dyDescent="0.25">
      <c r="A171" s="166"/>
      <c r="B171" s="154"/>
      <c r="C171" s="12" t="s">
        <v>20</v>
      </c>
      <c r="D171" s="33"/>
      <c r="E171" s="33"/>
    </row>
    <row r="172" spans="1:5" ht="31.5" hidden="1" x14ac:dyDescent="0.25">
      <c r="A172" s="166"/>
      <c r="B172" s="154"/>
      <c r="C172" s="13" t="s">
        <v>21</v>
      </c>
      <c r="D172" s="33"/>
      <c r="E172" s="33"/>
    </row>
    <row r="173" spans="1:5" ht="31.5" hidden="1" x14ac:dyDescent="0.25">
      <c r="A173" s="166"/>
      <c r="B173" s="154"/>
      <c r="C173" s="13" t="s">
        <v>22</v>
      </c>
      <c r="D173" s="33"/>
      <c r="E173" s="33"/>
    </row>
    <row r="174" spans="1:5" ht="15.75" hidden="1" x14ac:dyDescent="0.25">
      <c r="A174" s="139"/>
      <c r="B174" s="140"/>
      <c r="C174" s="12" t="s">
        <v>23</v>
      </c>
      <c r="D174" s="33"/>
      <c r="E174" s="33"/>
    </row>
    <row r="175" spans="1:5" ht="21.75" hidden="1" customHeight="1" x14ac:dyDescent="0.25">
      <c r="A175" s="146"/>
      <c r="B175" s="147"/>
      <c r="C175" s="12" t="s">
        <v>17</v>
      </c>
      <c r="D175" s="14">
        <f>D182+D189+D196+D203+D210+D217</f>
        <v>0</v>
      </c>
      <c r="E175" s="14">
        <f t="shared" ref="E175" si="6">E182+E189+E196+E203+E210+E217</f>
        <v>0</v>
      </c>
    </row>
    <row r="176" spans="1:5" ht="47.25" hidden="1" x14ac:dyDescent="0.25">
      <c r="A176" s="146"/>
      <c r="B176" s="147"/>
      <c r="C176" s="13" t="s">
        <v>18</v>
      </c>
      <c r="D176" s="14">
        <f t="shared" ref="D176:E181" si="7">D183+D190+D197+D204+D211+D218</f>
        <v>0</v>
      </c>
      <c r="E176" s="14">
        <f t="shared" si="7"/>
        <v>0</v>
      </c>
    </row>
    <row r="177" spans="1:5" ht="48" hidden="1" customHeight="1" x14ac:dyDescent="0.25">
      <c r="A177" s="146"/>
      <c r="B177" s="147"/>
      <c r="C177" s="13" t="s">
        <v>19</v>
      </c>
      <c r="D177" s="14"/>
      <c r="E177" s="14">
        <f t="shared" si="7"/>
        <v>0</v>
      </c>
    </row>
    <row r="178" spans="1:5" ht="15.75" hidden="1" x14ac:dyDescent="0.25">
      <c r="A178" s="146"/>
      <c r="B178" s="147"/>
      <c r="C178" s="12" t="s">
        <v>20</v>
      </c>
      <c r="D178" s="14"/>
      <c r="E178" s="14"/>
    </row>
    <row r="179" spans="1:5" ht="31.5" hidden="1" x14ac:dyDescent="0.25">
      <c r="A179" s="146"/>
      <c r="B179" s="147"/>
      <c r="C179" s="13" t="s">
        <v>21</v>
      </c>
      <c r="D179" s="14">
        <f t="shared" si="7"/>
        <v>0</v>
      </c>
      <c r="E179" s="14">
        <f t="shared" si="7"/>
        <v>0</v>
      </c>
    </row>
    <row r="180" spans="1:5" ht="31.5" hidden="1" x14ac:dyDescent="0.25">
      <c r="A180" s="146"/>
      <c r="B180" s="147"/>
      <c r="C180" s="13" t="s">
        <v>22</v>
      </c>
      <c r="D180" s="14">
        <f t="shared" si="7"/>
        <v>0</v>
      </c>
      <c r="E180" s="14">
        <f t="shared" si="7"/>
        <v>0</v>
      </c>
    </row>
    <row r="181" spans="1:5" ht="15.75" hidden="1" x14ac:dyDescent="0.25">
      <c r="A181" s="146"/>
      <c r="B181" s="147"/>
      <c r="C181" s="12" t="s">
        <v>23</v>
      </c>
      <c r="D181" s="14">
        <f t="shared" si="7"/>
        <v>0</v>
      </c>
      <c r="E181" s="14">
        <f t="shared" si="7"/>
        <v>0</v>
      </c>
    </row>
    <row r="182" spans="1:5" ht="20.25" hidden="1" customHeight="1" x14ac:dyDescent="0.25">
      <c r="A182" s="146"/>
      <c r="B182" s="147"/>
      <c r="C182" s="12" t="s">
        <v>17</v>
      </c>
      <c r="D182" s="14">
        <f>D183+D184+D185+D186+D187+D188</f>
        <v>0</v>
      </c>
      <c r="E182" s="14">
        <f t="shared" ref="E182" si="8">E183+E184+E185+E186+E187+E188</f>
        <v>0</v>
      </c>
    </row>
    <row r="183" spans="1:5" ht="47.25" hidden="1" x14ac:dyDescent="0.25">
      <c r="A183" s="146"/>
      <c r="B183" s="147"/>
      <c r="C183" s="13" t="s">
        <v>18</v>
      </c>
      <c r="D183" s="14"/>
      <c r="E183" s="14"/>
    </row>
    <row r="184" spans="1:5" ht="47.25" hidden="1" x14ac:dyDescent="0.25">
      <c r="A184" s="146"/>
      <c r="B184" s="147"/>
      <c r="C184" s="13" t="s">
        <v>19</v>
      </c>
      <c r="D184" s="14"/>
      <c r="E184" s="14"/>
    </row>
    <row r="185" spans="1:5" ht="15.75" hidden="1" x14ac:dyDescent="0.25">
      <c r="A185" s="146"/>
      <c r="B185" s="147"/>
      <c r="C185" s="12" t="s">
        <v>20</v>
      </c>
      <c r="D185" s="14"/>
      <c r="E185" s="14"/>
    </row>
    <row r="186" spans="1:5" ht="31.5" hidden="1" x14ac:dyDescent="0.25">
      <c r="A186" s="146"/>
      <c r="B186" s="147"/>
      <c r="C186" s="13" t="s">
        <v>21</v>
      </c>
      <c r="D186" s="14"/>
      <c r="E186" s="14"/>
    </row>
    <row r="187" spans="1:5" ht="31.5" hidden="1" x14ac:dyDescent="0.25">
      <c r="A187" s="146"/>
      <c r="B187" s="147"/>
      <c r="C187" s="13" t="s">
        <v>22</v>
      </c>
      <c r="D187" s="14"/>
      <c r="E187" s="14"/>
    </row>
    <row r="188" spans="1:5" ht="15.75" hidden="1" x14ac:dyDescent="0.25">
      <c r="A188" s="146"/>
      <c r="B188" s="147"/>
      <c r="C188" s="12" t="s">
        <v>23</v>
      </c>
      <c r="D188" s="14"/>
      <c r="E188" s="14"/>
    </row>
    <row r="189" spans="1:5" ht="0.75" hidden="1" customHeight="1" x14ac:dyDescent="0.25">
      <c r="A189" s="150"/>
      <c r="B189" s="147"/>
      <c r="C189" s="12" t="s">
        <v>17</v>
      </c>
      <c r="D189" s="14">
        <f>D190+D191+D192+D193+D194+D195</f>
        <v>0</v>
      </c>
      <c r="E189" s="14">
        <f t="shared" ref="E189" si="9">E190+E191+E192+E193+E194+E195</f>
        <v>0</v>
      </c>
    </row>
    <row r="190" spans="1:5" ht="47.25" hidden="1" x14ac:dyDescent="0.25">
      <c r="A190" s="150"/>
      <c r="B190" s="147"/>
      <c r="C190" s="13" t="s">
        <v>18</v>
      </c>
      <c r="D190" s="14"/>
      <c r="E190" s="14"/>
    </row>
    <row r="191" spans="1:5" ht="51.75" hidden="1" customHeight="1" x14ac:dyDescent="0.25">
      <c r="A191" s="150"/>
      <c r="B191" s="147"/>
      <c r="C191" s="13" t="s">
        <v>19</v>
      </c>
      <c r="D191" s="14"/>
      <c r="E191" s="14"/>
    </row>
    <row r="192" spans="1:5" ht="15.75" hidden="1" customHeight="1" x14ac:dyDescent="0.25">
      <c r="A192" s="150"/>
      <c r="B192" s="147"/>
      <c r="C192" s="12" t="s">
        <v>20</v>
      </c>
      <c r="D192" s="14"/>
      <c r="E192" s="14"/>
    </row>
    <row r="193" spans="1:5" ht="31.5" hidden="1" x14ac:dyDescent="0.25">
      <c r="A193" s="150"/>
      <c r="B193" s="147"/>
      <c r="C193" s="13" t="s">
        <v>21</v>
      </c>
      <c r="D193" s="14"/>
      <c r="E193" s="14"/>
    </row>
    <row r="194" spans="1:5" ht="31.5" hidden="1" x14ac:dyDescent="0.25">
      <c r="A194" s="150"/>
      <c r="B194" s="147"/>
      <c r="C194" s="13" t="s">
        <v>22</v>
      </c>
      <c r="D194" s="14"/>
      <c r="E194" s="14"/>
    </row>
    <row r="195" spans="1:5" ht="90" hidden="1" customHeight="1" x14ac:dyDescent="0.25">
      <c r="A195" s="150"/>
      <c r="B195" s="147"/>
      <c r="C195" s="12" t="s">
        <v>23</v>
      </c>
      <c r="D195" s="14"/>
      <c r="E195" s="14"/>
    </row>
    <row r="196" spans="1:5" ht="23.25" hidden="1" customHeight="1" x14ac:dyDescent="0.25">
      <c r="A196" s="150"/>
      <c r="B196" s="147"/>
      <c r="C196" s="12" t="s">
        <v>17</v>
      </c>
      <c r="D196" s="14">
        <f>D197+D198+D199+D200+D201+D202</f>
        <v>0</v>
      </c>
      <c r="E196" s="14">
        <f t="shared" ref="E196" si="10">E197+E198+E199+E200+E201+E202</f>
        <v>0</v>
      </c>
    </row>
    <row r="197" spans="1:5" ht="47.25" hidden="1" x14ac:dyDescent="0.25">
      <c r="A197" s="150"/>
      <c r="B197" s="147"/>
      <c r="C197" s="13" t="s">
        <v>18</v>
      </c>
      <c r="D197" s="14"/>
      <c r="E197" s="14"/>
    </row>
    <row r="198" spans="1:5" ht="47.25" hidden="1" x14ac:dyDescent="0.25">
      <c r="A198" s="150"/>
      <c r="B198" s="147"/>
      <c r="C198" s="13" t="s">
        <v>19</v>
      </c>
      <c r="D198" s="14"/>
      <c r="E198" s="14"/>
    </row>
    <row r="199" spans="1:5" ht="15.75" hidden="1" customHeight="1" x14ac:dyDescent="0.25">
      <c r="A199" s="150"/>
      <c r="B199" s="147"/>
      <c r="C199" s="12" t="s">
        <v>20</v>
      </c>
      <c r="D199" s="14"/>
      <c r="E199" s="14"/>
    </row>
    <row r="200" spans="1:5" ht="31.5" hidden="1" x14ac:dyDescent="0.25">
      <c r="A200" s="150"/>
      <c r="B200" s="147"/>
      <c r="C200" s="13" t="s">
        <v>21</v>
      </c>
      <c r="D200" s="14"/>
      <c r="E200" s="14"/>
    </row>
    <row r="201" spans="1:5" ht="31.5" hidden="1" x14ac:dyDescent="0.25">
      <c r="A201" s="150"/>
      <c r="B201" s="147"/>
      <c r="C201" s="13" t="s">
        <v>22</v>
      </c>
      <c r="D201" s="14"/>
      <c r="E201" s="14"/>
    </row>
    <row r="202" spans="1:5" ht="15.75" hidden="1" customHeight="1" x14ac:dyDescent="0.25">
      <c r="A202" s="150"/>
      <c r="B202" s="147"/>
      <c r="C202" s="12" t="s">
        <v>23</v>
      </c>
      <c r="D202" s="14"/>
      <c r="E202" s="14"/>
    </row>
    <row r="203" spans="1:5" ht="26.25" hidden="1" customHeight="1" x14ac:dyDescent="0.25">
      <c r="A203" s="150"/>
      <c r="B203" s="147"/>
      <c r="C203" s="12" t="s">
        <v>17</v>
      </c>
      <c r="D203" s="14">
        <f>D204+D205+D206+D207+D208+D209</f>
        <v>0</v>
      </c>
      <c r="E203" s="14">
        <f t="shared" ref="E203" si="11">E204+E205+E206+E207+E208+E209</f>
        <v>0</v>
      </c>
    </row>
    <row r="204" spans="1:5" ht="47.25" hidden="1" x14ac:dyDescent="0.25">
      <c r="A204" s="150"/>
      <c r="B204" s="147"/>
      <c r="C204" s="13" t="s">
        <v>18</v>
      </c>
      <c r="D204" s="14"/>
      <c r="E204" s="14"/>
    </row>
    <row r="205" spans="1:5" ht="47.25" hidden="1" x14ac:dyDescent="0.25">
      <c r="A205" s="150"/>
      <c r="B205" s="147"/>
      <c r="C205" s="13" t="s">
        <v>19</v>
      </c>
      <c r="D205" s="14"/>
      <c r="E205" s="14"/>
    </row>
    <row r="206" spans="1:5" ht="15.75" hidden="1" customHeight="1" x14ac:dyDescent="0.25">
      <c r="A206" s="150"/>
      <c r="B206" s="147"/>
      <c r="C206" s="12" t="s">
        <v>20</v>
      </c>
      <c r="D206" s="14"/>
      <c r="E206" s="14"/>
    </row>
    <row r="207" spans="1:5" ht="31.5" hidden="1" x14ac:dyDescent="0.25">
      <c r="A207" s="150"/>
      <c r="B207" s="147"/>
      <c r="C207" s="13" t="s">
        <v>21</v>
      </c>
      <c r="D207" s="14"/>
      <c r="E207" s="14"/>
    </row>
    <row r="208" spans="1:5" ht="31.5" hidden="1" x14ac:dyDescent="0.25">
      <c r="A208" s="150"/>
      <c r="B208" s="147"/>
      <c r="C208" s="13" t="s">
        <v>22</v>
      </c>
      <c r="D208" s="14"/>
      <c r="E208" s="14"/>
    </row>
    <row r="209" spans="1:5" ht="15.75" hidden="1" customHeight="1" x14ac:dyDescent="0.25">
      <c r="A209" s="150"/>
      <c r="B209" s="147"/>
      <c r="C209" s="12" t="s">
        <v>23</v>
      </c>
      <c r="D209" s="14"/>
      <c r="E209" s="14"/>
    </row>
    <row r="210" spans="1:5" ht="0.75" hidden="1" customHeight="1" x14ac:dyDescent="0.25">
      <c r="A210" s="150"/>
      <c r="B210" s="147"/>
      <c r="C210" s="12" t="s">
        <v>17</v>
      </c>
      <c r="D210" s="14">
        <f>D211+D212+D213+D214+D215+D216</f>
        <v>0</v>
      </c>
      <c r="E210" s="14">
        <f t="shared" ref="E210" si="12">E211+E212+E213+E214+E215+E216</f>
        <v>0</v>
      </c>
    </row>
    <row r="211" spans="1:5" ht="47.25" hidden="1" x14ac:dyDescent="0.25">
      <c r="A211" s="150"/>
      <c r="B211" s="147"/>
      <c r="C211" s="13" t="s">
        <v>18</v>
      </c>
      <c r="D211" s="14"/>
      <c r="E211" s="14"/>
    </row>
    <row r="212" spans="1:5" ht="47.25" hidden="1" x14ac:dyDescent="0.25">
      <c r="A212" s="150"/>
      <c r="B212" s="147"/>
      <c r="C212" s="13" t="s">
        <v>19</v>
      </c>
      <c r="D212" s="14"/>
      <c r="E212" s="14"/>
    </row>
    <row r="213" spans="1:5" ht="15.75" hidden="1" customHeight="1" x14ac:dyDescent="0.25">
      <c r="A213" s="150"/>
      <c r="B213" s="147"/>
      <c r="C213" s="12" t="s">
        <v>20</v>
      </c>
      <c r="D213" s="14"/>
      <c r="E213" s="14"/>
    </row>
    <row r="214" spans="1:5" ht="31.5" hidden="1" x14ac:dyDescent="0.25">
      <c r="A214" s="150"/>
      <c r="B214" s="147"/>
      <c r="C214" s="13" t="s">
        <v>21</v>
      </c>
      <c r="D214" s="14"/>
      <c r="E214" s="14"/>
    </row>
    <row r="215" spans="1:5" ht="31.5" hidden="1" x14ac:dyDescent="0.25">
      <c r="A215" s="150"/>
      <c r="B215" s="147"/>
      <c r="C215" s="13" t="s">
        <v>22</v>
      </c>
      <c r="D215" s="14"/>
      <c r="E215" s="14"/>
    </row>
    <row r="216" spans="1:5" ht="15.75" hidden="1" customHeight="1" x14ac:dyDescent="0.25">
      <c r="A216" s="150"/>
      <c r="B216" s="147"/>
      <c r="C216" s="12" t="s">
        <v>23</v>
      </c>
      <c r="D216" s="14"/>
      <c r="E216" s="14"/>
    </row>
    <row r="217" spans="1:5" ht="25.5" hidden="1" customHeight="1" x14ac:dyDescent="0.25">
      <c r="A217" s="150"/>
      <c r="B217" s="147"/>
      <c r="C217" s="12" t="s">
        <v>17</v>
      </c>
      <c r="D217" s="14">
        <f>D218+D219+D220+D221+D222+D223</f>
        <v>0</v>
      </c>
      <c r="E217" s="14">
        <f t="shared" ref="E217" si="13">E218+E219+E220+E221+E222+E223</f>
        <v>0</v>
      </c>
    </row>
    <row r="218" spans="1:5" ht="47.25" hidden="1" x14ac:dyDescent="0.25">
      <c r="A218" s="150"/>
      <c r="B218" s="147"/>
      <c r="C218" s="13" t="s">
        <v>18</v>
      </c>
      <c r="D218" s="14"/>
      <c r="E218" s="14"/>
    </row>
    <row r="219" spans="1:5" ht="47.25" hidden="1" x14ac:dyDescent="0.25">
      <c r="A219" s="150"/>
      <c r="B219" s="147"/>
      <c r="C219" s="13" t="s">
        <v>19</v>
      </c>
      <c r="D219" s="14"/>
      <c r="E219" s="14"/>
    </row>
    <row r="220" spans="1:5" ht="15.75" hidden="1" customHeight="1" x14ac:dyDescent="0.25">
      <c r="A220" s="150"/>
      <c r="B220" s="147"/>
      <c r="C220" s="12" t="s">
        <v>20</v>
      </c>
      <c r="D220" s="14"/>
      <c r="E220" s="14"/>
    </row>
    <row r="221" spans="1:5" ht="31.5" hidden="1" x14ac:dyDescent="0.25">
      <c r="A221" s="150"/>
      <c r="B221" s="147"/>
      <c r="C221" s="13" t="s">
        <v>21</v>
      </c>
      <c r="D221" s="14"/>
      <c r="E221" s="14"/>
    </row>
    <row r="222" spans="1:5" ht="31.5" hidden="1" x14ac:dyDescent="0.25">
      <c r="A222" s="150"/>
      <c r="B222" s="147"/>
      <c r="C222" s="13" t="s">
        <v>22</v>
      </c>
      <c r="D222" s="14"/>
      <c r="E222" s="14"/>
    </row>
    <row r="223" spans="1:5" ht="15.75" hidden="1" customHeight="1" x14ac:dyDescent="0.25">
      <c r="A223" s="150"/>
      <c r="B223" s="147"/>
      <c r="C223" s="12" t="s">
        <v>23</v>
      </c>
      <c r="D223" s="14"/>
      <c r="E223" s="14"/>
    </row>
    <row r="224" spans="1:5" ht="31.5" hidden="1" customHeight="1" x14ac:dyDescent="0.25">
      <c r="A224" s="150" t="s">
        <v>29</v>
      </c>
      <c r="B224" s="147"/>
      <c r="C224" s="12" t="s">
        <v>17</v>
      </c>
      <c r="D224" s="14">
        <f>D231+D238+D245+D252</f>
        <v>0</v>
      </c>
      <c r="E224" s="14">
        <f t="shared" ref="E224" si="14">E231+E238+E245+E252</f>
        <v>0</v>
      </c>
    </row>
    <row r="225" spans="1:5" ht="47.25" hidden="1" x14ac:dyDescent="0.25">
      <c r="A225" s="150"/>
      <c r="B225" s="147"/>
      <c r="C225" s="13" t="s">
        <v>18</v>
      </c>
      <c r="D225" s="14">
        <f t="shared" ref="D225:E230" si="15">D232+D239+D246+D253</f>
        <v>0</v>
      </c>
      <c r="E225" s="14">
        <f t="shared" si="15"/>
        <v>0</v>
      </c>
    </row>
    <row r="226" spans="1:5" ht="47.25" hidden="1" x14ac:dyDescent="0.25">
      <c r="A226" s="150"/>
      <c r="B226" s="147"/>
      <c r="C226" s="13" t="s">
        <v>19</v>
      </c>
      <c r="D226" s="14">
        <f t="shared" si="15"/>
        <v>0</v>
      </c>
      <c r="E226" s="14">
        <f t="shared" si="15"/>
        <v>0</v>
      </c>
    </row>
    <row r="227" spans="1:5" ht="15.75" hidden="1" customHeight="1" x14ac:dyDescent="0.25">
      <c r="A227" s="150"/>
      <c r="B227" s="147"/>
      <c r="C227" s="12" t="s">
        <v>20</v>
      </c>
      <c r="D227" s="14"/>
      <c r="E227" s="14">
        <f t="shared" si="15"/>
        <v>0</v>
      </c>
    </row>
    <row r="228" spans="1:5" ht="31.5" hidden="1" x14ac:dyDescent="0.25">
      <c r="A228" s="150"/>
      <c r="B228" s="147"/>
      <c r="C228" s="13" t="s">
        <v>21</v>
      </c>
      <c r="D228" s="14">
        <f t="shared" si="15"/>
        <v>0</v>
      </c>
      <c r="E228" s="14">
        <f t="shared" si="15"/>
        <v>0</v>
      </c>
    </row>
    <row r="229" spans="1:5" ht="31.5" hidden="1" x14ac:dyDescent="0.25">
      <c r="A229" s="150"/>
      <c r="B229" s="147"/>
      <c r="C229" s="13" t="s">
        <v>22</v>
      </c>
      <c r="D229" s="14">
        <f t="shared" si="15"/>
        <v>0</v>
      </c>
      <c r="E229" s="14">
        <f t="shared" si="15"/>
        <v>0</v>
      </c>
    </row>
    <row r="230" spans="1:5" ht="15.75" hidden="1" customHeight="1" x14ac:dyDescent="0.25">
      <c r="A230" s="150"/>
      <c r="B230" s="147"/>
      <c r="C230" s="12" t="s">
        <v>23</v>
      </c>
      <c r="D230" s="14">
        <f t="shared" si="15"/>
        <v>0</v>
      </c>
      <c r="E230" s="14">
        <f t="shared" si="15"/>
        <v>0</v>
      </c>
    </row>
    <row r="231" spans="1:5" ht="21" hidden="1" customHeight="1" x14ac:dyDescent="0.25">
      <c r="A231" s="150" t="s">
        <v>26</v>
      </c>
      <c r="B231" s="147"/>
      <c r="C231" s="12" t="s">
        <v>17</v>
      </c>
      <c r="D231" s="14">
        <f>D232+D233+D234+D235+D236+D237</f>
        <v>0</v>
      </c>
      <c r="E231" s="14">
        <f t="shared" ref="E231" si="16">E232+E233+E234+E235+E236+E237</f>
        <v>0</v>
      </c>
    </row>
    <row r="232" spans="1:5" ht="47.25" hidden="1" x14ac:dyDescent="0.25">
      <c r="A232" s="150"/>
      <c r="B232" s="147"/>
      <c r="C232" s="13" t="s">
        <v>18</v>
      </c>
      <c r="D232" s="14"/>
      <c r="E232" s="14"/>
    </row>
    <row r="233" spans="1:5" ht="47.25" hidden="1" x14ac:dyDescent="0.25">
      <c r="A233" s="150"/>
      <c r="B233" s="147"/>
      <c r="C233" s="13" t="s">
        <v>19</v>
      </c>
      <c r="D233" s="14"/>
      <c r="E233" s="14"/>
    </row>
    <row r="234" spans="1:5" ht="15.75" hidden="1" customHeight="1" x14ac:dyDescent="0.25">
      <c r="A234" s="150"/>
      <c r="B234" s="147"/>
      <c r="C234" s="12" t="s">
        <v>20</v>
      </c>
      <c r="D234" s="14"/>
      <c r="E234" s="14"/>
    </row>
    <row r="235" spans="1:5" ht="31.5" hidden="1" x14ac:dyDescent="0.25">
      <c r="A235" s="150"/>
      <c r="B235" s="147"/>
      <c r="C235" s="13" t="s">
        <v>21</v>
      </c>
      <c r="D235" s="14"/>
      <c r="E235" s="14"/>
    </row>
    <row r="236" spans="1:5" ht="31.5" hidden="1" x14ac:dyDescent="0.25">
      <c r="A236" s="150"/>
      <c r="B236" s="147"/>
      <c r="C236" s="13" t="s">
        <v>22</v>
      </c>
      <c r="D236" s="14"/>
      <c r="E236" s="14"/>
    </row>
    <row r="237" spans="1:5" ht="15.75" hidden="1" customHeight="1" x14ac:dyDescent="0.25">
      <c r="A237" s="150"/>
      <c r="B237" s="147"/>
      <c r="C237" s="12" t="s">
        <v>23</v>
      </c>
      <c r="D237" s="14"/>
      <c r="E237" s="14"/>
    </row>
    <row r="238" spans="1:5" ht="15.75" hidden="1" x14ac:dyDescent="0.25">
      <c r="A238" s="150" t="s">
        <v>27</v>
      </c>
      <c r="B238" s="147"/>
      <c r="C238" s="12" t="s">
        <v>17</v>
      </c>
      <c r="D238" s="14">
        <f>D239+D240+D241+D242+D243+D244</f>
        <v>0</v>
      </c>
      <c r="E238" s="14">
        <f t="shared" ref="E238" si="17">E239+E240+E241+E242+E243+E244</f>
        <v>0</v>
      </c>
    </row>
    <row r="239" spans="1:5" ht="47.25" hidden="1" x14ac:dyDescent="0.25">
      <c r="A239" s="150"/>
      <c r="B239" s="147"/>
      <c r="C239" s="13" t="s">
        <v>18</v>
      </c>
      <c r="D239" s="14"/>
      <c r="E239" s="14"/>
    </row>
    <row r="240" spans="1:5" ht="47.25" hidden="1" x14ac:dyDescent="0.25">
      <c r="A240" s="150"/>
      <c r="B240" s="147"/>
      <c r="C240" s="13" t="s">
        <v>19</v>
      </c>
      <c r="D240" s="14"/>
      <c r="E240" s="14"/>
    </row>
    <row r="241" spans="1:5" ht="15.75" hidden="1" x14ac:dyDescent="0.25">
      <c r="A241" s="150"/>
      <c r="B241" s="147"/>
      <c r="C241" s="12" t="s">
        <v>20</v>
      </c>
      <c r="D241" s="14"/>
      <c r="E241" s="14"/>
    </row>
    <row r="242" spans="1:5" ht="31.5" hidden="1" x14ac:dyDescent="0.25">
      <c r="A242" s="150"/>
      <c r="B242" s="147"/>
      <c r="C242" s="13" t="s">
        <v>21</v>
      </c>
      <c r="D242" s="14"/>
      <c r="E242" s="14"/>
    </row>
    <row r="243" spans="1:5" ht="31.5" hidden="1" x14ac:dyDescent="0.25">
      <c r="A243" s="150"/>
      <c r="B243" s="147"/>
      <c r="C243" s="13" t="s">
        <v>22</v>
      </c>
      <c r="D243" s="14"/>
      <c r="E243" s="14"/>
    </row>
    <row r="244" spans="1:5" ht="15.75" hidden="1" x14ac:dyDescent="0.25">
      <c r="A244" s="150"/>
      <c r="B244" s="147"/>
      <c r="C244" s="12" t="s">
        <v>23</v>
      </c>
      <c r="D244" s="14"/>
      <c r="E244" s="14"/>
    </row>
    <row r="245" spans="1:5" ht="15.75" hidden="1" x14ac:dyDescent="0.25">
      <c r="A245" s="150" t="s">
        <v>28</v>
      </c>
      <c r="B245" s="147"/>
      <c r="C245" s="12" t="s">
        <v>17</v>
      </c>
      <c r="D245" s="14">
        <f>D246+D247+D248+D249+D250+D251</f>
        <v>0</v>
      </c>
      <c r="E245" s="14">
        <f t="shared" ref="E245" si="18">E246+E247+E248+E249+E250+E251</f>
        <v>0</v>
      </c>
    </row>
    <row r="246" spans="1:5" ht="47.25" hidden="1" x14ac:dyDescent="0.25">
      <c r="A246" s="150"/>
      <c r="B246" s="147"/>
      <c r="C246" s="13" t="s">
        <v>18</v>
      </c>
      <c r="D246" s="14"/>
      <c r="E246" s="14"/>
    </row>
    <row r="247" spans="1:5" ht="47.25" hidden="1" x14ac:dyDescent="0.25">
      <c r="A247" s="150"/>
      <c r="B247" s="147"/>
      <c r="C247" s="13" t="s">
        <v>19</v>
      </c>
      <c r="D247" s="14"/>
      <c r="E247" s="14"/>
    </row>
    <row r="248" spans="1:5" ht="15.75" hidden="1" x14ac:dyDescent="0.25">
      <c r="A248" s="150"/>
      <c r="B248" s="147"/>
      <c r="C248" s="12" t="s">
        <v>20</v>
      </c>
      <c r="D248" s="14"/>
      <c r="E248" s="14"/>
    </row>
    <row r="249" spans="1:5" ht="31.5" hidden="1" x14ac:dyDescent="0.25">
      <c r="A249" s="150"/>
      <c r="B249" s="147"/>
      <c r="C249" s="13" t="s">
        <v>21</v>
      </c>
      <c r="D249" s="14"/>
      <c r="E249" s="14"/>
    </row>
    <row r="250" spans="1:5" ht="31.5" hidden="1" x14ac:dyDescent="0.25">
      <c r="A250" s="150"/>
      <c r="B250" s="147"/>
      <c r="C250" s="13" t="s">
        <v>22</v>
      </c>
      <c r="D250" s="14"/>
      <c r="E250" s="14"/>
    </row>
    <row r="251" spans="1:5" ht="15.75" hidden="1" x14ac:dyDescent="0.25">
      <c r="A251" s="150"/>
      <c r="B251" s="147"/>
      <c r="C251" s="12" t="s">
        <v>23</v>
      </c>
      <c r="D251" s="14"/>
      <c r="E251" s="14"/>
    </row>
    <row r="252" spans="1:5" ht="0.75" customHeight="1" x14ac:dyDescent="0.25">
      <c r="A252" s="150"/>
      <c r="B252" s="147"/>
      <c r="C252" s="12" t="s">
        <v>17</v>
      </c>
      <c r="D252" s="14">
        <f>D253+D254+D255+D256+D257+D258</f>
        <v>0</v>
      </c>
      <c r="E252" s="14">
        <f t="shared" ref="E252" si="19">E253+E254+E255+E256+E257+E258</f>
        <v>0</v>
      </c>
    </row>
    <row r="253" spans="1:5" ht="47.25" hidden="1" x14ac:dyDescent="0.25">
      <c r="A253" s="150"/>
      <c r="B253" s="147"/>
      <c r="C253" s="13" t="s">
        <v>18</v>
      </c>
      <c r="D253" s="14"/>
      <c r="E253" s="14"/>
    </row>
    <row r="254" spans="1:5" ht="47.25" hidden="1" x14ac:dyDescent="0.25">
      <c r="A254" s="150"/>
      <c r="B254" s="147"/>
      <c r="C254" s="13" t="s">
        <v>19</v>
      </c>
      <c r="D254" s="14"/>
      <c r="E254" s="14"/>
    </row>
    <row r="255" spans="1:5" ht="15.75" hidden="1" customHeight="1" x14ac:dyDescent="0.25">
      <c r="A255" s="150"/>
      <c r="B255" s="147"/>
      <c r="C255" s="12" t="s">
        <v>20</v>
      </c>
      <c r="D255" s="14"/>
      <c r="E255" s="14"/>
    </row>
    <row r="256" spans="1:5" ht="31.5" hidden="1" x14ac:dyDescent="0.25">
      <c r="A256" s="150"/>
      <c r="B256" s="147"/>
      <c r="C256" s="13" t="s">
        <v>21</v>
      </c>
      <c r="D256" s="14"/>
      <c r="E256" s="14"/>
    </row>
    <row r="257" spans="1:5" ht="31.5" hidden="1" x14ac:dyDescent="0.25">
      <c r="A257" s="150"/>
      <c r="B257" s="147"/>
      <c r="C257" s="13" t="s">
        <v>22</v>
      </c>
      <c r="D257" s="14"/>
      <c r="E257" s="14"/>
    </row>
    <row r="258" spans="1:5" ht="15.75" hidden="1" x14ac:dyDescent="0.25">
      <c r="A258" s="150"/>
      <c r="B258" s="147"/>
      <c r="C258" s="12" t="s">
        <v>23</v>
      </c>
      <c r="D258" s="14"/>
      <c r="E258" s="14"/>
    </row>
    <row r="259" spans="1:5" ht="15.75" x14ac:dyDescent="0.25">
      <c r="A259" s="148" t="s">
        <v>55</v>
      </c>
      <c r="B259" s="149" t="s">
        <v>122</v>
      </c>
      <c r="C259" s="35" t="s">
        <v>17</v>
      </c>
      <c r="D259" s="38">
        <f t="shared" ref="D259:E259" si="20">D266+D273+D280</f>
        <v>62518.125</v>
      </c>
      <c r="E259" s="38">
        <f t="shared" si="20"/>
        <v>38780.54</v>
      </c>
    </row>
    <row r="260" spans="1:5" ht="47.25" x14ac:dyDescent="0.25">
      <c r="A260" s="148"/>
      <c r="B260" s="149"/>
      <c r="C260" s="37" t="s">
        <v>18</v>
      </c>
      <c r="D260" s="38">
        <f t="shared" ref="D260:E260" si="21">D267+D274+D281</f>
        <v>0</v>
      </c>
      <c r="E260" s="38">
        <f t="shared" si="21"/>
        <v>0</v>
      </c>
    </row>
    <row r="261" spans="1:5" ht="47.25" x14ac:dyDescent="0.25">
      <c r="A261" s="148"/>
      <c r="B261" s="149"/>
      <c r="C261" s="37" t="s">
        <v>19</v>
      </c>
      <c r="D261" s="38">
        <f t="shared" ref="D261:E261" si="22">D268+D275+D282</f>
        <v>28455.199999999997</v>
      </c>
      <c r="E261" s="38">
        <f t="shared" si="22"/>
        <v>17159.239000000001</v>
      </c>
    </row>
    <row r="262" spans="1:5" ht="31.5" x14ac:dyDescent="0.25">
      <c r="A262" s="148"/>
      <c r="B262" s="149"/>
      <c r="C262" s="37" t="s">
        <v>20</v>
      </c>
      <c r="D262" s="38">
        <f t="shared" ref="D262:E262" si="23">D269+D276+D283</f>
        <v>34062.924999999996</v>
      </c>
      <c r="E262" s="38">
        <f t="shared" si="23"/>
        <v>21621.300999999999</v>
      </c>
    </row>
    <row r="263" spans="1:5" ht="15.75" hidden="1" x14ac:dyDescent="0.25">
      <c r="A263" s="148"/>
      <c r="B263" s="149"/>
      <c r="C263" s="37"/>
      <c r="D263" s="38">
        <f t="shared" ref="D263:E263" si="24">D270+D277+D284</f>
        <v>0</v>
      </c>
      <c r="E263" s="38">
        <f t="shared" si="24"/>
        <v>0</v>
      </c>
    </row>
    <row r="264" spans="1:5" ht="15.75" hidden="1" x14ac:dyDescent="0.25">
      <c r="A264" s="148"/>
      <c r="B264" s="149"/>
      <c r="C264" s="37"/>
      <c r="D264" s="38">
        <f t="shared" ref="D264:E264" si="25">D271+D278+D285</f>
        <v>0</v>
      </c>
      <c r="E264" s="38">
        <f t="shared" si="25"/>
        <v>0</v>
      </c>
    </row>
    <row r="265" spans="1:5" ht="15.75" x14ac:dyDescent="0.25">
      <c r="A265" s="148"/>
      <c r="B265" s="149"/>
      <c r="C265" s="35" t="s">
        <v>23</v>
      </c>
      <c r="D265" s="38">
        <f t="shared" ref="D265:E265" si="26">D272+D279+D286</f>
        <v>0</v>
      </c>
      <c r="E265" s="38">
        <f t="shared" si="26"/>
        <v>0</v>
      </c>
    </row>
    <row r="266" spans="1:5" ht="15.75" x14ac:dyDescent="0.25">
      <c r="A266" s="146"/>
      <c r="B266" s="147" t="s">
        <v>112</v>
      </c>
      <c r="C266" s="12" t="s">
        <v>17</v>
      </c>
      <c r="D266" s="22">
        <f>D267+D268+D269+D272</f>
        <v>35311.144999999997</v>
      </c>
      <c r="E266" s="22">
        <f>E267+E268+E269+E272</f>
        <v>18399.892</v>
      </c>
    </row>
    <row r="267" spans="1:5" ht="47.25" x14ac:dyDescent="0.25">
      <c r="A267" s="146"/>
      <c r="B267" s="147"/>
      <c r="C267" s="13" t="s">
        <v>18</v>
      </c>
      <c r="D267" s="41">
        <v>0</v>
      </c>
      <c r="E267" s="41">
        <v>0</v>
      </c>
    </row>
    <row r="268" spans="1:5" ht="47.25" x14ac:dyDescent="0.25">
      <c r="A268" s="146"/>
      <c r="B268" s="147"/>
      <c r="C268" s="13" t="s">
        <v>19</v>
      </c>
      <c r="D268" s="41">
        <v>16706.099999999999</v>
      </c>
      <c r="E268" s="41">
        <v>5451.3850000000002</v>
      </c>
    </row>
    <row r="269" spans="1:5" ht="31.5" x14ac:dyDescent="0.25">
      <c r="A269" s="146"/>
      <c r="B269" s="147"/>
      <c r="C269" s="13" t="s">
        <v>20</v>
      </c>
      <c r="D269" s="41">
        <v>18605.044999999998</v>
      </c>
      <c r="E269" s="41">
        <v>12948.507</v>
      </c>
    </row>
    <row r="270" spans="1:5" ht="0.75" hidden="1" customHeight="1" x14ac:dyDescent="0.25">
      <c r="A270" s="146"/>
      <c r="B270" s="147"/>
      <c r="C270" s="13"/>
      <c r="D270" s="41"/>
      <c r="E270" s="41"/>
    </row>
    <row r="271" spans="1:5" ht="15.75" hidden="1" x14ac:dyDescent="0.25">
      <c r="A271" s="146"/>
      <c r="B271" s="147"/>
      <c r="C271" s="13"/>
      <c r="D271" s="41"/>
      <c r="E271" s="41"/>
    </row>
    <row r="272" spans="1:5" ht="15.75" x14ac:dyDescent="0.25">
      <c r="A272" s="146"/>
      <c r="B272" s="147"/>
      <c r="C272" s="12" t="s">
        <v>23</v>
      </c>
      <c r="D272" s="41">
        <v>0</v>
      </c>
      <c r="E272" s="41">
        <v>0</v>
      </c>
    </row>
    <row r="273" spans="1:5" ht="15.75" x14ac:dyDescent="0.25">
      <c r="A273" s="146"/>
      <c r="B273" s="147" t="s">
        <v>111</v>
      </c>
      <c r="C273" s="12" t="s">
        <v>17</v>
      </c>
      <c r="D273" s="22">
        <f>D274+D275+D276+D279</f>
        <v>26938.48</v>
      </c>
      <c r="E273" s="22">
        <f>E274+E275+E276+E279</f>
        <v>20275.080999999998</v>
      </c>
    </row>
    <row r="274" spans="1:5" ht="47.25" x14ac:dyDescent="0.25">
      <c r="A274" s="146"/>
      <c r="B274" s="147"/>
      <c r="C274" s="13" t="s">
        <v>18</v>
      </c>
      <c r="D274" s="41">
        <v>0</v>
      </c>
      <c r="E274" s="41">
        <v>0</v>
      </c>
    </row>
    <row r="275" spans="1:5" ht="47.25" x14ac:dyDescent="0.25">
      <c r="A275" s="146"/>
      <c r="B275" s="147"/>
      <c r="C275" s="13" t="s">
        <v>19</v>
      </c>
      <c r="D275" s="41">
        <v>11749.1</v>
      </c>
      <c r="E275" s="41">
        <v>11707.853999999999</v>
      </c>
    </row>
    <row r="276" spans="1:5" ht="31.5" x14ac:dyDescent="0.25">
      <c r="A276" s="146"/>
      <c r="B276" s="147"/>
      <c r="C276" s="13" t="s">
        <v>20</v>
      </c>
      <c r="D276" s="41">
        <v>15189.38</v>
      </c>
      <c r="E276" s="41">
        <v>8567.2270000000008</v>
      </c>
    </row>
    <row r="277" spans="1:5" ht="0.75" customHeight="1" x14ac:dyDescent="0.25">
      <c r="A277" s="146"/>
      <c r="B277" s="147"/>
      <c r="C277" s="13"/>
      <c r="D277" s="41"/>
      <c r="E277" s="41"/>
    </row>
    <row r="278" spans="1:5" ht="15.75" hidden="1" x14ac:dyDescent="0.25">
      <c r="A278" s="146"/>
      <c r="B278" s="147"/>
      <c r="C278" s="13"/>
      <c r="D278" s="41"/>
      <c r="E278" s="41"/>
    </row>
    <row r="279" spans="1:5" ht="15.75" x14ac:dyDescent="0.25">
      <c r="A279" s="146"/>
      <c r="B279" s="147"/>
      <c r="C279" s="12" t="s">
        <v>23</v>
      </c>
      <c r="D279" s="41">
        <v>0</v>
      </c>
      <c r="E279" s="41">
        <v>0</v>
      </c>
    </row>
    <row r="280" spans="1:5" ht="15.75" x14ac:dyDescent="0.25">
      <c r="A280" s="146"/>
      <c r="B280" s="147" t="s">
        <v>8</v>
      </c>
      <c r="C280" s="12" t="s">
        <v>17</v>
      </c>
      <c r="D280" s="22">
        <f>D281+D282+D283+D286</f>
        <v>268.5</v>
      </c>
      <c r="E280" s="22">
        <f>E281+E282+E283+E286</f>
        <v>105.56699999999999</v>
      </c>
    </row>
    <row r="281" spans="1:5" ht="47.25" x14ac:dyDescent="0.25">
      <c r="A281" s="146"/>
      <c r="B281" s="147"/>
      <c r="C281" s="13" t="s">
        <v>18</v>
      </c>
      <c r="D281" s="41">
        <v>0</v>
      </c>
      <c r="E281" s="41">
        <v>0</v>
      </c>
    </row>
    <row r="282" spans="1:5" ht="47.25" x14ac:dyDescent="0.25">
      <c r="A282" s="146"/>
      <c r="B282" s="147"/>
      <c r="C282" s="13" t="s">
        <v>19</v>
      </c>
      <c r="D282" s="41">
        <v>0</v>
      </c>
      <c r="E282" s="41">
        <v>0</v>
      </c>
    </row>
    <row r="283" spans="1:5" ht="30.75" customHeight="1" x14ac:dyDescent="0.25">
      <c r="A283" s="146"/>
      <c r="B283" s="147"/>
      <c r="C283" s="13" t="s">
        <v>20</v>
      </c>
      <c r="D283" s="41">
        <v>268.5</v>
      </c>
      <c r="E283" s="41">
        <v>105.56699999999999</v>
      </c>
    </row>
    <row r="284" spans="1:5" ht="0.75" hidden="1" customHeight="1" x14ac:dyDescent="0.25">
      <c r="A284" s="146"/>
      <c r="B284" s="147"/>
      <c r="C284" s="13"/>
      <c r="D284" s="41"/>
      <c r="E284" s="41"/>
    </row>
    <row r="285" spans="1:5" ht="15.75" hidden="1" x14ac:dyDescent="0.25">
      <c r="A285" s="146"/>
      <c r="B285" s="147"/>
      <c r="C285" s="13"/>
      <c r="D285" s="41"/>
      <c r="E285" s="41"/>
    </row>
    <row r="286" spans="1:5" ht="15.75" x14ac:dyDescent="0.25">
      <c r="A286" s="146"/>
      <c r="B286" s="147"/>
      <c r="C286" s="12" t="s">
        <v>23</v>
      </c>
      <c r="D286" s="41">
        <v>0</v>
      </c>
      <c r="E286" s="41">
        <v>0</v>
      </c>
    </row>
    <row r="287" spans="1:5" ht="15.75" x14ac:dyDescent="0.25">
      <c r="A287" s="148" t="s">
        <v>56</v>
      </c>
      <c r="B287" s="149" t="s">
        <v>123</v>
      </c>
      <c r="C287" s="35" t="s">
        <v>17</v>
      </c>
      <c r="D287" s="38">
        <f t="shared" ref="D287:E287" si="27">D294+D301+D308</f>
        <v>84.519000000000005</v>
      </c>
      <c r="E287" s="38">
        <f t="shared" si="27"/>
        <v>84.519000000000005</v>
      </c>
    </row>
    <row r="288" spans="1:5" ht="47.25" x14ac:dyDescent="0.25">
      <c r="A288" s="148"/>
      <c r="B288" s="149"/>
      <c r="C288" s="37" t="s">
        <v>18</v>
      </c>
      <c r="D288" s="38">
        <f t="shared" ref="D288:E288" si="28">D295+D302+D309</f>
        <v>0</v>
      </c>
      <c r="E288" s="38">
        <f t="shared" si="28"/>
        <v>0</v>
      </c>
    </row>
    <row r="289" spans="1:5" ht="47.25" x14ac:dyDescent="0.25">
      <c r="A289" s="148"/>
      <c r="B289" s="149"/>
      <c r="C289" s="37" t="s">
        <v>19</v>
      </c>
      <c r="D289" s="38">
        <f t="shared" ref="D289:E289" si="29">D296+D303+D310</f>
        <v>0</v>
      </c>
      <c r="E289" s="38">
        <f t="shared" si="29"/>
        <v>0</v>
      </c>
    </row>
    <row r="290" spans="1:5" ht="31.5" x14ac:dyDescent="0.25">
      <c r="A290" s="148"/>
      <c r="B290" s="149"/>
      <c r="C290" s="37" t="s">
        <v>20</v>
      </c>
      <c r="D290" s="38">
        <f t="shared" ref="D290:E290" si="30">D297+D304+D311</f>
        <v>84.519000000000005</v>
      </c>
      <c r="E290" s="38">
        <f t="shared" si="30"/>
        <v>84.519000000000005</v>
      </c>
    </row>
    <row r="291" spans="1:5" ht="0.75" hidden="1" customHeight="1" x14ac:dyDescent="0.25">
      <c r="A291" s="148"/>
      <c r="B291" s="149"/>
      <c r="C291" s="37"/>
      <c r="D291" s="38">
        <f t="shared" ref="D291:E291" si="31">D298+D305+D312</f>
        <v>0</v>
      </c>
      <c r="E291" s="38">
        <f t="shared" si="31"/>
        <v>0</v>
      </c>
    </row>
    <row r="292" spans="1:5" ht="15.75" hidden="1" x14ac:dyDescent="0.25">
      <c r="A292" s="148"/>
      <c r="B292" s="149"/>
      <c r="C292" s="37"/>
      <c r="D292" s="38">
        <f t="shared" ref="D292:E292" si="32">D299+D306+D313</f>
        <v>0</v>
      </c>
      <c r="E292" s="38">
        <f t="shared" si="32"/>
        <v>0</v>
      </c>
    </row>
    <row r="293" spans="1:5" ht="15.75" x14ac:dyDescent="0.25">
      <c r="A293" s="148"/>
      <c r="B293" s="149"/>
      <c r="C293" s="35" t="s">
        <v>23</v>
      </c>
      <c r="D293" s="38">
        <f t="shared" ref="D293:E293" si="33">D300+D307+D314</f>
        <v>0</v>
      </c>
      <c r="E293" s="38">
        <f t="shared" si="33"/>
        <v>0</v>
      </c>
    </row>
    <row r="294" spans="1:5" ht="15.75" x14ac:dyDescent="0.25">
      <c r="A294" s="146"/>
      <c r="B294" s="147" t="s">
        <v>8</v>
      </c>
      <c r="C294" s="5" t="s">
        <v>17</v>
      </c>
      <c r="D294" s="22">
        <f>D295+D296+D297+D300</f>
        <v>84.519000000000005</v>
      </c>
      <c r="E294" s="103">
        <f>E295+E296+E297+E300</f>
        <v>84.519000000000005</v>
      </c>
    </row>
    <row r="295" spans="1:5" ht="47.25" x14ac:dyDescent="0.25">
      <c r="A295" s="146"/>
      <c r="B295" s="147"/>
      <c r="C295" s="4" t="s">
        <v>18</v>
      </c>
      <c r="D295" s="54">
        <v>0</v>
      </c>
      <c r="E295" s="54">
        <v>0</v>
      </c>
    </row>
    <row r="296" spans="1:5" ht="47.25" x14ac:dyDescent="0.25">
      <c r="A296" s="146"/>
      <c r="B296" s="147"/>
      <c r="C296" s="4" t="s">
        <v>19</v>
      </c>
      <c r="D296" s="54">
        <v>0</v>
      </c>
      <c r="E296" s="54">
        <v>0</v>
      </c>
    </row>
    <row r="297" spans="1:5" ht="31.5" x14ac:dyDescent="0.25">
      <c r="A297" s="146"/>
      <c r="B297" s="147"/>
      <c r="C297" s="4" t="s">
        <v>20</v>
      </c>
      <c r="D297" s="54">
        <v>84.519000000000005</v>
      </c>
      <c r="E297" s="54">
        <v>84.519000000000005</v>
      </c>
    </row>
    <row r="298" spans="1:5" ht="15.75" hidden="1" x14ac:dyDescent="0.25">
      <c r="A298" s="146"/>
      <c r="B298" s="147"/>
      <c r="C298" s="4"/>
      <c r="D298" s="54"/>
      <c r="E298" s="54"/>
    </row>
    <row r="299" spans="1:5" ht="15.75" hidden="1" x14ac:dyDescent="0.25">
      <c r="A299" s="146"/>
      <c r="B299" s="147"/>
      <c r="C299" s="62"/>
      <c r="D299" s="52"/>
      <c r="E299" s="52"/>
    </row>
    <row r="300" spans="1:5" s="45" customFormat="1" ht="15.75" x14ac:dyDescent="0.25">
      <c r="A300" s="146"/>
      <c r="B300" s="147"/>
      <c r="C300" s="63" t="s">
        <v>23</v>
      </c>
      <c r="D300" s="64">
        <v>0</v>
      </c>
      <c r="E300" s="64">
        <v>0</v>
      </c>
    </row>
    <row r="301" spans="1:5" s="45" customFormat="1" ht="15.75" x14ac:dyDescent="0.25">
      <c r="A301" s="61"/>
      <c r="B301" s="60"/>
      <c r="C301" s="46"/>
      <c r="D301" s="47"/>
      <c r="E301" s="47"/>
    </row>
    <row r="302" spans="1:5" s="45" customFormat="1" ht="15.75" x14ac:dyDescent="0.25">
      <c r="A302" s="61"/>
      <c r="B302" s="60"/>
      <c r="C302" s="48"/>
      <c r="D302" s="49"/>
      <c r="E302" s="49"/>
    </row>
    <row r="303" spans="1:5" s="45" customFormat="1" ht="18.75" x14ac:dyDescent="0.3">
      <c r="A303" s="61"/>
      <c r="B303" s="95"/>
      <c r="C303" s="96"/>
      <c r="D303" s="49"/>
      <c r="E303" s="49"/>
    </row>
    <row r="304" spans="1:5" s="45" customFormat="1" ht="18.75" x14ac:dyDescent="0.3">
      <c r="A304" s="61"/>
      <c r="B304" s="95"/>
      <c r="C304" s="96"/>
      <c r="D304" s="97"/>
      <c r="E304" s="49"/>
    </row>
    <row r="305" spans="1:5" s="45" customFormat="1" ht="18.75" x14ac:dyDescent="0.3">
      <c r="A305" s="61"/>
      <c r="B305" s="95"/>
      <c r="C305" s="96"/>
      <c r="D305" s="97"/>
      <c r="E305" s="49"/>
    </row>
    <row r="306" spans="1:5" s="45" customFormat="1" ht="15.75" x14ac:dyDescent="0.25">
      <c r="A306" s="61"/>
      <c r="B306" s="60"/>
      <c r="C306" s="48"/>
      <c r="D306" s="49"/>
      <c r="E306" s="49"/>
    </row>
    <row r="307" spans="1:5" s="45" customFormat="1" ht="15.75" x14ac:dyDescent="0.25">
      <c r="A307" s="61"/>
      <c r="B307" s="60"/>
      <c r="C307" s="46"/>
      <c r="D307" s="49"/>
      <c r="E307" s="49"/>
    </row>
  </sheetData>
  <mergeCells count="89">
    <mergeCell ref="A161:A167"/>
    <mergeCell ref="A175:A181"/>
    <mergeCell ref="A182:A188"/>
    <mergeCell ref="A189:A195"/>
    <mergeCell ref="A119:A125"/>
    <mergeCell ref="A126:A132"/>
    <mergeCell ref="A133:A139"/>
    <mergeCell ref="A140:A146"/>
    <mergeCell ref="A154:A160"/>
    <mergeCell ref="A168:A174"/>
    <mergeCell ref="A147:A153"/>
    <mergeCell ref="A98:A104"/>
    <mergeCell ref="A105:A111"/>
    <mergeCell ref="A112:A118"/>
    <mergeCell ref="A1:E6"/>
    <mergeCell ref="A35:A41"/>
    <mergeCell ref="A42:A48"/>
    <mergeCell ref="D12:D13"/>
    <mergeCell ref="E12:E13"/>
    <mergeCell ref="A8:E9"/>
    <mergeCell ref="A10:E10"/>
    <mergeCell ref="A84:A90"/>
    <mergeCell ref="A91:A97"/>
    <mergeCell ref="A56:A62"/>
    <mergeCell ref="A63:A69"/>
    <mergeCell ref="A70:A76"/>
    <mergeCell ref="A28:A34"/>
    <mergeCell ref="A77:A83"/>
    <mergeCell ref="B12:B13"/>
    <mergeCell ref="C12:C13"/>
    <mergeCell ref="B21:B27"/>
    <mergeCell ref="A21:A27"/>
    <mergeCell ref="A49:A55"/>
    <mergeCell ref="A14:A20"/>
    <mergeCell ref="B14:B20"/>
    <mergeCell ref="B28:B34"/>
    <mergeCell ref="B35:B41"/>
    <mergeCell ref="B42:B48"/>
    <mergeCell ref="B49:B55"/>
    <mergeCell ref="B56:B62"/>
    <mergeCell ref="B63:B69"/>
    <mergeCell ref="B70:B76"/>
    <mergeCell ref="B84:B90"/>
    <mergeCell ref="B77:B83"/>
    <mergeCell ref="B91:B97"/>
    <mergeCell ref="B238:B244"/>
    <mergeCell ref="B245:B251"/>
    <mergeCell ref="B112:B118"/>
    <mergeCell ref="B119:B125"/>
    <mergeCell ref="B126:B132"/>
    <mergeCell ref="B133:B139"/>
    <mergeCell ref="B154:B160"/>
    <mergeCell ref="B175:B181"/>
    <mergeCell ref="B182:B188"/>
    <mergeCell ref="B189:B195"/>
    <mergeCell ref="B140:B146"/>
    <mergeCell ref="B168:B174"/>
    <mergeCell ref="B161:B167"/>
    <mergeCell ref="B98:B104"/>
    <mergeCell ref="B105:B111"/>
    <mergeCell ref="B196:B202"/>
    <mergeCell ref="B203:B209"/>
    <mergeCell ref="B210:B216"/>
    <mergeCell ref="B147:B153"/>
    <mergeCell ref="B217:B223"/>
    <mergeCell ref="B224:B230"/>
    <mergeCell ref="A196:A202"/>
    <mergeCell ref="A203:A209"/>
    <mergeCell ref="A210:A216"/>
    <mergeCell ref="A217:A223"/>
    <mergeCell ref="A224:A230"/>
    <mergeCell ref="A266:A272"/>
    <mergeCell ref="B266:B272"/>
    <mergeCell ref="B231:B237"/>
    <mergeCell ref="B252:B258"/>
    <mergeCell ref="A252:A258"/>
    <mergeCell ref="A238:A244"/>
    <mergeCell ref="A245:A251"/>
    <mergeCell ref="A259:A265"/>
    <mergeCell ref="B259:B265"/>
    <mergeCell ref="A231:A237"/>
    <mergeCell ref="A294:A300"/>
    <mergeCell ref="B294:B300"/>
    <mergeCell ref="A273:A279"/>
    <mergeCell ref="B273:B279"/>
    <mergeCell ref="A280:A286"/>
    <mergeCell ref="B280:B286"/>
    <mergeCell ref="A287:A293"/>
    <mergeCell ref="B287:B293"/>
  </mergeCells>
  <pageMargins left="0.5118110236220472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 мун.зад.</vt:lpstr>
      <vt:lpstr>отчет об исполн.</vt:lpstr>
      <vt:lpstr>Инфор. о расход..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2019-10-22T02:06:43Z</dcterms:modified>
</cp:coreProperties>
</file>