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520" activeTab="0"/>
  </bookViews>
  <sheets>
    <sheet name="2020" sheetId="1" r:id="rId1"/>
  </sheets>
  <definedNames>
    <definedName name="_xlnm.Print_Area" localSheetId="0">'2020'!$A$1:$M$22</definedName>
  </definedNames>
  <calcPr fullCalcOnLoad="1"/>
</workbook>
</file>

<file path=xl/sharedStrings.xml><?xml version="1.0" encoding="utf-8"?>
<sst xmlns="http://schemas.openxmlformats.org/spreadsheetml/2006/main" count="48" uniqueCount="47">
  <si>
    <t>Наименование</t>
  </si>
  <si>
    <t>Целевая статья</t>
  </si>
  <si>
    <t>Вед.</t>
  </si>
  <si>
    <t>Разд.</t>
  </si>
  <si>
    <t>Ц.ст.</t>
  </si>
  <si>
    <t>Расх.</t>
  </si>
  <si>
    <t>Эк.класс.</t>
  </si>
  <si>
    <t>Сумма на год</t>
  </si>
  <si>
    <t>1 квартал</t>
  </si>
  <si>
    <t xml:space="preserve">Приложение 8 к решению Муниципального комитета Камень-Рыболовского сельского поселения Ханкайского муниципального района Приморского края от </t>
  </si>
  <si>
    <t>Сумма</t>
  </si>
  <si>
    <t>Исполнено</t>
  </si>
  <si>
    <t>01 0 00 00000</t>
  </si>
  <si>
    <t>%                       исп-я</t>
  </si>
  <si>
    <t>01 1 00 00000</t>
  </si>
  <si>
    <t>Обеспечение культурно-досуговой деятельности на территории Камень-Рыболовского сельского поселения</t>
  </si>
  <si>
    <t>01 1 11 00000</t>
  </si>
  <si>
    <t>01 2 00 00000</t>
  </si>
  <si>
    <t>Развитие и совершенствование пожарной безопасности на территории Камень-Рыболовского сельского поселения</t>
  </si>
  <si>
    <t>01 2 21 00000</t>
  </si>
  <si>
    <t>01 3 00 00000</t>
  </si>
  <si>
    <t>01 3 31 00000</t>
  </si>
  <si>
    <t>01 4 00 00000</t>
  </si>
  <si>
    <t>01 4 41 00000</t>
  </si>
  <si>
    <t>Муниципальная программа "Развитие территории Камень-Рыболовского сельского поселения на 2014-2024 годы"</t>
  </si>
  <si>
    <t>Подпрограмма "Развитие культуры Камень-Рыболовского сельского поселения на 2014-2024 годы"</t>
  </si>
  <si>
    <t>Подпрограмма "Развитие пожарной безопасности на территории Камень-Рыболовского сельского поселения на 2015-2024 годы"</t>
  </si>
  <si>
    <t>Подпрограмма "Развитие молодежной политики, физической культуры и спорта на территории Камень-Рыболовского сельского поселения на 2015-2024 годы"</t>
  </si>
  <si>
    <t>Подпрограмма "Благоустройство, озеленение и освещение территории Камень-Рыболовского сельского поселения на 2014-2024 годы"</t>
  </si>
  <si>
    <t>Муниципальная программа "Формирование современной городской среды" на  территории Камень-Рыболовского сельского поселения Ханкайского муниципального района Приморского края на 2018-2024 годы</t>
  </si>
  <si>
    <t>02 0 00 00000</t>
  </si>
  <si>
    <t>02 2 00 00000</t>
  </si>
  <si>
    <t>02 2 03 00000</t>
  </si>
  <si>
    <t>руб.</t>
  </si>
  <si>
    <t>Показатели расходов бюджета Камень-Рыболовского сельского поселения Ханкайского муниципального района Приморского края на 2020 год по муниципальным целевым программам (руб.)</t>
  </si>
  <si>
    <t>Создание условий для воспитания патриотизма, гражданственности, духовных и нравственных ценнстей молодежи, развитию физической культуры и спорта</t>
  </si>
  <si>
    <t>Создание благоприятных условий для работы и отдыха жителей Камень-Рыболовского сельского поселения</t>
  </si>
  <si>
    <t>Подпрограмма «Благоустройство территорий, детских и спортивных площадок на территории Камень-Рыболовского сельского поселения Ханкайского муниципального района Приморского края» на 2019 – 2024 годы</t>
  </si>
  <si>
    <t>Мероприятия, направленные на расходы на благоустройство территорий</t>
  </si>
  <si>
    <t xml:space="preserve">Мероприятия, направленные на расходы на благоустройство территорий, детских и спортивных площадок на территории Камень-Рыболовского сельского поселения 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</si>
  <si>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</si>
  <si>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r>
      <t>Мероприятия, направленные на расходы на благоустройство территорий</t>
    </r>
    <r>
      <rPr>
        <sz val="12"/>
        <color indexed="8"/>
        <rFont val="Times New Roman"/>
        <family val="1"/>
      </rPr>
      <t xml:space="preserve"> сельского поселения в доле, соответствующей установленному уровню софинансирования расходного обязательства.</t>
    </r>
  </si>
  <si>
    <t>ИТОГО:</t>
  </si>
  <si>
    <t>02 2 03 12610</t>
  </si>
  <si>
    <t>02 2 03 92610</t>
  </si>
  <si>
    <t>02 2 03 S2610</t>
  </si>
  <si>
    <t xml:space="preserve">Приложение 8                                                                              к проекту решения Думы Ханкайского муниципального округа Приморского края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</si>
</sst>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i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49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vertical="top" wrapText="1" shrinkToFit="1"/>
    </xf>
    <xf numFmtId="4" fontId="4" fillId="0" borderId="10" xfId="0" applyNumberFormat="1" applyFont="1" applyFill="1" applyBorder="1" applyAlignment="1">
      <alignment wrapText="1" shrinkToFi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 shrinkToFit="1"/>
    </xf>
    <xf numFmtId="4" fontId="4" fillId="0" borderId="0" xfId="0" applyNumberFormat="1" applyFont="1" applyFill="1" applyBorder="1" applyAlignment="1">
      <alignment wrapText="1" shrinkToFit="1"/>
    </xf>
    <xf numFmtId="4" fontId="4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 shrinkToFit="1"/>
    </xf>
    <xf numFmtId="4" fontId="7" fillId="0" borderId="10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4" fillId="0" borderId="12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0" fillId="0" borderId="13" xfId="0" applyFont="1" applyBorder="1" applyAlignment="1">
      <alignment wrapText="1"/>
    </xf>
    <xf numFmtId="0" fontId="50" fillId="0" borderId="0" xfId="0" applyFont="1" applyAlignment="1">
      <alignment wrapText="1"/>
    </xf>
    <xf numFmtId="0" fontId="51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9" fontId="9" fillId="0" borderId="10" xfId="55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top" wrapText="1"/>
    </xf>
    <xf numFmtId="0" fontId="52" fillId="0" borderId="13" xfId="0" applyFont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wrapText="1"/>
    </xf>
    <xf numFmtId="9" fontId="10" fillId="0" borderId="10" xfId="55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3" fillId="33" borderId="12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52.00390625" style="2" customWidth="1"/>
    <col min="2" max="3" width="7.7109375" style="1" hidden="1" customWidth="1"/>
    <col min="4" max="4" width="9.7109375" style="1" hidden="1" customWidth="1"/>
    <col min="5" max="5" width="7.7109375" style="1" hidden="1" customWidth="1"/>
    <col min="6" max="6" width="9.421875" style="1" hidden="1" customWidth="1"/>
    <col min="7" max="7" width="11.140625" style="1" hidden="1" customWidth="1"/>
    <col min="8" max="9" width="11.7109375" style="1" hidden="1" customWidth="1"/>
    <col min="10" max="10" width="15.8515625" style="1" customWidth="1"/>
    <col min="11" max="11" width="14.7109375" style="1" customWidth="1"/>
    <col min="12" max="12" width="15.421875" style="1" customWidth="1"/>
    <col min="13" max="13" width="10.28125" style="1" customWidth="1"/>
    <col min="14" max="16384" width="9.140625" style="1" customWidth="1"/>
  </cols>
  <sheetData>
    <row r="1" spans="2:13" s="5" customFormat="1" ht="76.5" customHeight="1">
      <c r="B1" s="74" t="s">
        <v>9</v>
      </c>
      <c r="C1" s="74"/>
      <c r="D1" s="74"/>
      <c r="J1" s="75" t="s">
        <v>46</v>
      </c>
      <c r="K1" s="75"/>
      <c r="L1" s="75"/>
      <c r="M1" s="75"/>
    </row>
    <row r="2" spans="1:13" s="5" customFormat="1" ht="59.25" customHeight="1">
      <c r="A2" s="71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7" customFormat="1" ht="16.5" customHeight="1">
      <c r="A3" s="6"/>
      <c r="M3" s="7" t="s">
        <v>33</v>
      </c>
    </row>
    <row r="4" spans="1:13" s="7" customFormat="1" ht="35.25" customHeight="1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/>
      <c r="H4" s="8" t="s">
        <v>7</v>
      </c>
      <c r="I4" s="8" t="s">
        <v>8</v>
      </c>
      <c r="J4" s="9" t="s">
        <v>1</v>
      </c>
      <c r="K4" s="9" t="s">
        <v>10</v>
      </c>
      <c r="L4" s="9" t="s">
        <v>11</v>
      </c>
      <c r="M4" s="9" t="s">
        <v>13</v>
      </c>
    </row>
    <row r="5" spans="1:17" s="11" customFormat="1" ht="49.5" customHeight="1">
      <c r="A5" s="56" t="s">
        <v>24</v>
      </c>
      <c r="B5" s="10"/>
      <c r="C5" s="10"/>
      <c r="D5" s="10"/>
      <c r="E5" s="10"/>
      <c r="F5" s="10"/>
      <c r="G5" s="10"/>
      <c r="H5" s="10"/>
      <c r="I5" s="10"/>
      <c r="J5" s="37" t="s">
        <v>12</v>
      </c>
      <c r="K5" s="49">
        <f>K6+K8+K10+K12</f>
        <v>42139227.739999995</v>
      </c>
      <c r="L5" s="59">
        <f>L6+L8+L10+L12</f>
        <v>41547219.68</v>
      </c>
      <c r="M5" s="55">
        <f>L5/K5</f>
        <v>0.9859511412109235</v>
      </c>
      <c r="N5" s="72"/>
      <c r="O5" s="73"/>
      <c r="P5" s="73"/>
      <c r="Q5" s="73"/>
    </row>
    <row r="6" spans="1:17" s="35" customFormat="1" ht="49.5" customHeight="1">
      <c r="A6" s="57" t="s">
        <v>25</v>
      </c>
      <c r="B6" s="30"/>
      <c r="C6" s="30"/>
      <c r="D6" s="30"/>
      <c r="E6" s="30"/>
      <c r="F6" s="30"/>
      <c r="G6" s="30"/>
      <c r="H6" s="31"/>
      <c r="I6" s="31"/>
      <c r="J6" s="60" t="s">
        <v>14</v>
      </c>
      <c r="K6" s="66">
        <f>K7</f>
        <v>23153283.93</v>
      </c>
      <c r="L6" s="67">
        <f>L7</f>
        <v>23153283.93</v>
      </c>
      <c r="M6" s="62">
        <f aca="true" t="shared" si="0" ref="M6:M23">L6/K6</f>
        <v>1</v>
      </c>
      <c r="N6" s="39"/>
      <c r="O6" s="34"/>
      <c r="P6" s="34"/>
      <c r="Q6" s="34"/>
    </row>
    <row r="7" spans="1:17" s="7" customFormat="1" ht="48" customHeight="1">
      <c r="A7" s="42" t="s">
        <v>15</v>
      </c>
      <c r="B7" s="14"/>
      <c r="C7" s="14"/>
      <c r="D7" s="14"/>
      <c r="E7" s="14"/>
      <c r="F7" s="14"/>
      <c r="G7" s="14"/>
      <c r="H7" s="15"/>
      <c r="I7" s="15"/>
      <c r="J7" s="16" t="s">
        <v>16</v>
      </c>
      <c r="K7" s="50">
        <v>23153283.93</v>
      </c>
      <c r="L7" s="50">
        <v>23153283.93</v>
      </c>
      <c r="M7" s="62">
        <f t="shared" si="0"/>
        <v>1</v>
      </c>
      <c r="N7" s="12"/>
      <c r="O7" s="13"/>
      <c r="P7" s="13"/>
      <c r="Q7" s="13"/>
    </row>
    <row r="8" spans="1:17" s="35" customFormat="1" ht="69.75" customHeight="1">
      <c r="A8" s="57" t="s">
        <v>26</v>
      </c>
      <c r="B8" s="36"/>
      <c r="C8" s="36"/>
      <c r="D8" s="36"/>
      <c r="E8" s="36"/>
      <c r="F8" s="36"/>
      <c r="G8" s="36"/>
      <c r="H8" s="36"/>
      <c r="I8" s="36"/>
      <c r="J8" s="68" t="s">
        <v>17</v>
      </c>
      <c r="K8" s="69">
        <f>K9</f>
        <v>37414.27</v>
      </c>
      <c r="L8" s="69">
        <f>L9</f>
        <v>37414.27</v>
      </c>
      <c r="M8" s="62">
        <f t="shared" si="0"/>
        <v>1</v>
      </c>
      <c r="N8" s="39"/>
      <c r="O8" s="34"/>
      <c r="P8" s="34"/>
      <c r="Q8" s="34"/>
    </row>
    <row r="9" spans="1:37" s="7" customFormat="1" ht="52.5" customHeight="1">
      <c r="A9" s="42" t="s">
        <v>18</v>
      </c>
      <c r="B9" s="14"/>
      <c r="C9" s="14"/>
      <c r="D9" s="14"/>
      <c r="E9" s="14"/>
      <c r="F9" s="14"/>
      <c r="G9" s="14"/>
      <c r="H9" s="15"/>
      <c r="I9" s="15"/>
      <c r="J9" s="17" t="s">
        <v>19</v>
      </c>
      <c r="K9" s="51">
        <v>37414.27</v>
      </c>
      <c r="L9" s="51">
        <v>37414.27</v>
      </c>
      <c r="M9" s="62">
        <f t="shared" si="0"/>
        <v>1</v>
      </c>
      <c r="N9" s="12"/>
      <c r="O9" s="13"/>
      <c r="P9" s="13"/>
      <c r="Q9" s="13"/>
      <c r="S9" s="18"/>
      <c r="T9" s="19"/>
      <c r="U9" s="19"/>
      <c r="V9" s="19"/>
      <c r="W9" s="19"/>
      <c r="X9" s="19"/>
      <c r="Y9" s="19"/>
      <c r="Z9" s="20"/>
      <c r="AA9" s="20"/>
      <c r="AB9" s="20"/>
      <c r="AC9" s="20"/>
      <c r="AD9" s="20"/>
      <c r="AE9" s="20"/>
      <c r="AF9" s="21"/>
      <c r="AG9" s="22"/>
      <c r="AH9" s="23"/>
      <c r="AI9" s="24"/>
      <c r="AJ9" s="25"/>
      <c r="AK9" s="23"/>
    </row>
    <row r="10" spans="1:17" s="35" customFormat="1" ht="67.5" customHeight="1">
      <c r="A10" s="57" t="s">
        <v>27</v>
      </c>
      <c r="B10" s="36"/>
      <c r="C10" s="36"/>
      <c r="D10" s="36"/>
      <c r="E10" s="36"/>
      <c r="F10" s="36"/>
      <c r="G10" s="36"/>
      <c r="H10" s="36"/>
      <c r="I10" s="36"/>
      <c r="J10" s="68" t="s">
        <v>20</v>
      </c>
      <c r="K10" s="69">
        <f>K11</f>
        <v>56248</v>
      </c>
      <c r="L10" s="69">
        <f>L11</f>
        <v>56248</v>
      </c>
      <c r="M10" s="62">
        <f t="shared" si="0"/>
        <v>1</v>
      </c>
      <c r="N10" s="38"/>
      <c r="O10" s="34"/>
      <c r="P10" s="34"/>
      <c r="Q10" s="34"/>
    </row>
    <row r="11" spans="1:17" s="7" customFormat="1" ht="64.5" customHeight="1">
      <c r="A11" s="42" t="s">
        <v>35</v>
      </c>
      <c r="B11" s="14"/>
      <c r="C11" s="14"/>
      <c r="D11" s="14"/>
      <c r="E11" s="14"/>
      <c r="F11" s="14"/>
      <c r="G11" s="14"/>
      <c r="H11" s="15"/>
      <c r="I11" s="15"/>
      <c r="J11" s="17" t="s">
        <v>21</v>
      </c>
      <c r="K11" s="51">
        <v>56248</v>
      </c>
      <c r="L11" s="51">
        <v>56248</v>
      </c>
      <c r="M11" s="62">
        <f t="shared" si="0"/>
        <v>1</v>
      </c>
      <c r="N11" s="26"/>
      <c r="O11" s="13"/>
      <c r="P11" s="13"/>
      <c r="Q11" s="13"/>
    </row>
    <row r="12" spans="1:17" s="35" customFormat="1" ht="50.25" customHeight="1">
      <c r="A12" s="57" t="s">
        <v>28</v>
      </c>
      <c r="B12" s="30"/>
      <c r="C12" s="30"/>
      <c r="D12" s="30"/>
      <c r="E12" s="30"/>
      <c r="F12" s="30"/>
      <c r="G12" s="30"/>
      <c r="H12" s="31"/>
      <c r="I12" s="31"/>
      <c r="J12" s="60" t="s">
        <v>22</v>
      </c>
      <c r="K12" s="61">
        <f>K13</f>
        <v>18892281.54</v>
      </c>
      <c r="L12" s="70">
        <f>L13</f>
        <v>18300273.48</v>
      </c>
      <c r="M12" s="62">
        <f t="shared" si="0"/>
        <v>0.9686640251074726</v>
      </c>
      <c r="N12" s="33"/>
      <c r="O12" s="34"/>
      <c r="P12" s="34"/>
      <c r="Q12" s="34"/>
    </row>
    <row r="13" spans="1:17" s="7" customFormat="1" ht="48.75" customHeight="1">
      <c r="A13" s="42" t="s">
        <v>36</v>
      </c>
      <c r="B13" s="14"/>
      <c r="C13" s="14"/>
      <c r="D13" s="14"/>
      <c r="E13" s="14"/>
      <c r="F13" s="14"/>
      <c r="G13" s="14"/>
      <c r="H13" s="15"/>
      <c r="I13" s="15"/>
      <c r="J13" s="16" t="s">
        <v>23</v>
      </c>
      <c r="K13" s="52">
        <v>18892281.54</v>
      </c>
      <c r="L13" s="28">
        <v>18300273.48</v>
      </c>
      <c r="M13" s="62">
        <f t="shared" si="0"/>
        <v>0.9686640251074726</v>
      </c>
      <c r="N13" s="27"/>
      <c r="O13" s="13"/>
      <c r="P13" s="13"/>
      <c r="Q13" s="13"/>
    </row>
    <row r="14" spans="1:17" s="7" customFormat="1" ht="83.25" customHeight="1">
      <c r="A14" s="48" t="s">
        <v>29</v>
      </c>
      <c r="B14" s="14"/>
      <c r="C14" s="14"/>
      <c r="D14" s="14"/>
      <c r="E14" s="14"/>
      <c r="F14" s="14"/>
      <c r="G14" s="14"/>
      <c r="H14" s="15"/>
      <c r="I14" s="15"/>
      <c r="J14" s="32" t="s">
        <v>30</v>
      </c>
      <c r="K14" s="53">
        <f>K15+K18+K19</f>
        <v>10254051.920000002</v>
      </c>
      <c r="L14" s="53">
        <f>L15+L18+L19</f>
        <v>3006691.92</v>
      </c>
      <c r="M14" s="55">
        <f t="shared" si="0"/>
        <v>0.29321988453516623</v>
      </c>
      <c r="N14" s="27"/>
      <c r="O14" s="13"/>
      <c r="P14" s="13"/>
      <c r="Q14" s="13"/>
    </row>
    <row r="15" spans="1:17" s="7" customFormat="1" ht="103.5" customHeight="1">
      <c r="A15" s="58" t="s">
        <v>37</v>
      </c>
      <c r="B15" s="14"/>
      <c r="C15" s="14"/>
      <c r="D15" s="14"/>
      <c r="E15" s="14"/>
      <c r="F15" s="14"/>
      <c r="G15" s="14"/>
      <c r="H15" s="15"/>
      <c r="I15" s="15"/>
      <c r="J15" s="60" t="s">
        <v>31</v>
      </c>
      <c r="K15" s="61">
        <f>K16</f>
        <v>729129.31</v>
      </c>
      <c r="L15" s="40">
        <f>L16</f>
        <v>0.04</v>
      </c>
      <c r="M15" s="62">
        <f t="shared" si="0"/>
        <v>5.485995344227761E-08</v>
      </c>
      <c r="N15" s="27"/>
      <c r="O15" s="13"/>
      <c r="P15" s="13"/>
      <c r="Q15" s="13"/>
    </row>
    <row r="16" spans="1:17" s="7" customFormat="1" ht="33" customHeight="1">
      <c r="A16" s="43" t="s">
        <v>38</v>
      </c>
      <c r="B16" s="14"/>
      <c r="C16" s="14"/>
      <c r="D16" s="14"/>
      <c r="E16" s="14"/>
      <c r="F16" s="14"/>
      <c r="G16" s="14"/>
      <c r="H16" s="15"/>
      <c r="I16" s="15"/>
      <c r="J16" s="60" t="s">
        <v>32</v>
      </c>
      <c r="K16" s="52">
        <f>K17</f>
        <v>729129.31</v>
      </c>
      <c r="L16" s="40">
        <f>L17</f>
        <v>0.04</v>
      </c>
      <c r="M16" s="62">
        <f t="shared" si="0"/>
        <v>5.485995344227761E-08</v>
      </c>
      <c r="N16" s="27"/>
      <c r="O16" s="13"/>
      <c r="P16" s="13"/>
      <c r="Q16" s="13"/>
    </row>
    <row r="17" spans="1:17" s="7" customFormat="1" ht="63" customHeight="1">
      <c r="A17" s="43" t="s">
        <v>39</v>
      </c>
      <c r="B17" s="14"/>
      <c r="C17" s="14"/>
      <c r="D17" s="14"/>
      <c r="E17" s="14"/>
      <c r="F17" s="14"/>
      <c r="G17" s="14"/>
      <c r="H17" s="15"/>
      <c r="I17" s="15"/>
      <c r="J17" s="16" t="s">
        <v>43</v>
      </c>
      <c r="K17" s="52">
        <v>729129.31</v>
      </c>
      <c r="L17" s="40">
        <v>0.04</v>
      </c>
      <c r="M17" s="62">
        <f t="shared" si="0"/>
        <v>5.485995344227761E-08</v>
      </c>
      <c r="N17" s="27"/>
      <c r="O17" s="13"/>
      <c r="P17" s="13"/>
      <c r="Q17" s="13"/>
    </row>
    <row r="18" spans="1:17" s="7" customFormat="1" ht="68.25" customHeight="1">
      <c r="A18" s="44" t="s">
        <v>40</v>
      </c>
      <c r="B18" s="14"/>
      <c r="C18" s="14"/>
      <c r="D18" s="14"/>
      <c r="E18" s="14"/>
      <c r="F18" s="14"/>
      <c r="G18" s="14"/>
      <c r="H18" s="15"/>
      <c r="I18" s="15"/>
      <c r="J18" s="16" t="s">
        <v>44</v>
      </c>
      <c r="K18" s="52">
        <v>9429673.38</v>
      </c>
      <c r="L18" s="40">
        <v>2976624.96</v>
      </c>
      <c r="M18" s="62">
        <f t="shared" si="0"/>
        <v>0.31566575426815047</v>
      </c>
      <c r="N18" s="27"/>
      <c r="O18" s="13"/>
      <c r="P18" s="13"/>
      <c r="Q18" s="13"/>
    </row>
    <row r="19" spans="1:17" s="7" customFormat="1" ht="61.5" customHeight="1">
      <c r="A19" s="45" t="s">
        <v>41</v>
      </c>
      <c r="B19" s="14"/>
      <c r="C19" s="14"/>
      <c r="D19" s="14"/>
      <c r="E19" s="14"/>
      <c r="F19" s="14"/>
      <c r="G19" s="14"/>
      <c r="H19" s="15"/>
      <c r="I19" s="15"/>
      <c r="J19" s="16" t="s">
        <v>45</v>
      </c>
      <c r="K19" s="52">
        <v>95249.23</v>
      </c>
      <c r="L19" s="40">
        <v>30066.92</v>
      </c>
      <c r="M19" s="62">
        <f t="shared" si="0"/>
        <v>0.3156657539383783</v>
      </c>
      <c r="N19" s="27"/>
      <c r="O19" s="13"/>
      <c r="P19" s="13"/>
      <c r="Q19" s="13"/>
    </row>
    <row r="20" spans="1:36" s="11" customFormat="1" ht="27" customHeight="1">
      <c r="A20" s="64" t="s">
        <v>42</v>
      </c>
      <c r="B20" s="65"/>
      <c r="C20" s="65"/>
      <c r="D20" s="65"/>
      <c r="E20" s="65"/>
      <c r="F20" s="65"/>
      <c r="G20" s="65"/>
      <c r="H20" s="65"/>
      <c r="I20" s="65"/>
      <c r="J20" s="63"/>
      <c r="K20" s="53">
        <f>K14+K5</f>
        <v>52393279.66</v>
      </c>
      <c r="L20" s="53">
        <f>L14+L5</f>
        <v>44553911.6</v>
      </c>
      <c r="M20" s="55">
        <f t="shared" si="0"/>
        <v>0.8503745497347628</v>
      </c>
      <c r="N20" s="29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13" ht="18.75" hidden="1">
      <c r="A21" s="45"/>
      <c r="B21" s="46"/>
      <c r="C21" s="46"/>
      <c r="D21" s="46"/>
      <c r="E21" s="46"/>
      <c r="F21" s="46"/>
      <c r="G21" s="46"/>
      <c r="H21" s="46"/>
      <c r="I21" s="46"/>
      <c r="J21" s="16"/>
      <c r="K21" s="52"/>
      <c r="L21" s="46"/>
      <c r="M21" s="55" t="e">
        <f t="shared" si="0"/>
        <v>#DIV/0!</v>
      </c>
    </row>
    <row r="22" spans="1:13" ht="18.75" hidden="1">
      <c r="A22" s="47" t="s">
        <v>42</v>
      </c>
      <c r="B22" s="46"/>
      <c r="C22" s="46"/>
      <c r="D22" s="46"/>
      <c r="E22" s="46"/>
      <c r="F22" s="46"/>
      <c r="G22" s="46"/>
      <c r="H22" s="46"/>
      <c r="I22" s="46"/>
      <c r="J22" s="46"/>
      <c r="K22" s="54"/>
      <c r="L22" s="46"/>
      <c r="M22" s="55" t="e">
        <f t="shared" si="0"/>
        <v>#DIV/0!</v>
      </c>
    </row>
    <row r="23" spans="1:36" ht="3.75" customHeight="1" hidden="1">
      <c r="A23" s="41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55" t="e">
        <f t="shared" si="0"/>
        <v>#DIV/0!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ht="18.75">
      <c r="M24" s="55"/>
    </row>
    <row r="31" ht="18.75">
      <c r="A31" s="4"/>
    </row>
  </sheetData>
  <sheetProtection/>
  <mergeCells count="4">
    <mergeCell ref="A2:M2"/>
    <mergeCell ref="N5:Q5"/>
    <mergeCell ref="B1:D1"/>
    <mergeCell ref="J1:M1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8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И. Гоцман</dc:creator>
  <cp:keywords/>
  <dc:description/>
  <cp:lastModifiedBy>Аверина Евгения Владимировна</cp:lastModifiedBy>
  <cp:lastPrinted>2021-07-30T02:17:58Z</cp:lastPrinted>
  <dcterms:created xsi:type="dcterms:W3CDTF">2012-09-05T03:24:18Z</dcterms:created>
  <dcterms:modified xsi:type="dcterms:W3CDTF">2021-07-30T02:18:05Z</dcterms:modified>
  <cp:category/>
  <cp:version/>
  <cp:contentType/>
  <cp:contentStatus/>
</cp:coreProperties>
</file>