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" yWindow="288" windowWidth="12648" windowHeight="11628" activeTab="3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Лист1" sheetId="11" r:id="rId7"/>
  </sheets>
  <definedNames>
    <definedName name="_xlnm.Print_Area" localSheetId="3">прил11!$A$1:$F$413</definedName>
    <definedName name="_xlnm.Print_Area" localSheetId="4">прил13!$A$1:$E$385</definedName>
    <definedName name="_xlnm.Print_Area" localSheetId="5">прил15!$A$1:$C$63</definedName>
    <definedName name="_xlnm.Print_Area" localSheetId="1">прил7!$A$1:$C$60</definedName>
  </definedNames>
  <calcPr calcId="125725"/>
</workbook>
</file>

<file path=xl/calcChain.xml><?xml version="1.0" encoding="utf-8"?>
<calcChain xmlns="http://schemas.openxmlformats.org/spreadsheetml/2006/main">
  <c r="C49" i="4"/>
  <c r="C48" i="8" l="1"/>
  <c r="E407" i="9"/>
  <c r="E253"/>
  <c r="E252"/>
  <c r="F83" i="1"/>
  <c r="F315"/>
  <c r="F329"/>
  <c r="F328" s="1"/>
  <c r="E78" i="9" l="1"/>
  <c r="E44"/>
  <c r="E43" s="1"/>
  <c r="E42" s="1"/>
  <c r="E41" s="1"/>
  <c r="F89" i="1" l="1"/>
  <c r="F65"/>
  <c r="F64" s="1"/>
  <c r="F63" s="1"/>
  <c r="F62" s="1"/>
  <c r="C32" i="10"/>
  <c r="C53" i="4"/>
  <c r="C36"/>
  <c r="E350" i="9" l="1"/>
  <c r="E349" s="1"/>
  <c r="E268"/>
  <c r="E267" s="1"/>
  <c r="E197"/>
  <c r="E196" s="1"/>
  <c r="F344" i="1"/>
  <c r="F343" s="1"/>
  <c r="F338"/>
  <c r="F337" s="1"/>
  <c r="F256"/>
  <c r="F255" s="1"/>
  <c r="F202"/>
  <c r="F201" s="1"/>
  <c r="E271" i="9" l="1"/>
  <c r="E270" s="1"/>
  <c r="E239" s="1"/>
  <c r="E85"/>
  <c r="F347" i="1"/>
  <c r="F346" s="1"/>
  <c r="F96"/>
  <c r="E265" i="9" l="1"/>
  <c r="E264" s="1"/>
  <c r="F341" i="1"/>
  <c r="F340" s="1"/>
  <c r="E286" i="9" l="1"/>
  <c r="E285" s="1"/>
  <c r="E169"/>
  <c r="E168" s="1"/>
  <c r="F362" i="1"/>
  <c r="F361" s="1"/>
  <c r="F174"/>
  <c r="F173" s="1"/>
  <c r="C60" i="8" l="1"/>
  <c r="E206" i="9"/>
  <c r="E205" s="1"/>
  <c r="E204" s="1"/>
  <c r="E203"/>
  <c r="F208" i="1"/>
  <c r="F211"/>
  <c r="F210" s="1"/>
  <c r="F209" s="1"/>
  <c r="E191" i="9" l="1"/>
  <c r="F196" i="1"/>
  <c r="E262" i="9" l="1"/>
  <c r="E261" s="1"/>
  <c r="E256"/>
  <c r="E255" s="1"/>
  <c r="E103"/>
  <c r="E102" s="1"/>
  <c r="E100"/>
  <c r="E99" s="1"/>
  <c r="E69"/>
  <c r="E68" s="1"/>
  <c r="E67" s="1"/>
  <c r="E64"/>
  <c r="E63" s="1"/>
  <c r="E62" s="1"/>
  <c r="E61" s="1"/>
  <c r="F443" i="1"/>
  <c r="F332"/>
  <c r="F331" s="1"/>
  <c r="F114"/>
  <c r="F113" s="1"/>
  <c r="F108"/>
  <c r="F107" s="1"/>
  <c r="E66" i="9" l="1"/>
  <c r="F80" i="1" l="1"/>
  <c r="F79" s="1"/>
  <c r="F78" s="1"/>
  <c r="F75"/>
  <c r="F74" s="1"/>
  <c r="F73" s="1"/>
  <c r="F72" s="1"/>
  <c r="F77" l="1"/>
  <c r="E194" i="9"/>
  <c r="E193" s="1"/>
  <c r="E118"/>
  <c r="E117" s="1"/>
  <c r="F199" i="1"/>
  <c r="F198" s="1"/>
  <c r="F129"/>
  <c r="F128" s="1"/>
  <c r="E304" i="9" l="1"/>
  <c r="C51" i="8" l="1"/>
  <c r="C18" l="1"/>
  <c r="F374" i="1" l="1"/>
  <c r="C48" i="4" l="1"/>
  <c r="C47" s="1"/>
  <c r="C57"/>
  <c r="C32" i="8" l="1"/>
  <c r="C31" s="1"/>
  <c r="F178" i="1" l="1"/>
  <c r="F177" s="1"/>
  <c r="E173" i="9"/>
  <c r="E172" s="1"/>
  <c r="E213"/>
  <c r="E212" s="1"/>
  <c r="E211" s="1"/>
  <c r="E216"/>
  <c r="E215" s="1"/>
  <c r="E76"/>
  <c r="E49"/>
  <c r="E416" l="1"/>
  <c r="F218" i="1"/>
  <c r="F217" s="1"/>
  <c r="F216" s="1"/>
  <c r="F60" l="1"/>
  <c r="C33" i="4"/>
  <c r="C61" i="8" l="1"/>
  <c r="C58"/>
  <c r="C56"/>
  <c r="C49"/>
  <c r="C43"/>
  <c r="C41"/>
  <c r="C39"/>
  <c r="C36"/>
  <c r="C27"/>
  <c r="C22"/>
  <c r="C14"/>
  <c r="E383" i="9"/>
  <c r="E382" s="1"/>
  <c r="E380"/>
  <c r="E379" s="1"/>
  <c r="E374"/>
  <c r="E373" s="1"/>
  <c r="E367"/>
  <c r="E366" s="1"/>
  <c r="E361"/>
  <c r="E359"/>
  <c r="E353"/>
  <c r="E352" s="1"/>
  <c r="E427" s="1"/>
  <c r="E347"/>
  <c r="E346" s="1"/>
  <c r="E341"/>
  <c r="E340" s="1"/>
  <c r="E339" s="1"/>
  <c r="E338" s="1"/>
  <c r="E330"/>
  <c r="E329" s="1"/>
  <c r="E413" s="1"/>
  <c r="E335"/>
  <c r="E333"/>
  <c r="E324"/>
  <c r="E323" s="1"/>
  <c r="E321"/>
  <c r="E319"/>
  <c r="E317"/>
  <c r="E314"/>
  <c r="E312"/>
  <c r="E307"/>
  <c r="E306" s="1"/>
  <c r="E412" s="1"/>
  <c r="E302"/>
  <c r="E301" s="1"/>
  <c r="E299"/>
  <c r="E298" s="1"/>
  <c r="E293"/>
  <c r="E292" s="1"/>
  <c r="E291" s="1"/>
  <c r="E283"/>
  <c r="E282" s="1"/>
  <c r="E289"/>
  <c r="E288" s="1"/>
  <c r="E280"/>
  <c r="E279" s="1"/>
  <c r="E250"/>
  <c r="E249" s="1"/>
  <c r="E274"/>
  <c r="E273" s="1"/>
  <c r="E408" s="1"/>
  <c r="E259"/>
  <c r="E258" s="1"/>
  <c r="E247"/>
  <c r="E246" s="1"/>
  <c r="E244"/>
  <c r="E243" s="1"/>
  <c r="E241"/>
  <c r="E240" s="1"/>
  <c r="E229"/>
  <c r="E228" s="1"/>
  <c r="E226"/>
  <c r="E225" s="1"/>
  <c r="E235"/>
  <c r="E234" s="1"/>
  <c r="E232"/>
  <c r="E231" s="1"/>
  <c r="E219"/>
  <c r="E202"/>
  <c r="E201" s="1"/>
  <c r="E189"/>
  <c r="E183"/>
  <c r="E182" s="1"/>
  <c r="E176"/>
  <c r="E175" s="1"/>
  <c r="E166"/>
  <c r="E165" s="1"/>
  <c r="E421" s="1"/>
  <c r="E160"/>
  <c r="E159" s="1"/>
  <c r="E154"/>
  <c r="E153" s="1"/>
  <c r="E149"/>
  <c r="E148" s="1"/>
  <c r="E147" s="1"/>
  <c r="E146" s="1"/>
  <c r="E143"/>
  <c r="E142" s="1"/>
  <c r="E141" s="1"/>
  <c r="E140" s="1"/>
  <c r="E139" s="1"/>
  <c r="E137"/>
  <c r="E136" s="1"/>
  <c r="E135" s="1"/>
  <c r="E134" s="1"/>
  <c r="E133" s="1"/>
  <c r="E131"/>
  <c r="E129"/>
  <c r="E126"/>
  <c r="E125" s="1"/>
  <c r="E123"/>
  <c r="E121"/>
  <c r="E115"/>
  <c r="E113"/>
  <c r="E110"/>
  <c r="E109" s="1"/>
  <c r="E107"/>
  <c r="E106" s="1"/>
  <c r="E97"/>
  <c r="E96" s="1"/>
  <c r="E437" s="1"/>
  <c r="E93"/>
  <c r="E91"/>
  <c r="E89"/>
  <c r="E83"/>
  <c r="E80"/>
  <c r="E77" s="1"/>
  <c r="E75"/>
  <c r="E74" s="1"/>
  <c r="E59"/>
  <c r="E58" s="1"/>
  <c r="E56"/>
  <c r="E55" s="1"/>
  <c r="E53"/>
  <c r="E51"/>
  <c r="E39"/>
  <c r="E37"/>
  <c r="E32"/>
  <c r="E31" s="1"/>
  <c r="E29"/>
  <c r="E27"/>
  <c r="E25"/>
  <c r="E22"/>
  <c r="E21" s="1"/>
  <c r="E17"/>
  <c r="E16" s="1"/>
  <c r="F411" i="1"/>
  <c r="F410" s="1"/>
  <c r="F409" s="1"/>
  <c r="F405"/>
  <c r="F403"/>
  <c r="F396"/>
  <c r="F395" s="1"/>
  <c r="F393"/>
  <c r="F391"/>
  <c r="F389"/>
  <c r="F386"/>
  <c r="F384"/>
  <c r="F379"/>
  <c r="F378" s="1"/>
  <c r="F376"/>
  <c r="F371"/>
  <c r="F370" s="1"/>
  <c r="F359"/>
  <c r="F358" s="1"/>
  <c r="F365"/>
  <c r="F364" s="1"/>
  <c r="F356"/>
  <c r="F355" s="1"/>
  <c r="F326"/>
  <c r="F325" s="1"/>
  <c r="F350"/>
  <c r="F349" s="1"/>
  <c r="F335"/>
  <c r="F334" s="1"/>
  <c r="F323"/>
  <c r="F322" s="1"/>
  <c r="F320"/>
  <c r="F319" s="1"/>
  <c r="F317"/>
  <c r="F316" s="1"/>
  <c r="F305"/>
  <c r="F304" s="1"/>
  <c r="F302"/>
  <c r="F301" s="1"/>
  <c r="F311"/>
  <c r="F310" s="1"/>
  <c r="F308"/>
  <c r="F307" s="1"/>
  <c r="F294"/>
  <c r="F293" s="1"/>
  <c r="F292" s="1"/>
  <c r="F291" s="1"/>
  <c r="F290" s="1"/>
  <c r="F288"/>
  <c r="F287" s="1"/>
  <c r="F286" s="1"/>
  <c r="F285" s="1"/>
  <c r="F283"/>
  <c r="F282" s="1"/>
  <c r="F280"/>
  <c r="F278"/>
  <c r="F276"/>
  <c r="F273"/>
  <c r="F272" s="1"/>
  <c r="F266"/>
  <c r="F265" s="1"/>
  <c r="F264" s="1"/>
  <c r="F259"/>
  <c r="F258" s="1"/>
  <c r="F253"/>
  <c r="F252" s="1"/>
  <c r="F251" s="1"/>
  <c r="F247"/>
  <c r="F246" s="1"/>
  <c r="F245" s="1"/>
  <c r="F244" s="1"/>
  <c r="F236"/>
  <c r="F235" s="1"/>
  <c r="F241"/>
  <c r="F239"/>
  <c r="F230"/>
  <c r="F229" s="1"/>
  <c r="F228" s="1"/>
  <c r="F224"/>
  <c r="F223" s="1"/>
  <c r="F221"/>
  <c r="F220" s="1"/>
  <c r="F207"/>
  <c r="F206" s="1"/>
  <c r="F205" s="1"/>
  <c r="F204" s="1"/>
  <c r="F194"/>
  <c r="F188"/>
  <c r="F187" s="1"/>
  <c r="F186" s="1"/>
  <c r="F185" s="1"/>
  <c r="F184" s="1"/>
  <c r="F181"/>
  <c r="F180" s="1"/>
  <c r="F176" s="1"/>
  <c r="F171"/>
  <c r="F170" s="1"/>
  <c r="F169" s="1"/>
  <c r="F165"/>
  <c r="F164" s="1"/>
  <c r="F163" s="1"/>
  <c r="F159"/>
  <c r="F158" s="1"/>
  <c r="F157" s="1"/>
  <c r="F156" s="1"/>
  <c r="F154"/>
  <c r="F153" s="1"/>
  <c r="F152" s="1"/>
  <c r="F151" s="1"/>
  <c r="F148"/>
  <c r="F147" s="1"/>
  <c r="F146" s="1"/>
  <c r="F145" s="1"/>
  <c r="F144" s="1"/>
  <c r="F420" s="1"/>
  <c r="F142"/>
  <c r="F140"/>
  <c r="F137"/>
  <c r="F136" s="1"/>
  <c r="F134"/>
  <c r="F132"/>
  <c r="F126"/>
  <c r="F124"/>
  <c r="F121"/>
  <c r="F120" s="1"/>
  <c r="F118"/>
  <c r="F117" s="1"/>
  <c r="F111"/>
  <c r="F110" s="1"/>
  <c r="F106" s="1"/>
  <c r="F104"/>
  <c r="F102"/>
  <c r="F100"/>
  <c r="F94"/>
  <c r="F91"/>
  <c r="F88" s="1"/>
  <c r="F86"/>
  <c r="F85" s="1"/>
  <c r="F70"/>
  <c r="F69" s="1"/>
  <c r="F68" s="1"/>
  <c r="F67" s="1"/>
  <c r="F58"/>
  <c r="F57" s="1"/>
  <c r="F56" s="1"/>
  <c r="F55" s="1"/>
  <c r="F53"/>
  <c r="F52" s="1"/>
  <c r="F51" s="1"/>
  <c r="F50" s="1"/>
  <c r="F46"/>
  <c r="F45" s="1"/>
  <c r="F43"/>
  <c r="F42" s="1"/>
  <c r="F37"/>
  <c r="F36" s="1"/>
  <c r="F35" s="1"/>
  <c r="F34" s="1"/>
  <c r="F33" s="1"/>
  <c r="F419" s="1"/>
  <c r="F31"/>
  <c r="F30" s="1"/>
  <c r="F28"/>
  <c r="F27" s="1"/>
  <c r="F22"/>
  <c r="F20"/>
  <c r="F18"/>
  <c r="C45" i="4"/>
  <c r="C30"/>
  <c r="C28"/>
  <c r="C25"/>
  <c r="C23"/>
  <c r="C19"/>
  <c r="C17"/>
  <c r="C15"/>
  <c r="C16" i="3"/>
  <c r="C19" s="1"/>
  <c r="C38" i="8" l="1"/>
  <c r="F314" i="1"/>
  <c r="E409" i="9"/>
  <c r="F250" i="1"/>
  <c r="F249" s="1"/>
  <c r="F243" s="1"/>
  <c r="E238" i="9"/>
  <c r="E237" s="1"/>
  <c r="F354" i="1"/>
  <c r="F353" s="1"/>
  <c r="E410" i="9"/>
  <c r="E278"/>
  <c r="E428"/>
  <c r="E164"/>
  <c r="E188"/>
  <c r="E434" s="1"/>
  <c r="F193" i="1"/>
  <c r="E95" i="9"/>
  <c r="E397" s="1"/>
  <c r="E61" i="8" s="1"/>
  <c r="E372" i="9"/>
  <c r="E371" s="1"/>
  <c r="E370" s="1"/>
  <c r="E369" s="1"/>
  <c r="E430"/>
  <c r="E422"/>
  <c r="E171"/>
  <c r="E345"/>
  <c r="E420"/>
  <c r="E158"/>
  <c r="E157" s="1"/>
  <c r="E435"/>
  <c r="E218"/>
  <c r="E311"/>
  <c r="F300" i="1"/>
  <c r="F299" s="1"/>
  <c r="F263"/>
  <c r="F262" s="1"/>
  <c r="F261" s="1"/>
  <c r="F428" s="1"/>
  <c r="F238"/>
  <c r="F234" s="1"/>
  <c r="F215"/>
  <c r="F434" s="1"/>
  <c r="C55" i="8"/>
  <c r="C13"/>
  <c r="E425" i="9"/>
  <c r="E378"/>
  <c r="E419"/>
  <c r="E365"/>
  <c r="E358"/>
  <c r="E357" s="1"/>
  <c r="E356" s="1"/>
  <c r="E355" s="1"/>
  <c r="E332"/>
  <c r="E316"/>
  <c r="E297"/>
  <c r="E296" s="1"/>
  <c r="E295" s="1"/>
  <c r="E414"/>
  <c r="E277"/>
  <c r="E406"/>
  <c r="E403"/>
  <c r="E404"/>
  <c r="E224"/>
  <c r="E223" s="1"/>
  <c r="E222" s="1"/>
  <c r="E417"/>
  <c r="E436"/>
  <c r="E200"/>
  <c r="E199" s="1"/>
  <c r="E181"/>
  <c r="E180" s="1"/>
  <c r="E179" s="1"/>
  <c r="E423"/>
  <c r="E152"/>
  <c r="E151" s="1"/>
  <c r="E128"/>
  <c r="E120"/>
  <c r="E112"/>
  <c r="E88"/>
  <c r="E82"/>
  <c r="E431" s="1"/>
  <c r="E73"/>
  <c r="E48"/>
  <c r="E47" s="1"/>
  <c r="E36"/>
  <c r="E35" s="1"/>
  <c r="E24"/>
  <c r="E20" s="1"/>
  <c r="E19" s="1"/>
  <c r="E15"/>
  <c r="F435" i="1"/>
  <c r="F408"/>
  <c r="F407" s="1"/>
  <c r="F427" s="1"/>
  <c r="F402"/>
  <c r="F401" s="1"/>
  <c r="F400" s="1"/>
  <c r="F399" s="1"/>
  <c r="F398" s="1"/>
  <c r="F388"/>
  <c r="F383"/>
  <c r="F373"/>
  <c r="F369" s="1"/>
  <c r="F368" s="1"/>
  <c r="F367" s="1"/>
  <c r="F275"/>
  <c r="F271" s="1"/>
  <c r="F270" s="1"/>
  <c r="F269" s="1"/>
  <c r="F268" s="1"/>
  <c r="F227"/>
  <c r="F226" s="1"/>
  <c r="F162"/>
  <c r="F139"/>
  <c r="F131"/>
  <c r="F123"/>
  <c r="F439"/>
  <c r="F99"/>
  <c r="F93"/>
  <c r="F84"/>
  <c r="F41"/>
  <c r="F40" s="1"/>
  <c r="F39" s="1"/>
  <c r="F429" s="1"/>
  <c r="F26"/>
  <c r="F25" s="1"/>
  <c r="F17"/>
  <c r="C14" i="4"/>
  <c r="F446" i="1" s="1"/>
  <c r="E432" i="9" l="1"/>
  <c r="E72"/>
  <c r="E344"/>
  <c r="E343" s="1"/>
  <c r="E337" s="1"/>
  <c r="E187"/>
  <c r="E186" s="1"/>
  <c r="F192" i="1"/>
  <c r="F191" s="1"/>
  <c r="F116"/>
  <c r="E105" i="9"/>
  <c r="E398" s="1"/>
  <c r="E276"/>
  <c r="F352" i="1"/>
  <c r="E46" i="9"/>
  <c r="F24" i="1"/>
  <c r="E34" i="9"/>
  <c r="E377"/>
  <c r="E376" s="1"/>
  <c r="E210"/>
  <c r="E392" s="1"/>
  <c r="E31" i="8" s="1"/>
  <c r="E418" i="9"/>
  <c r="E328"/>
  <c r="E327" s="1"/>
  <c r="E326" s="1"/>
  <c r="E415"/>
  <c r="E411"/>
  <c r="E405"/>
  <c r="E395"/>
  <c r="E48" i="8" s="1"/>
  <c r="F16" i="1"/>
  <c r="F440" s="1"/>
  <c r="F444"/>
  <c r="F448" s="1"/>
  <c r="F426"/>
  <c r="F233"/>
  <c r="F232" s="1"/>
  <c r="F425" s="1"/>
  <c r="F214"/>
  <c r="F213" s="1"/>
  <c r="F423" s="1"/>
  <c r="F313"/>
  <c r="F161"/>
  <c r="C63" i="8"/>
  <c r="E364" i="9"/>
  <c r="E363" s="1"/>
  <c r="E393"/>
  <c r="E36" i="8" s="1"/>
  <c r="E310" i="9"/>
  <c r="E309" s="1"/>
  <c r="E163"/>
  <c r="E162" s="1"/>
  <c r="E156"/>
  <c r="E14"/>
  <c r="F382" i="1"/>
  <c r="F381" s="1"/>
  <c r="F298"/>
  <c r="F433"/>
  <c r="F168"/>
  <c r="F436" s="1"/>
  <c r="F437"/>
  <c r="C59" i="4"/>
  <c r="E438" i="9" l="1"/>
  <c r="E185"/>
  <c r="E178" s="1"/>
  <c r="E396"/>
  <c r="E55" i="8" s="1"/>
  <c r="E209" i="9"/>
  <c r="E208" s="1"/>
  <c r="F190" i="1"/>
  <c r="F183" s="1"/>
  <c r="F422" s="1"/>
  <c r="F438"/>
  <c r="E439" i="9"/>
  <c r="E221"/>
  <c r="E390"/>
  <c r="E13" i="8" s="1"/>
  <c r="F432" i="1"/>
  <c r="F297"/>
  <c r="F296" s="1"/>
  <c r="F15"/>
  <c r="F14" s="1"/>
  <c r="F13" s="1"/>
  <c r="E394" i="9"/>
  <c r="E38" i="8" s="1"/>
  <c r="G63"/>
  <c r="I63" s="1"/>
  <c r="E145" i="9"/>
  <c r="E71"/>
  <c r="E13" s="1"/>
  <c r="E391"/>
  <c r="E27" i="8" s="1"/>
  <c r="F167" i="1"/>
  <c r="F150" s="1"/>
  <c r="F421" s="1"/>
  <c r="F82"/>
  <c r="F49" s="1"/>
  <c r="E399" i="9" l="1"/>
  <c r="E385"/>
  <c r="F424" i="1"/>
  <c r="F439" i="9" l="1"/>
  <c r="E63" i="8"/>
  <c r="E401" i="9"/>
  <c r="F441" i="1"/>
  <c r="F418" l="1"/>
  <c r="F430" s="1"/>
  <c r="F48"/>
  <c r="F413" s="1"/>
  <c r="F416" s="1"/>
</calcChain>
</file>

<file path=xl/sharedStrings.xml><?xml version="1.0" encoding="utf-8"?>
<sst xmlns="http://schemas.openxmlformats.org/spreadsheetml/2006/main" count="3870" uniqueCount="594">
  <si>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</si>
  <si>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</si>
  <si>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</si>
  <si>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</si>
  <si>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</si>
  <si>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</si>
  <si>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</si>
  <si>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</si>
  <si>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</si>
  <si>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</si>
  <si>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</si>
  <si>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</si>
  <si>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</si>
  <si>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</si>
  <si>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</si>
  <si>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</si>
  <si>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</si>
  <si>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</si>
  <si>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</si>
  <si>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</si>
  <si>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</si>
  <si>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</si>
  <si>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</si>
  <si>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</si>
  <si>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</si>
  <si>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</si>
  <si>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</si>
  <si>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</si>
  <si>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</si>
  <si>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</si>
  <si>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</si>
  <si>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</si>
  <si>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</si>
  <si>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</si>
  <si>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</si>
  <si>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</si>
  <si>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</si>
  <si>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</si>
  <si>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</si>
  <si>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</si>
  <si>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</si>
  <si>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</si>
  <si>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</si>
  <si>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</si>
  <si>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</si>
  <si>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</si>
  <si>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</si>
  <si>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</si>
  <si>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</si>
  <si>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</si>
  <si>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</si>
  <si>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</si>
  <si>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</si>
  <si>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</si>
  <si>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</si>
  <si>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</si>
  <si>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</si>
  <si>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</si>
  <si>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</si>
  <si>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</si>
  <si>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</si>
  <si>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</si>
  <si>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</si>
  <si>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</si>
  <si>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</si>
  <si>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</si>
  <si>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</si>
  <si>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</si>
  <si>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</si>
  <si>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</si>
  <si>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</si>
  <si>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</si>
  <si>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</si>
  <si>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</si>
  <si>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</si>
  <si>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</si>
  <si>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</si>
  <si>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</si>
  <si>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</si>
  <si>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</si>
  <si>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</si>
  <si>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</si>
  <si>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</si>
  <si>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</si>
  <si>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</si>
  <si>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</si>
  <si>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</si>
  <si>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</si>
  <si>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</si>
  <si>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</si>
  <si>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</si>
  <si>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</si>
  <si>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</si>
  <si>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</si>
  <si>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</si>
  <si>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</si>
  <si>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</si>
  <si>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</si>
  <si>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</si>
  <si>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</si>
  <si>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</si>
  <si>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</si>
  <si>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</si>
  <si>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</si>
  <si>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</si>
  <si>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</si>
  <si>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</si>
  <si>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</si>
  <si>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</si>
  <si>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</si>
  <si>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</si>
  <si>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</si>
  <si>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</si>
  <si>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</si>
  <si>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</si>
  <si>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</si>
  <si>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</si>
  <si>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</si>
  <si>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</si>
  <si>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</si>
  <si>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</si>
  <si>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</si>
  <si>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</si>
  <si>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</si>
  <si>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</si>
  <si>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</si>
  <si>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</si>
  <si>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</si>
  <si>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</si>
  <si>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</si>
  <si>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</si>
  <si>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</si>
  <si>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</si>
  <si>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</si>
  <si>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</si>
  <si>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</si>
  <si>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</si>
  <si>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</si>
  <si>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</si>
  <si>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</si>
  <si>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</si>
  <si>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</si>
  <si>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</si>
  <si>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</si>
  <si>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</si>
  <si>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</si>
  <si>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</si>
  <si>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</si>
  <si>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</si>
  <si>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</si>
  <si>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</si>
  <si>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</si>
  <si>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</si>
  <si>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</si>
  <si>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</si>
  <si>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</si>
  <si>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</si>
  <si>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</si>
  <si>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</si>
  <si>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</si>
  <si>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</si>
  <si>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</si>
  <si>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</si>
  <si>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</si>
  <si>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</si>
  <si>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</si>
  <si>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</si>
  <si>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</si>
  <si>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</si>
  <si>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</si>
  <si>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</si>
  <si>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</si>
  <si>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</si>
  <si>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</si>
  <si>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</si>
  <si>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</si>
  <si>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</si>
  <si>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</si>
  <si>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</si>
  <si>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</si>
  <si>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</si>
  <si>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</si>
  <si>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</si>
  <si>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</si>
  <si>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</si>
  <si>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</si>
  <si>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</si>
  <si>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</si>
  <si>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</si>
  <si>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</si>
  <si>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</si>
  <si>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</si>
  <si>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</si>
  <si>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</si>
  <si>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</si>
  <si>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</si>
  <si>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</si>
  <si>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</si>
  <si>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</si>
  <si>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</si>
  <si>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</si>
  <si>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</si>
  <si>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</si>
  <si>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</si>
  <si>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</si>
  <si>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</si>
  <si>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</si>
  <si>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</si>
  <si>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</si>
  <si>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</si>
  <si>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</si>
  <si>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</si>
  <si>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</si>
  <si>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</si>
  <si>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</si>
  <si>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</si>
  <si>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</si>
  <si>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</si>
  <si>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</si>
  <si>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</si>
  <si>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</si>
  <si>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</si>
  <si>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</si>
  <si>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</si>
  <si>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</si>
  <si>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</si>
  <si>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</si>
  <si>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</si>
  <si>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</si>
  <si>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</si>
  <si>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</si>
  <si>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</si>
  <si>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</si>
  <si>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</si>
  <si>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</si>
  <si>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</si>
  <si>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</si>
  <si>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</si>
  <si>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</si>
  <si>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</si>
  <si>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</si>
  <si>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</si>
  <si>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</si>
  <si>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</si>
  <si>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</si>
  <si>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</si>
  <si>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</si>
  <si>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</si>
  <si>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</si>
  <si>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</si>
  <si>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</si>
  <si>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</si>
  <si>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</si>
  <si>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</si>
  <si>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</si>
  <si>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</si>
  <si>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</si>
  <si>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</si>
  <si>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</si>
  <si>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</si>
  <si>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</si>
  <si>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</si>
  <si>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</si>
  <si>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</si>
  <si>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</si>
  <si>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</si>
  <si>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</si>
  <si>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</si>
  <si>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</si>
  <si>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</si>
  <si>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</si>
  <si>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</si>
  <si>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</si>
  <si>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</si>
  <si>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</si>
  <si>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</si>
  <si>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</si>
  <si>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</si>
  <si>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</si>
  <si>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</si>
  <si>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</si>
  <si>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</si>
  <si>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</si>
  <si>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</si>
  <si>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</si>
  <si>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</si>
  <si>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</si>
  <si>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</si>
  <si>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</si>
  <si>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</si>
  <si>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</si>
  <si>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</si>
  <si>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</si>
  <si>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</si>
  <si>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</si>
  <si>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</si>
  <si>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</si>
  <si>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</si>
  <si>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</si>
  <si>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</si>
  <si>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</si>
  <si>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</si>
  <si>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</si>
  <si>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</si>
  <si>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</si>
  <si>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</si>
  <si>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</si>
  <si>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</si>
  <si>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</si>
  <si>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</si>
  <si>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</si>
  <si>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</si>
  <si>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</si>
  <si>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</si>
  <si>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</si>
  <si>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</si>
  <si>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</si>
  <si>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</si>
  <si>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</si>
  <si>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</si>
  <si>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</si>
  <si>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</si>
  <si>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</si>
  <si>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</si>
  <si>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</si>
  <si>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</si>
  <si>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</si>
  <si>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</si>
  <si>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</si>
  <si>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</si>
  <si>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</si>
  <si>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</si>
  <si>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</si>
  <si>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</si>
  <si>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</si>
  <si>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</si>
  <si>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</si>
  <si>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</si>
  <si>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</si>
  <si>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</si>
  <si>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</si>
  <si>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</si>
  <si>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</si>
  <si>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</si>
  <si>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</si>
  <si>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</si>
  <si>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</si>
  <si>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</si>
  <si>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</si>
  <si>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</si>
  <si>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</si>
  <si>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</si>
  <si>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</si>
  <si>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</si>
  <si>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</si>
  <si>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</si>
  <si>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</si>
  <si>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</si>
  <si>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</si>
  <si>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</si>
  <si>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</si>
  <si>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</si>
  <si>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</si>
  <si>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</si>
  <si>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</si>
  <si>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</si>
  <si>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</si>
  <si>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</si>
  <si>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</si>
  <si>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</si>
  <si>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</si>
  <si>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</si>
  <si>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</si>
  <si>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</si>
  <si>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</si>
  <si>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</si>
  <si>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</si>
  <si>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</si>
  <si>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</si>
  <si>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</si>
  <si>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</si>
  <si>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</si>
  <si>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</si>
  <si>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</si>
  <si>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</si>
  <si>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</si>
  <si>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</si>
  <si>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</si>
  <si>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</si>
  <si>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</si>
  <si>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</si>
  <si>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</si>
  <si>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</si>
  <si>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</si>
  <si>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</si>
  <si>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</si>
  <si>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</si>
  <si>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</si>
  <si>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</si>
  <si>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</si>
  <si>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</si>
  <si>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</si>
  <si>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</si>
  <si>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</si>
  <si>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</si>
  <si>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</si>
  <si>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</si>
  <si>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</si>
  <si>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</si>
  <si>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</si>
  <si>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</si>
  <si>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</si>
  <si>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</si>
  <si>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</si>
  <si>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</si>
  <si>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</si>
  <si>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</si>
  <si>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</si>
  <si>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</si>
  <si>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</si>
  <si>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</si>
  <si>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</si>
  <si>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</si>
  <si>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</si>
  <si>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</si>
  <si>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</si>
  <si>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</si>
  <si>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</si>
  <si>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</si>
  <si>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</si>
  <si>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</si>
  <si>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</si>
  <si>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</si>
  <si>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</si>
  <si>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</si>
  <si>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</si>
  <si>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</si>
  <si>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</si>
  <si>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</si>
  <si>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</si>
  <si>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</si>
  <si>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</si>
  <si>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</si>
  <si>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</si>
  <si>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</si>
  <si>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</si>
  <si>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</si>
  <si>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</si>
  <si>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</si>
  <si>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</si>
  <si>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</si>
  <si>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</si>
  <si>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</si>
  <si>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</si>
  <si>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</si>
  <si>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</si>
  <si>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</si>
  <si>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</si>
  <si>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</si>
  <si>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</si>
  <si>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</si>
  <si>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</si>
  <si>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</si>
  <si>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</si>
  <si>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</si>
  <si>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</si>
  <si>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</si>
  <si>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</si>
  <si>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</si>
  <si>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</si>
  <si>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</si>
  <si>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</si>
  <si>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</si>
  <si>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</si>
  <si>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</si>
  <si>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</si>
  <si>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</si>
  <si>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</si>
  <si>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</si>
  <si>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</si>
  <si>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</si>
  <si>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</si>
  <si>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</si>
  <si>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</si>
  <si>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</si>
  <si>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</si>
  <si>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</si>
  <si>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</si>
  <si>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</si>
  <si>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</si>
  <si>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</si>
  <si>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</si>
  <si>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</si>
  <si>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</si>
  <si>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</si>
  <si>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</si>
  <si>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</si>
  <si>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</si>
  <si>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</si>
  <si>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</si>
  <si>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</si>
  <si>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</si>
  <si>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</si>
  <si>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</si>
  <si>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</si>
  <si>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</si>
  <si>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</si>
  <si>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</si>
  <si>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</si>
  <si>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</si>
  <si>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</si>
  <si>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</si>
  <si>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</si>
  <si>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</si>
  <si>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</si>
  <si>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</si>
  <si>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</si>
  <si>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</si>
  <si>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</si>
  <si>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</si>
  <si>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</si>
  <si>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</si>
  <si>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</si>
  <si>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</si>
  <si>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</si>
  <si>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</si>
  <si>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</si>
  <si>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</si>
  <si>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</si>
  <si>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</si>
  <si>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</si>
  <si>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</si>
  <si>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</si>
  <si>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</si>
  <si>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</si>
  <si>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</si>
  <si>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</si>
  <si>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</si>
  <si>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</si>
  <si>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</si>
  <si>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</si>
  <si>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</si>
  <si>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</si>
  <si>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</si>
  <si>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</si>
  <si>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</si>
  <si>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</si>
  <si>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</si>
  <si>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</si>
  <si>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</si>
  <si>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</si>
  <si>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</si>
  <si>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</si>
  <si>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</si>
  <si>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</si>
  <si>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</si>
  <si>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</si>
  <si>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</si>
  <si>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</si>
  <si>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</si>
  <si>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</si>
  <si>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</si>
  <si>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</si>
  <si>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</si>
  <si>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</si>
  <si>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</si>
  <si>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</si>
  <si>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</si>
  <si>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</si>
  <si>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</si>
  <si>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</si>
  <si>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</si>
  <si>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</si>
  <si>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</si>
  <si>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</si>
  <si>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</si>
  <si>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</si>
  <si>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</si>
  <si>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</si>
  <si>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</si>
  <si>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</si>
  <si>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</si>
  <si>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</si>
  <si>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</si>
  <si>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</si>
  <si>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</si>
  <si>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</si>
  <si>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01214L0800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</si>
  <si>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</si>
  <si>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</si>
  <si>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</si>
  <si>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 xml:space="preserve">к решению Думы </t>
  </si>
  <si>
    <t>от 11.07.2017 № 235</t>
  </si>
  <si>
    <t>к решению Думы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</si>
</sst>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0" fillId="0" borderId="0" xfId="0" applyAlignment="1"/>
    <xf numFmtId="0" fontId="9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Normal="100" zoomScaleSheetLayoutView="106" workbookViewId="0">
      <selection activeCell="B4" sqref="B4:C4"/>
    </sheetView>
  </sheetViews>
  <sheetFormatPr defaultRowHeight="18"/>
  <cols>
    <col min="1" max="1" width="30.5546875" style="22" customWidth="1"/>
    <col min="2" max="2" width="45.109375" style="22" customWidth="1"/>
    <col min="3" max="3" width="15.44140625" style="22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4">
      <c r="C1" s="23" t="s">
        <v>382</v>
      </c>
      <c r="D1" s="9"/>
    </row>
    <row r="2" spans="1:4">
      <c r="B2" s="141" t="s">
        <v>591</v>
      </c>
      <c r="C2" s="160"/>
      <c r="D2" s="9"/>
    </row>
    <row r="3" spans="1:4">
      <c r="C3" s="23" t="s">
        <v>387</v>
      </c>
      <c r="D3" s="9"/>
    </row>
    <row r="4" spans="1:4">
      <c r="B4" s="141" t="s">
        <v>592</v>
      </c>
      <c r="C4" s="141"/>
    </row>
    <row r="5" spans="1:4">
      <c r="B5" s="23"/>
      <c r="C5" s="24" t="s">
        <v>382</v>
      </c>
    </row>
    <row r="6" spans="1:4">
      <c r="B6" s="23"/>
      <c r="C6" s="24" t="s">
        <v>527</v>
      </c>
    </row>
    <row r="7" spans="1:4">
      <c r="B7" s="23"/>
      <c r="C7" s="24" t="s">
        <v>528</v>
      </c>
    </row>
    <row r="8" spans="1:4">
      <c r="B8" s="23"/>
      <c r="C8" s="25" t="s">
        <v>529</v>
      </c>
    </row>
    <row r="9" spans="1:4">
      <c r="B9" s="23"/>
      <c r="C9" s="23"/>
    </row>
    <row r="10" spans="1:4" s="8" customFormat="1" ht="17.399999999999999">
      <c r="A10" s="143" t="s">
        <v>233</v>
      </c>
      <c r="B10" s="143"/>
      <c r="C10" s="143"/>
    </row>
    <row r="11" spans="1:4">
      <c r="A11" s="142" t="s">
        <v>416</v>
      </c>
      <c r="B11" s="142"/>
      <c r="C11" s="142"/>
    </row>
    <row r="12" spans="1:4">
      <c r="A12" s="26"/>
      <c r="B12" s="26"/>
      <c r="C12" s="26"/>
    </row>
    <row r="13" spans="1:4">
      <c r="A13" s="23" t="s">
        <v>234</v>
      </c>
      <c r="B13" s="21"/>
      <c r="C13" s="27"/>
    </row>
    <row r="14" spans="1:4">
      <c r="A14" s="23"/>
      <c r="C14" s="23" t="s">
        <v>235</v>
      </c>
    </row>
    <row r="15" spans="1:4" ht="54">
      <c r="A15" s="28" t="s">
        <v>236</v>
      </c>
      <c r="B15" s="28" t="s">
        <v>237</v>
      </c>
      <c r="C15" s="28" t="s">
        <v>388</v>
      </c>
    </row>
    <row r="16" spans="1:4" ht="36">
      <c r="A16" s="29" t="s">
        <v>238</v>
      </c>
      <c r="B16" s="30" t="s">
        <v>239</v>
      </c>
      <c r="C16" s="31">
        <f>C17+C18</f>
        <v>8428</v>
      </c>
    </row>
    <row r="17" spans="1:3" ht="54">
      <c r="A17" s="29" t="s">
        <v>240</v>
      </c>
      <c r="B17" s="30" t="s">
        <v>241</v>
      </c>
      <c r="C17" s="31">
        <v>-487861.23</v>
      </c>
    </row>
    <row r="18" spans="1:3" ht="54">
      <c r="A18" s="29" t="s">
        <v>242</v>
      </c>
      <c r="B18" s="30" t="s">
        <v>243</v>
      </c>
      <c r="C18" s="31">
        <v>496289.23</v>
      </c>
    </row>
    <row r="19" spans="1:3">
      <c r="A19" s="29"/>
      <c r="B19" s="32" t="s">
        <v>244</v>
      </c>
      <c r="C19" s="33">
        <f>C16</f>
        <v>8428</v>
      </c>
    </row>
    <row r="20" spans="1:3">
      <c r="A20" s="34"/>
      <c r="B20" s="34"/>
      <c r="C20" s="34"/>
    </row>
    <row r="21" spans="1:3">
      <c r="A21" s="34"/>
      <c r="B21" s="34"/>
      <c r="C21" s="34"/>
    </row>
    <row r="22" spans="1:3">
      <c r="A22" s="34"/>
      <c r="B22" s="34"/>
      <c r="C22" s="34"/>
    </row>
    <row r="23" spans="1:3">
      <c r="A23" s="34"/>
      <c r="B23" s="34"/>
      <c r="C23" s="34"/>
    </row>
    <row r="24" spans="1:3">
      <c r="A24" s="34"/>
      <c r="B24" s="34"/>
      <c r="C24" s="34"/>
    </row>
    <row r="25" spans="1:3">
      <c r="A25" s="34"/>
      <c r="B25" s="34"/>
      <c r="C25" s="34"/>
    </row>
    <row r="26" spans="1:3">
      <c r="A26" s="34"/>
      <c r="B26" s="34"/>
      <c r="C26" s="34"/>
    </row>
    <row r="27" spans="1:3">
      <c r="A27" s="34"/>
      <c r="B27" s="34"/>
      <c r="C27" s="34"/>
    </row>
    <row r="28" spans="1:3">
      <c r="A28" s="34"/>
      <c r="B28" s="34"/>
      <c r="C28" s="34"/>
    </row>
    <row r="29" spans="1:3">
      <c r="A29" s="34"/>
      <c r="B29" s="34"/>
      <c r="C29" s="34"/>
    </row>
    <row r="30" spans="1:3">
      <c r="A30" s="34"/>
      <c r="B30" s="34"/>
      <c r="C30" s="34"/>
    </row>
    <row r="31" spans="1:3">
      <c r="A31" s="34"/>
      <c r="B31" s="34"/>
      <c r="C31" s="34"/>
    </row>
    <row r="32" spans="1:3">
      <c r="A32" s="34"/>
      <c r="B32" s="34"/>
      <c r="C32" s="34"/>
    </row>
    <row r="33" spans="1:3">
      <c r="A33" s="34"/>
      <c r="B33" s="34"/>
      <c r="C33" s="34"/>
    </row>
    <row r="34" spans="1:3">
      <c r="A34" s="34"/>
      <c r="B34" s="34"/>
      <c r="C34" s="34"/>
    </row>
    <row r="35" spans="1:3">
      <c r="A35" s="34"/>
      <c r="B35" s="34"/>
      <c r="C35" s="34"/>
    </row>
    <row r="36" spans="1:3">
      <c r="A36" s="34"/>
      <c r="B36" s="34"/>
      <c r="C36" s="34"/>
    </row>
    <row r="37" spans="1:3">
      <c r="A37" s="34"/>
      <c r="B37" s="34"/>
      <c r="C37" s="34"/>
    </row>
    <row r="38" spans="1:3">
      <c r="A38" s="34"/>
      <c r="B38" s="34"/>
      <c r="C38" s="34"/>
    </row>
    <row r="39" spans="1:3">
      <c r="A39" s="34"/>
      <c r="B39" s="34"/>
      <c r="C39" s="34"/>
    </row>
    <row r="40" spans="1:3">
      <c r="A40" s="34"/>
      <c r="B40" s="34"/>
      <c r="C40" s="34"/>
    </row>
    <row r="41" spans="1:3">
      <c r="A41" s="34"/>
      <c r="B41" s="34"/>
      <c r="C41" s="34"/>
    </row>
    <row r="42" spans="1:3">
      <c r="A42" s="34"/>
      <c r="B42" s="34"/>
      <c r="C42" s="34"/>
    </row>
    <row r="43" spans="1:3">
      <c r="A43" s="34"/>
      <c r="B43" s="34"/>
      <c r="C43" s="34"/>
    </row>
    <row r="44" spans="1:3">
      <c r="A44" s="34"/>
      <c r="B44" s="34"/>
      <c r="C44" s="34"/>
    </row>
    <row r="45" spans="1:3">
      <c r="A45" s="34"/>
      <c r="B45" s="34"/>
      <c r="C45" s="34"/>
    </row>
    <row r="46" spans="1:3">
      <c r="A46" s="34"/>
      <c r="B46" s="34"/>
      <c r="C46" s="34"/>
    </row>
    <row r="47" spans="1:3">
      <c r="A47" s="34"/>
      <c r="B47" s="34"/>
      <c r="C47" s="34"/>
    </row>
    <row r="48" spans="1:3">
      <c r="A48" s="34"/>
      <c r="B48" s="34"/>
      <c r="C48" s="34"/>
    </row>
    <row r="49" spans="1:3">
      <c r="A49" s="34"/>
      <c r="B49" s="34"/>
      <c r="C49" s="34"/>
    </row>
    <row r="50" spans="1:3">
      <c r="A50" s="34"/>
      <c r="B50" s="34"/>
      <c r="C50" s="34"/>
    </row>
    <row r="51" spans="1:3">
      <c r="A51" s="34"/>
      <c r="B51" s="34"/>
      <c r="C51" s="34"/>
    </row>
    <row r="52" spans="1:3">
      <c r="A52" s="34"/>
      <c r="B52" s="34"/>
      <c r="C52" s="34"/>
    </row>
    <row r="53" spans="1:3">
      <c r="A53" s="34"/>
      <c r="B53" s="34"/>
      <c r="C53" s="34"/>
    </row>
    <row r="54" spans="1:3">
      <c r="A54" s="34"/>
      <c r="B54" s="34"/>
      <c r="C54" s="34"/>
    </row>
    <row r="55" spans="1:3">
      <c r="A55" s="34"/>
      <c r="B55" s="34"/>
      <c r="C55" s="34"/>
    </row>
    <row r="56" spans="1:3">
      <c r="A56" s="34"/>
      <c r="B56" s="34"/>
      <c r="C56" s="34"/>
    </row>
    <row r="57" spans="1:3">
      <c r="A57" s="34"/>
      <c r="B57" s="34"/>
      <c r="C57" s="34"/>
    </row>
    <row r="58" spans="1:3">
      <c r="A58" s="34"/>
      <c r="B58" s="34"/>
      <c r="C58" s="34"/>
    </row>
    <row r="59" spans="1:3">
      <c r="A59" s="34"/>
      <c r="B59" s="34"/>
      <c r="C59" s="34"/>
    </row>
    <row r="60" spans="1:3">
      <c r="A60" s="34"/>
      <c r="B60" s="34"/>
      <c r="C60" s="34"/>
    </row>
    <row r="61" spans="1:3">
      <c r="A61" s="34"/>
      <c r="B61" s="34"/>
      <c r="C61" s="34"/>
    </row>
    <row r="62" spans="1:3">
      <c r="A62" s="34"/>
      <c r="B62" s="34"/>
      <c r="C62" s="34"/>
    </row>
    <row r="63" spans="1:3">
      <c r="A63" s="34"/>
      <c r="B63" s="34"/>
      <c r="C63" s="34"/>
    </row>
    <row r="64" spans="1:3">
      <c r="A64" s="34"/>
      <c r="B64" s="34"/>
      <c r="C64" s="34"/>
    </row>
    <row r="65" spans="1:3">
      <c r="A65" s="34"/>
      <c r="B65" s="34"/>
      <c r="C65" s="34"/>
    </row>
    <row r="66" spans="1:3">
      <c r="A66" s="34"/>
      <c r="B66" s="34"/>
      <c r="C66" s="34"/>
    </row>
    <row r="67" spans="1:3">
      <c r="A67" s="34"/>
      <c r="B67" s="34"/>
      <c r="C67" s="34"/>
    </row>
    <row r="68" spans="1:3">
      <c r="A68" s="34"/>
      <c r="B68" s="34"/>
      <c r="C68" s="34"/>
    </row>
    <row r="69" spans="1:3">
      <c r="A69" s="34"/>
      <c r="B69" s="34"/>
      <c r="C69" s="34"/>
    </row>
    <row r="70" spans="1:3">
      <c r="A70" s="34"/>
      <c r="B70" s="34"/>
      <c r="C70" s="34"/>
    </row>
    <row r="71" spans="1:3">
      <c r="A71" s="34"/>
      <c r="B71" s="34"/>
      <c r="C71" s="34"/>
    </row>
    <row r="72" spans="1:3">
      <c r="A72" s="34"/>
      <c r="B72" s="34"/>
      <c r="C72" s="34"/>
    </row>
    <row r="73" spans="1:3">
      <c r="A73" s="34"/>
      <c r="B73" s="34"/>
      <c r="C73" s="34"/>
    </row>
    <row r="74" spans="1:3">
      <c r="A74" s="34"/>
      <c r="B74" s="34"/>
      <c r="C74" s="34"/>
    </row>
    <row r="75" spans="1:3">
      <c r="A75" s="34"/>
      <c r="B75" s="34"/>
      <c r="C75" s="34"/>
    </row>
    <row r="76" spans="1:3">
      <c r="A76" s="34"/>
      <c r="B76" s="34"/>
      <c r="C76" s="34"/>
    </row>
    <row r="77" spans="1:3">
      <c r="A77" s="34"/>
      <c r="B77" s="34"/>
      <c r="C77" s="34"/>
    </row>
    <row r="78" spans="1:3">
      <c r="A78" s="34"/>
      <c r="B78" s="34"/>
      <c r="C78" s="34"/>
    </row>
    <row r="79" spans="1:3">
      <c r="A79" s="34"/>
      <c r="B79" s="34"/>
      <c r="C79" s="34"/>
    </row>
    <row r="80" spans="1:3">
      <c r="A80" s="34"/>
      <c r="B80" s="34"/>
      <c r="C80" s="34"/>
    </row>
    <row r="81" spans="1:3">
      <c r="A81" s="34"/>
      <c r="B81" s="34"/>
      <c r="C81" s="34"/>
    </row>
    <row r="82" spans="1:3">
      <c r="A82" s="34"/>
      <c r="B82" s="34"/>
      <c r="C82" s="34"/>
    </row>
    <row r="83" spans="1:3">
      <c r="A83" s="34"/>
      <c r="B83" s="34"/>
      <c r="C83" s="34"/>
    </row>
    <row r="84" spans="1:3">
      <c r="A84" s="34"/>
      <c r="B84" s="34"/>
      <c r="C84" s="34"/>
    </row>
    <row r="85" spans="1:3">
      <c r="A85" s="34"/>
      <c r="B85" s="34"/>
      <c r="C85" s="34"/>
    </row>
    <row r="86" spans="1:3">
      <c r="A86" s="34"/>
      <c r="B86" s="34"/>
      <c r="C86" s="34"/>
    </row>
    <row r="87" spans="1:3">
      <c r="A87" s="34"/>
      <c r="B87" s="34"/>
      <c r="C87" s="34"/>
    </row>
    <row r="88" spans="1:3">
      <c r="A88" s="34"/>
      <c r="B88" s="34"/>
      <c r="C88" s="34"/>
    </row>
    <row r="89" spans="1:3">
      <c r="A89" s="34"/>
      <c r="B89" s="34"/>
      <c r="C89" s="34"/>
    </row>
    <row r="90" spans="1:3">
      <c r="A90" s="34"/>
      <c r="B90" s="34"/>
      <c r="C90" s="34"/>
    </row>
    <row r="91" spans="1:3">
      <c r="A91" s="34"/>
      <c r="B91" s="34"/>
      <c r="C91" s="34"/>
    </row>
    <row r="92" spans="1:3">
      <c r="A92" s="34"/>
      <c r="B92" s="34"/>
      <c r="C92" s="34"/>
    </row>
    <row r="93" spans="1:3">
      <c r="A93" s="34"/>
      <c r="B93" s="34"/>
      <c r="C93" s="34"/>
    </row>
    <row r="94" spans="1:3">
      <c r="A94" s="34"/>
      <c r="B94" s="34"/>
      <c r="C94" s="34"/>
    </row>
    <row r="95" spans="1:3">
      <c r="A95" s="34"/>
      <c r="B95" s="34"/>
      <c r="C95" s="34"/>
    </row>
    <row r="96" spans="1:3">
      <c r="A96" s="34"/>
      <c r="B96" s="34"/>
      <c r="C96" s="34"/>
    </row>
    <row r="97" spans="1:3">
      <c r="A97" s="34"/>
      <c r="B97" s="34"/>
      <c r="C97" s="34"/>
    </row>
    <row r="98" spans="1:3">
      <c r="A98" s="34"/>
      <c r="B98" s="34"/>
      <c r="C98" s="34"/>
    </row>
    <row r="99" spans="1:3">
      <c r="A99" s="34"/>
      <c r="B99" s="34"/>
      <c r="C99" s="34"/>
    </row>
    <row r="100" spans="1:3">
      <c r="A100" s="34"/>
      <c r="B100" s="34"/>
      <c r="C100" s="34"/>
    </row>
    <row r="101" spans="1:3">
      <c r="A101" s="34"/>
      <c r="B101" s="34"/>
      <c r="C101" s="34"/>
    </row>
    <row r="102" spans="1:3">
      <c r="A102" s="34"/>
      <c r="B102" s="34"/>
      <c r="C102" s="34"/>
    </row>
    <row r="103" spans="1:3">
      <c r="A103" s="34"/>
      <c r="B103" s="34"/>
      <c r="C103" s="34"/>
    </row>
    <row r="104" spans="1:3">
      <c r="A104" s="34"/>
      <c r="B104" s="34"/>
      <c r="C104" s="34"/>
    </row>
    <row r="105" spans="1:3">
      <c r="A105" s="34"/>
      <c r="B105" s="34"/>
      <c r="C105" s="34"/>
    </row>
    <row r="106" spans="1:3">
      <c r="A106" s="34"/>
      <c r="B106" s="34"/>
      <c r="C106" s="34"/>
    </row>
    <row r="107" spans="1:3">
      <c r="A107" s="34"/>
      <c r="B107" s="34"/>
      <c r="C107" s="34"/>
    </row>
    <row r="108" spans="1:3">
      <c r="A108" s="34"/>
      <c r="B108" s="34"/>
      <c r="C108" s="34"/>
    </row>
    <row r="109" spans="1:3">
      <c r="A109" s="34"/>
      <c r="B109" s="34"/>
      <c r="C109" s="34"/>
    </row>
    <row r="110" spans="1:3">
      <c r="A110" s="34"/>
      <c r="B110" s="34"/>
      <c r="C110" s="34"/>
    </row>
    <row r="111" spans="1:3">
      <c r="A111" s="34"/>
      <c r="B111" s="34"/>
      <c r="C111" s="34"/>
    </row>
    <row r="112" spans="1:3">
      <c r="A112" s="34"/>
      <c r="B112" s="34"/>
      <c r="C112" s="34"/>
    </row>
    <row r="113" spans="1:3">
      <c r="A113" s="34"/>
      <c r="B113" s="34"/>
      <c r="C113" s="34"/>
    </row>
    <row r="114" spans="1:3">
      <c r="A114" s="34"/>
      <c r="B114" s="34"/>
      <c r="C114" s="34"/>
    </row>
    <row r="115" spans="1:3">
      <c r="A115" s="34"/>
      <c r="B115" s="34"/>
      <c r="C115" s="34"/>
    </row>
    <row r="116" spans="1:3">
      <c r="A116" s="34"/>
      <c r="B116" s="34"/>
      <c r="C116" s="34"/>
    </row>
    <row r="117" spans="1:3">
      <c r="A117" s="34"/>
      <c r="B117" s="34"/>
      <c r="C117" s="34"/>
    </row>
    <row r="118" spans="1:3">
      <c r="A118" s="34"/>
      <c r="B118" s="34"/>
      <c r="C118" s="34"/>
    </row>
    <row r="119" spans="1:3">
      <c r="A119" s="34"/>
      <c r="B119" s="34"/>
      <c r="C119" s="34"/>
    </row>
    <row r="120" spans="1:3">
      <c r="A120" s="34"/>
      <c r="B120" s="34"/>
      <c r="C120" s="34"/>
    </row>
    <row r="121" spans="1:3">
      <c r="A121" s="34"/>
      <c r="B121" s="34"/>
      <c r="C121" s="34"/>
    </row>
    <row r="122" spans="1:3">
      <c r="A122" s="34"/>
      <c r="B122" s="34"/>
      <c r="C122" s="34"/>
    </row>
    <row r="123" spans="1:3">
      <c r="A123" s="34"/>
      <c r="B123" s="34"/>
      <c r="C123" s="34"/>
    </row>
    <row r="124" spans="1:3">
      <c r="A124" s="34"/>
      <c r="B124" s="34"/>
      <c r="C124" s="34"/>
    </row>
    <row r="125" spans="1:3">
      <c r="A125" s="34"/>
      <c r="B125" s="34"/>
      <c r="C125" s="34"/>
    </row>
    <row r="126" spans="1:3">
      <c r="A126" s="34"/>
      <c r="B126" s="34"/>
      <c r="C126" s="34"/>
    </row>
    <row r="127" spans="1:3">
      <c r="A127" s="34"/>
      <c r="B127" s="34"/>
      <c r="C127" s="34"/>
    </row>
    <row r="128" spans="1:3">
      <c r="A128" s="34"/>
      <c r="B128" s="34"/>
      <c r="C128" s="34"/>
    </row>
    <row r="129" spans="1:3">
      <c r="A129" s="34"/>
      <c r="B129" s="34"/>
      <c r="C129" s="34"/>
    </row>
    <row r="130" spans="1:3">
      <c r="A130" s="34"/>
      <c r="B130" s="34"/>
      <c r="C130" s="34"/>
    </row>
    <row r="131" spans="1:3">
      <c r="A131" s="34"/>
      <c r="B131" s="34"/>
      <c r="C131" s="34"/>
    </row>
    <row r="132" spans="1:3">
      <c r="A132" s="34"/>
      <c r="B132" s="34"/>
      <c r="C132" s="34"/>
    </row>
    <row r="133" spans="1:3">
      <c r="A133" s="34"/>
      <c r="B133" s="34"/>
      <c r="C133" s="34"/>
    </row>
    <row r="134" spans="1:3">
      <c r="A134" s="34"/>
      <c r="B134" s="34"/>
      <c r="C134" s="34"/>
    </row>
    <row r="135" spans="1:3">
      <c r="A135" s="34"/>
      <c r="B135" s="34"/>
      <c r="C135" s="34"/>
    </row>
    <row r="136" spans="1:3">
      <c r="A136" s="34"/>
      <c r="B136" s="34"/>
      <c r="C136" s="34"/>
    </row>
    <row r="137" spans="1:3">
      <c r="A137" s="34"/>
      <c r="B137" s="34"/>
      <c r="C137" s="34"/>
    </row>
    <row r="138" spans="1:3">
      <c r="A138" s="34"/>
      <c r="B138" s="34"/>
      <c r="C138" s="34"/>
    </row>
    <row r="139" spans="1:3">
      <c r="A139" s="34"/>
      <c r="B139" s="34"/>
      <c r="C139" s="34"/>
    </row>
    <row r="140" spans="1:3">
      <c r="A140" s="34"/>
      <c r="B140" s="34"/>
      <c r="C140" s="34"/>
    </row>
    <row r="141" spans="1:3">
      <c r="A141" s="34"/>
      <c r="B141" s="34"/>
      <c r="C141" s="34"/>
    </row>
    <row r="142" spans="1:3">
      <c r="A142" s="34"/>
      <c r="B142" s="34"/>
      <c r="C142" s="34"/>
    </row>
    <row r="143" spans="1:3">
      <c r="A143" s="34"/>
      <c r="B143" s="34"/>
      <c r="C143" s="34"/>
    </row>
    <row r="144" spans="1:3">
      <c r="A144" s="34"/>
      <c r="B144" s="34"/>
      <c r="C144" s="34"/>
    </row>
    <row r="145" spans="1:3">
      <c r="A145" s="34"/>
      <c r="B145" s="34"/>
      <c r="C145" s="34"/>
    </row>
    <row r="146" spans="1:3">
      <c r="A146" s="34"/>
      <c r="B146" s="34"/>
      <c r="C146" s="34"/>
    </row>
    <row r="147" spans="1:3">
      <c r="A147" s="34"/>
      <c r="B147" s="34"/>
      <c r="C147" s="34"/>
    </row>
    <row r="148" spans="1:3">
      <c r="A148" s="34"/>
      <c r="B148" s="34"/>
      <c r="C148" s="34"/>
    </row>
    <row r="149" spans="1:3">
      <c r="A149" s="34"/>
      <c r="B149" s="34"/>
      <c r="C149" s="34"/>
    </row>
    <row r="150" spans="1:3">
      <c r="A150" s="34"/>
      <c r="B150" s="34"/>
      <c r="C150" s="34"/>
    </row>
    <row r="151" spans="1:3">
      <c r="A151" s="34"/>
      <c r="B151" s="34"/>
      <c r="C151" s="34"/>
    </row>
    <row r="152" spans="1:3">
      <c r="A152" s="34"/>
      <c r="B152" s="34"/>
      <c r="C152" s="34"/>
    </row>
    <row r="153" spans="1:3">
      <c r="A153" s="34"/>
      <c r="B153" s="34"/>
      <c r="C153" s="34"/>
    </row>
    <row r="154" spans="1:3">
      <c r="A154" s="34"/>
      <c r="B154" s="34"/>
      <c r="C154" s="34"/>
    </row>
    <row r="155" spans="1:3">
      <c r="A155" s="34"/>
      <c r="B155" s="34"/>
      <c r="C155" s="34"/>
    </row>
    <row r="156" spans="1:3">
      <c r="A156" s="34"/>
      <c r="B156" s="34"/>
      <c r="C156" s="34"/>
    </row>
    <row r="157" spans="1:3">
      <c r="A157" s="34"/>
      <c r="B157" s="34"/>
      <c r="C157" s="34"/>
    </row>
    <row r="158" spans="1:3">
      <c r="A158" s="34"/>
      <c r="B158" s="34"/>
      <c r="C158" s="34"/>
    </row>
    <row r="159" spans="1:3">
      <c r="A159" s="34"/>
      <c r="B159" s="34"/>
      <c r="C159" s="34"/>
    </row>
    <row r="160" spans="1:3">
      <c r="A160" s="34"/>
      <c r="B160" s="34"/>
      <c r="C160" s="34"/>
    </row>
    <row r="161" spans="1:3">
      <c r="A161" s="34"/>
      <c r="B161" s="34"/>
      <c r="C161" s="34"/>
    </row>
    <row r="162" spans="1:3">
      <c r="A162" s="34"/>
      <c r="B162" s="34"/>
      <c r="C162" s="34"/>
    </row>
    <row r="163" spans="1:3">
      <c r="A163" s="34"/>
      <c r="B163" s="34"/>
      <c r="C163" s="34"/>
    </row>
    <row r="164" spans="1:3">
      <c r="A164" s="34"/>
      <c r="B164" s="34"/>
      <c r="C164" s="34"/>
    </row>
    <row r="165" spans="1:3">
      <c r="A165" s="34"/>
      <c r="B165" s="34"/>
      <c r="C165" s="34"/>
    </row>
    <row r="166" spans="1:3">
      <c r="A166" s="34"/>
      <c r="B166" s="34"/>
      <c r="C166" s="34"/>
    </row>
    <row r="167" spans="1:3">
      <c r="A167" s="34"/>
      <c r="B167" s="34"/>
      <c r="C167" s="34"/>
    </row>
    <row r="168" spans="1:3">
      <c r="A168" s="34"/>
      <c r="B168" s="34"/>
      <c r="C168" s="34"/>
    </row>
    <row r="169" spans="1:3">
      <c r="A169" s="34"/>
      <c r="B169" s="34"/>
      <c r="C169" s="34"/>
    </row>
    <row r="170" spans="1:3">
      <c r="A170" s="34"/>
      <c r="B170" s="34"/>
      <c r="C170" s="34"/>
    </row>
    <row r="171" spans="1:3">
      <c r="A171" s="34"/>
      <c r="B171" s="34"/>
      <c r="C171" s="34"/>
    </row>
    <row r="172" spans="1:3">
      <c r="A172" s="34"/>
      <c r="B172" s="34"/>
      <c r="C172" s="34"/>
    </row>
    <row r="173" spans="1:3">
      <c r="A173" s="34"/>
      <c r="B173" s="34"/>
      <c r="C173" s="34"/>
    </row>
    <row r="174" spans="1:3">
      <c r="A174" s="34"/>
      <c r="B174" s="34"/>
      <c r="C174" s="34"/>
    </row>
    <row r="175" spans="1:3">
      <c r="A175" s="34"/>
      <c r="B175" s="34"/>
      <c r="C175" s="34"/>
    </row>
    <row r="176" spans="1:3">
      <c r="A176" s="34"/>
      <c r="B176" s="34"/>
      <c r="C176" s="34"/>
    </row>
    <row r="177" spans="1:3">
      <c r="A177" s="34"/>
      <c r="B177" s="34"/>
      <c r="C177" s="34"/>
    </row>
    <row r="178" spans="1:3">
      <c r="A178" s="34"/>
      <c r="B178" s="34"/>
      <c r="C178" s="34"/>
    </row>
    <row r="179" spans="1:3">
      <c r="A179" s="34"/>
      <c r="B179" s="34"/>
      <c r="C179" s="34"/>
    </row>
    <row r="180" spans="1:3">
      <c r="A180" s="34"/>
      <c r="B180" s="34"/>
      <c r="C180" s="34"/>
    </row>
    <row r="181" spans="1:3">
      <c r="A181" s="34"/>
      <c r="B181" s="34"/>
      <c r="C181" s="34"/>
    </row>
    <row r="182" spans="1:3">
      <c r="A182" s="34"/>
      <c r="B182" s="34"/>
      <c r="C182" s="34"/>
    </row>
    <row r="183" spans="1:3">
      <c r="A183" s="34"/>
      <c r="B183" s="34"/>
      <c r="C183" s="34"/>
    </row>
    <row r="184" spans="1:3">
      <c r="A184" s="34"/>
      <c r="B184" s="34"/>
      <c r="C184" s="34"/>
    </row>
    <row r="185" spans="1:3">
      <c r="A185" s="34"/>
      <c r="B185" s="34"/>
      <c r="C185" s="34"/>
    </row>
    <row r="186" spans="1:3">
      <c r="A186" s="34"/>
      <c r="B186" s="34"/>
      <c r="C186" s="34"/>
    </row>
    <row r="187" spans="1:3">
      <c r="A187" s="34"/>
      <c r="B187" s="34"/>
      <c r="C187" s="34"/>
    </row>
    <row r="188" spans="1:3">
      <c r="A188" s="34"/>
      <c r="B188" s="34"/>
      <c r="C188" s="34"/>
    </row>
    <row r="189" spans="1:3">
      <c r="A189" s="34"/>
      <c r="B189" s="34"/>
      <c r="C189" s="34"/>
    </row>
    <row r="190" spans="1:3">
      <c r="A190" s="34"/>
      <c r="B190" s="34"/>
      <c r="C190" s="34"/>
    </row>
    <row r="191" spans="1:3">
      <c r="A191" s="34"/>
      <c r="B191" s="34"/>
      <c r="C191" s="34"/>
    </row>
    <row r="192" spans="1:3">
      <c r="A192" s="34"/>
      <c r="B192" s="34"/>
      <c r="C192" s="34"/>
    </row>
    <row r="193" spans="1:3">
      <c r="A193" s="34"/>
      <c r="B193" s="34"/>
      <c r="C193" s="34"/>
    </row>
    <row r="194" spans="1:3">
      <c r="A194" s="34"/>
      <c r="B194" s="34"/>
      <c r="C194" s="34"/>
    </row>
    <row r="195" spans="1:3">
      <c r="A195" s="34"/>
      <c r="B195" s="34"/>
      <c r="C195" s="34"/>
    </row>
    <row r="196" spans="1:3">
      <c r="A196" s="34"/>
      <c r="B196" s="34"/>
      <c r="C196" s="34"/>
    </row>
    <row r="197" spans="1:3">
      <c r="A197" s="34"/>
      <c r="B197" s="34"/>
      <c r="C197" s="34"/>
    </row>
    <row r="198" spans="1:3">
      <c r="A198" s="34"/>
      <c r="B198" s="34"/>
      <c r="C198" s="34"/>
    </row>
    <row r="199" spans="1:3">
      <c r="A199" s="34"/>
      <c r="B199" s="34"/>
      <c r="C199" s="34"/>
    </row>
    <row r="200" spans="1:3">
      <c r="A200" s="34"/>
      <c r="B200" s="34"/>
      <c r="C200" s="34"/>
    </row>
    <row r="201" spans="1:3">
      <c r="A201" s="34"/>
      <c r="B201" s="34"/>
      <c r="C201" s="34"/>
    </row>
    <row r="202" spans="1:3">
      <c r="A202" s="34"/>
      <c r="B202" s="34"/>
      <c r="C202" s="34"/>
    </row>
    <row r="203" spans="1:3">
      <c r="A203" s="34"/>
      <c r="B203" s="34"/>
      <c r="C203" s="34"/>
    </row>
    <row r="204" spans="1:3">
      <c r="A204" s="34"/>
      <c r="B204" s="34"/>
      <c r="C204" s="34"/>
    </row>
    <row r="205" spans="1:3">
      <c r="A205" s="34"/>
      <c r="B205" s="34"/>
      <c r="C205" s="34"/>
    </row>
    <row r="206" spans="1:3">
      <c r="A206" s="34"/>
      <c r="B206" s="34"/>
      <c r="C206" s="34"/>
    </row>
    <row r="207" spans="1:3">
      <c r="A207" s="34"/>
      <c r="B207" s="34"/>
      <c r="C207" s="34"/>
    </row>
    <row r="208" spans="1:3">
      <c r="A208" s="34"/>
      <c r="B208" s="34"/>
      <c r="C208" s="34"/>
    </row>
    <row r="209" spans="1:3">
      <c r="A209" s="34"/>
      <c r="B209" s="34"/>
      <c r="C209" s="34"/>
    </row>
    <row r="210" spans="1:3">
      <c r="A210" s="34"/>
      <c r="B210" s="34"/>
      <c r="C210" s="34"/>
    </row>
    <row r="211" spans="1:3">
      <c r="A211" s="34"/>
      <c r="B211" s="34"/>
      <c r="C211" s="34"/>
    </row>
    <row r="212" spans="1:3">
      <c r="A212" s="34"/>
      <c r="B212" s="34"/>
      <c r="C212" s="34"/>
    </row>
    <row r="213" spans="1:3">
      <c r="A213" s="34"/>
      <c r="B213" s="34"/>
      <c r="C213" s="34"/>
    </row>
    <row r="214" spans="1:3">
      <c r="A214" s="34"/>
      <c r="B214" s="34"/>
      <c r="C214" s="34"/>
    </row>
    <row r="215" spans="1:3">
      <c r="A215" s="34"/>
      <c r="B215" s="34"/>
      <c r="C215" s="34"/>
    </row>
    <row r="216" spans="1:3">
      <c r="A216" s="34"/>
      <c r="B216" s="34"/>
      <c r="C216" s="34"/>
    </row>
    <row r="217" spans="1:3">
      <c r="A217" s="34"/>
      <c r="B217" s="34"/>
      <c r="C217" s="34"/>
    </row>
    <row r="218" spans="1:3">
      <c r="A218" s="34"/>
      <c r="B218" s="34"/>
      <c r="C218" s="34"/>
    </row>
    <row r="219" spans="1:3">
      <c r="A219" s="34"/>
      <c r="B219" s="34"/>
      <c r="C219" s="34"/>
    </row>
    <row r="220" spans="1:3">
      <c r="A220" s="34"/>
      <c r="B220" s="34"/>
      <c r="C220" s="34"/>
    </row>
    <row r="221" spans="1:3">
      <c r="A221" s="34"/>
      <c r="B221" s="34"/>
      <c r="C221" s="34"/>
    </row>
    <row r="222" spans="1:3">
      <c r="A222" s="34"/>
      <c r="B222" s="34"/>
      <c r="C222" s="34"/>
    </row>
    <row r="223" spans="1:3">
      <c r="A223" s="34"/>
      <c r="B223" s="34"/>
      <c r="C223" s="34"/>
    </row>
    <row r="224" spans="1:3">
      <c r="A224" s="34"/>
      <c r="B224" s="34"/>
      <c r="C224" s="34"/>
    </row>
    <row r="225" spans="1:3">
      <c r="A225" s="34"/>
      <c r="B225" s="34"/>
      <c r="C225" s="34"/>
    </row>
    <row r="226" spans="1:3">
      <c r="A226" s="34"/>
      <c r="B226" s="34"/>
      <c r="C226" s="34"/>
    </row>
    <row r="227" spans="1:3">
      <c r="A227" s="34"/>
      <c r="B227" s="34"/>
      <c r="C227" s="34"/>
    </row>
    <row r="228" spans="1:3">
      <c r="A228" s="34"/>
      <c r="B228" s="34"/>
      <c r="C228" s="34"/>
    </row>
    <row r="229" spans="1:3">
      <c r="A229" s="34"/>
      <c r="B229" s="34"/>
      <c r="C229" s="34"/>
    </row>
    <row r="230" spans="1:3">
      <c r="A230" s="34"/>
      <c r="B230" s="34"/>
      <c r="C230" s="34"/>
    </row>
    <row r="231" spans="1:3">
      <c r="A231" s="34"/>
      <c r="B231" s="34"/>
      <c r="C231" s="34"/>
    </row>
    <row r="232" spans="1:3">
      <c r="A232" s="34"/>
      <c r="B232" s="34"/>
      <c r="C232" s="34"/>
    </row>
    <row r="233" spans="1:3">
      <c r="A233" s="34"/>
      <c r="B233" s="34"/>
      <c r="C233" s="34"/>
    </row>
    <row r="234" spans="1:3">
      <c r="A234" s="34"/>
      <c r="B234" s="34"/>
      <c r="C234" s="34"/>
    </row>
    <row r="235" spans="1:3">
      <c r="A235" s="34"/>
      <c r="B235" s="34"/>
      <c r="C235" s="34"/>
    </row>
    <row r="236" spans="1:3">
      <c r="A236" s="34"/>
      <c r="B236" s="34"/>
      <c r="C236" s="34"/>
    </row>
    <row r="237" spans="1:3">
      <c r="A237" s="34"/>
      <c r="B237" s="34"/>
      <c r="C237" s="34"/>
    </row>
    <row r="238" spans="1:3">
      <c r="A238" s="34"/>
      <c r="B238" s="34"/>
      <c r="C238" s="34"/>
    </row>
    <row r="239" spans="1:3">
      <c r="A239" s="34"/>
      <c r="B239" s="34"/>
      <c r="C239" s="34"/>
    </row>
    <row r="240" spans="1:3">
      <c r="A240" s="34"/>
      <c r="B240" s="34"/>
      <c r="C240" s="34"/>
    </row>
    <row r="241" spans="1:3">
      <c r="A241" s="34"/>
      <c r="B241" s="34"/>
      <c r="C241" s="34"/>
    </row>
    <row r="242" spans="1:3">
      <c r="A242" s="34"/>
      <c r="B242" s="34"/>
      <c r="C242" s="34"/>
    </row>
    <row r="243" spans="1:3">
      <c r="A243" s="34"/>
      <c r="B243" s="34"/>
      <c r="C243" s="34"/>
    </row>
    <row r="244" spans="1:3">
      <c r="A244" s="34"/>
      <c r="B244" s="34"/>
      <c r="C244" s="34"/>
    </row>
    <row r="245" spans="1:3">
      <c r="A245" s="34"/>
      <c r="B245" s="34"/>
      <c r="C245" s="34"/>
    </row>
    <row r="246" spans="1:3">
      <c r="A246" s="34"/>
      <c r="B246" s="34"/>
      <c r="C246" s="34"/>
    </row>
    <row r="247" spans="1:3">
      <c r="A247" s="34"/>
      <c r="B247" s="34"/>
      <c r="C247" s="34"/>
    </row>
    <row r="248" spans="1:3">
      <c r="A248" s="34"/>
      <c r="B248" s="34"/>
      <c r="C248" s="34"/>
    </row>
    <row r="249" spans="1:3">
      <c r="A249" s="34"/>
      <c r="B249" s="34"/>
      <c r="C249" s="34"/>
    </row>
    <row r="250" spans="1:3">
      <c r="A250" s="34"/>
      <c r="B250" s="34"/>
      <c r="C250" s="34"/>
    </row>
    <row r="251" spans="1:3">
      <c r="A251" s="34"/>
      <c r="B251" s="34"/>
      <c r="C251" s="34"/>
    </row>
    <row r="252" spans="1:3">
      <c r="A252" s="34"/>
      <c r="B252" s="34"/>
      <c r="C252" s="34"/>
    </row>
    <row r="253" spans="1:3">
      <c r="A253" s="34"/>
      <c r="B253" s="34"/>
      <c r="C253" s="34"/>
    </row>
    <row r="254" spans="1:3">
      <c r="A254" s="34"/>
      <c r="B254" s="34"/>
      <c r="C254" s="34"/>
    </row>
    <row r="255" spans="1:3">
      <c r="A255" s="34"/>
      <c r="B255" s="34"/>
      <c r="C255" s="34"/>
    </row>
    <row r="256" spans="1:3">
      <c r="A256" s="34"/>
      <c r="B256" s="34"/>
      <c r="C256" s="34"/>
    </row>
    <row r="257" spans="1:3">
      <c r="A257" s="34"/>
      <c r="B257" s="34"/>
      <c r="C257" s="34"/>
    </row>
    <row r="258" spans="1:3">
      <c r="A258" s="34"/>
      <c r="B258" s="34"/>
      <c r="C258" s="34"/>
    </row>
    <row r="259" spans="1:3">
      <c r="A259" s="34"/>
      <c r="B259" s="34"/>
      <c r="C259" s="34"/>
    </row>
    <row r="260" spans="1:3">
      <c r="A260" s="34"/>
      <c r="B260" s="34"/>
      <c r="C260" s="34"/>
    </row>
    <row r="261" spans="1:3">
      <c r="A261" s="34"/>
      <c r="B261" s="34"/>
      <c r="C261" s="34"/>
    </row>
    <row r="262" spans="1:3">
      <c r="A262" s="34"/>
      <c r="B262" s="34"/>
      <c r="C262" s="34"/>
    </row>
    <row r="263" spans="1:3">
      <c r="A263" s="34"/>
      <c r="B263" s="34"/>
      <c r="C263" s="34"/>
    </row>
    <row r="264" spans="1:3">
      <c r="A264" s="34"/>
      <c r="B264" s="34"/>
      <c r="C264" s="34"/>
    </row>
    <row r="265" spans="1:3">
      <c r="A265" s="34"/>
      <c r="B265" s="34"/>
      <c r="C265" s="34"/>
    </row>
    <row r="266" spans="1:3">
      <c r="A266" s="34"/>
      <c r="B266" s="34"/>
      <c r="C266" s="34"/>
    </row>
    <row r="267" spans="1:3">
      <c r="A267" s="34"/>
      <c r="B267" s="34"/>
      <c r="C267" s="34"/>
    </row>
    <row r="268" spans="1:3">
      <c r="A268" s="34"/>
      <c r="B268" s="34"/>
      <c r="C268" s="34"/>
    </row>
    <row r="269" spans="1:3">
      <c r="A269" s="34"/>
      <c r="B269" s="34"/>
      <c r="C269" s="34"/>
    </row>
    <row r="270" spans="1:3">
      <c r="A270" s="34"/>
      <c r="B270" s="34"/>
      <c r="C270" s="34"/>
    </row>
    <row r="271" spans="1:3">
      <c r="A271" s="34"/>
      <c r="B271" s="34"/>
      <c r="C271" s="34"/>
    </row>
    <row r="272" spans="1:3">
      <c r="A272" s="34"/>
      <c r="B272" s="34"/>
      <c r="C272" s="34"/>
    </row>
    <row r="273" spans="1:3">
      <c r="A273" s="34"/>
      <c r="B273" s="34"/>
      <c r="C273" s="34"/>
    </row>
    <row r="274" spans="1:3">
      <c r="A274" s="34"/>
      <c r="B274" s="34"/>
      <c r="C274" s="34"/>
    </row>
    <row r="275" spans="1:3">
      <c r="A275" s="34"/>
      <c r="B275" s="34"/>
      <c r="C275" s="34"/>
    </row>
    <row r="276" spans="1:3">
      <c r="A276" s="34"/>
      <c r="B276" s="34"/>
      <c r="C276" s="34"/>
    </row>
    <row r="277" spans="1:3">
      <c r="A277" s="34"/>
      <c r="B277" s="34"/>
      <c r="C277" s="34"/>
    </row>
    <row r="278" spans="1:3">
      <c r="A278" s="34"/>
      <c r="B278" s="34"/>
      <c r="C278" s="34"/>
    </row>
    <row r="279" spans="1:3">
      <c r="A279" s="34"/>
      <c r="B279" s="34"/>
      <c r="C279" s="34"/>
    </row>
    <row r="280" spans="1:3">
      <c r="A280" s="34"/>
      <c r="B280" s="34"/>
      <c r="C280" s="34"/>
    </row>
    <row r="281" spans="1:3">
      <c r="A281" s="34"/>
      <c r="B281" s="34"/>
      <c r="C281" s="34"/>
    </row>
    <row r="282" spans="1:3">
      <c r="A282" s="34"/>
      <c r="B282" s="34"/>
      <c r="C282" s="34"/>
    </row>
    <row r="283" spans="1:3">
      <c r="A283" s="34"/>
      <c r="B283" s="34"/>
      <c r="C283" s="34"/>
    </row>
    <row r="284" spans="1:3">
      <c r="A284" s="34"/>
      <c r="B284" s="34"/>
      <c r="C284" s="34"/>
    </row>
    <row r="285" spans="1:3">
      <c r="A285" s="34"/>
      <c r="B285" s="34"/>
      <c r="C285" s="34"/>
    </row>
    <row r="286" spans="1:3">
      <c r="A286" s="34"/>
      <c r="B286" s="34"/>
      <c r="C286" s="34"/>
    </row>
    <row r="287" spans="1:3">
      <c r="A287" s="34"/>
      <c r="B287" s="34"/>
      <c r="C287" s="34"/>
    </row>
    <row r="288" spans="1:3">
      <c r="A288" s="34"/>
      <c r="B288" s="34"/>
      <c r="C288" s="34"/>
    </row>
    <row r="289" spans="1:3">
      <c r="A289" s="34"/>
      <c r="B289" s="34"/>
      <c r="C289" s="34"/>
    </row>
    <row r="290" spans="1:3">
      <c r="A290" s="34"/>
      <c r="B290" s="34"/>
      <c r="C290" s="34"/>
    </row>
    <row r="291" spans="1:3">
      <c r="A291" s="34"/>
      <c r="B291" s="34"/>
      <c r="C291" s="34"/>
    </row>
    <row r="292" spans="1:3">
      <c r="A292" s="34"/>
      <c r="B292" s="34"/>
      <c r="C292" s="34"/>
    </row>
    <row r="293" spans="1:3">
      <c r="A293" s="34"/>
      <c r="B293" s="34"/>
      <c r="C293" s="34"/>
    </row>
    <row r="294" spans="1:3">
      <c r="A294" s="34"/>
      <c r="B294" s="34"/>
      <c r="C294" s="34"/>
    </row>
    <row r="295" spans="1:3">
      <c r="A295" s="34"/>
      <c r="B295" s="34"/>
      <c r="C295" s="34"/>
    </row>
    <row r="296" spans="1:3">
      <c r="A296" s="34"/>
      <c r="B296" s="34"/>
      <c r="C296" s="34"/>
    </row>
    <row r="297" spans="1:3">
      <c r="A297" s="34"/>
      <c r="B297" s="34"/>
      <c r="C297" s="34"/>
    </row>
    <row r="298" spans="1:3">
      <c r="A298" s="34"/>
      <c r="B298" s="34"/>
      <c r="C298" s="34"/>
    </row>
    <row r="299" spans="1:3">
      <c r="A299" s="34"/>
      <c r="B299" s="34"/>
      <c r="C299" s="34"/>
    </row>
    <row r="300" spans="1:3">
      <c r="A300" s="34"/>
      <c r="B300" s="34"/>
      <c r="C300" s="34"/>
    </row>
    <row r="301" spans="1:3">
      <c r="A301" s="34"/>
      <c r="B301" s="34"/>
      <c r="C301" s="34"/>
    </row>
    <row r="302" spans="1:3">
      <c r="A302" s="34"/>
      <c r="B302" s="34"/>
      <c r="C302" s="34"/>
    </row>
    <row r="303" spans="1:3">
      <c r="A303" s="34"/>
      <c r="B303" s="34"/>
      <c r="C303" s="34"/>
    </row>
    <row r="304" spans="1:3">
      <c r="A304" s="34"/>
      <c r="B304" s="34"/>
      <c r="C304" s="34"/>
    </row>
    <row r="305" spans="1:3">
      <c r="A305" s="34"/>
      <c r="B305" s="34"/>
      <c r="C305" s="34"/>
    </row>
    <row r="306" spans="1:3">
      <c r="A306" s="34"/>
      <c r="B306" s="34"/>
      <c r="C306" s="34"/>
    </row>
    <row r="307" spans="1:3">
      <c r="A307" s="34"/>
      <c r="B307" s="34"/>
      <c r="C307" s="34"/>
    </row>
    <row r="308" spans="1:3">
      <c r="A308" s="34"/>
      <c r="B308" s="34"/>
      <c r="C308" s="34"/>
    </row>
    <row r="309" spans="1:3">
      <c r="A309" s="34"/>
      <c r="B309" s="34"/>
      <c r="C309" s="34"/>
    </row>
    <row r="310" spans="1:3">
      <c r="A310" s="34"/>
      <c r="B310" s="34"/>
      <c r="C310" s="34"/>
    </row>
    <row r="311" spans="1:3">
      <c r="A311" s="34"/>
      <c r="B311" s="34"/>
      <c r="C311" s="34"/>
    </row>
    <row r="312" spans="1:3">
      <c r="A312" s="34"/>
      <c r="B312" s="34"/>
      <c r="C312" s="34"/>
    </row>
    <row r="313" spans="1:3">
      <c r="A313" s="34"/>
      <c r="B313" s="34"/>
      <c r="C313" s="34"/>
    </row>
    <row r="314" spans="1:3">
      <c r="A314" s="34"/>
      <c r="B314" s="34"/>
      <c r="C314" s="34"/>
    </row>
    <row r="315" spans="1:3">
      <c r="A315" s="34"/>
      <c r="B315" s="34"/>
      <c r="C315" s="34"/>
    </row>
    <row r="316" spans="1:3">
      <c r="A316" s="34"/>
      <c r="B316" s="34"/>
      <c r="C316" s="34"/>
    </row>
    <row r="317" spans="1:3">
      <c r="A317" s="34"/>
      <c r="B317" s="34"/>
      <c r="C317" s="34"/>
    </row>
    <row r="318" spans="1:3">
      <c r="A318" s="34"/>
      <c r="B318" s="34"/>
      <c r="C318" s="34"/>
    </row>
    <row r="319" spans="1:3">
      <c r="A319" s="34"/>
      <c r="B319" s="34"/>
      <c r="C319" s="34"/>
    </row>
    <row r="320" spans="1:3">
      <c r="A320" s="34"/>
      <c r="B320" s="34"/>
      <c r="C320" s="34"/>
    </row>
    <row r="321" spans="1:3">
      <c r="A321" s="34"/>
      <c r="B321" s="34"/>
      <c r="C321" s="34"/>
    </row>
    <row r="322" spans="1:3">
      <c r="A322" s="34"/>
      <c r="B322" s="34"/>
      <c r="C322" s="34"/>
    </row>
    <row r="323" spans="1:3">
      <c r="A323" s="34"/>
      <c r="B323" s="34"/>
      <c r="C323" s="34"/>
    </row>
    <row r="324" spans="1:3">
      <c r="A324" s="34"/>
      <c r="B324" s="34"/>
      <c r="C324" s="34"/>
    </row>
    <row r="325" spans="1:3">
      <c r="A325" s="34"/>
      <c r="B325" s="34"/>
      <c r="C325" s="34"/>
    </row>
    <row r="326" spans="1:3">
      <c r="A326" s="34"/>
      <c r="B326" s="34"/>
      <c r="C326" s="34"/>
    </row>
    <row r="327" spans="1:3">
      <c r="A327" s="34"/>
      <c r="B327" s="34"/>
      <c r="C327" s="34"/>
    </row>
    <row r="328" spans="1:3">
      <c r="A328" s="34"/>
      <c r="B328" s="34"/>
      <c r="C328" s="34"/>
    </row>
    <row r="329" spans="1:3">
      <c r="A329" s="34"/>
      <c r="B329" s="34"/>
      <c r="C329" s="34"/>
    </row>
    <row r="330" spans="1:3">
      <c r="A330" s="34"/>
      <c r="B330" s="34"/>
      <c r="C330" s="34"/>
    </row>
    <row r="331" spans="1:3">
      <c r="A331" s="34"/>
      <c r="B331" s="34"/>
      <c r="C331" s="34"/>
    </row>
    <row r="332" spans="1:3">
      <c r="A332" s="34"/>
      <c r="B332" s="34"/>
      <c r="C332" s="34"/>
    </row>
    <row r="333" spans="1:3">
      <c r="A333" s="34"/>
      <c r="B333" s="34"/>
      <c r="C333" s="34"/>
    </row>
    <row r="334" spans="1:3">
      <c r="A334" s="34"/>
      <c r="B334" s="34"/>
      <c r="C334" s="34"/>
    </row>
    <row r="335" spans="1:3">
      <c r="A335" s="34"/>
      <c r="B335" s="34"/>
      <c r="C335" s="34"/>
    </row>
    <row r="336" spans="1:3">
      <c r="A336" s="34"/>
      <c r="B336" s="34"/>
      <c r="C336" s="34"/>
    </row>
    <row r="337" spans="1:3">
      <c r="A337" s="34"/>
      <c r="B337" s="34"/>
      <c r="C337" s="34"/>
    </row>
    <row r="338" spans="1:3">
      <c r="A338" s="34"/>
      <c r="B338" s="34"/>
      <c r="C338" s="34"/>
    </row>
    <row r="339" spans="1:3">
      <c r="A339" s="34"/>
      <c r="B339" s="34"/>
      <c r="C339" s="34"/>
    </row>
    <row r="340" spans="1:3">
      <c r="A340" s="34"/>
      <c r="B340" s="34"/>
      <c r="C340" s="34"/>
    </row>
    <row r="341" spans="1:3">
      <c r="A341" s="34"/>
      <c r="B341" s="34"/>
      <c r="C341" s="34"/>
    </row>
    <row r="342" spans="1:3">
      <c r="A342" s="34"/>
      <c r="B342" s="34"/>
      <c r="C342" s="34"/>
    </row>
    <row r="343" spans="1:3">
      <c r="A343" s="34"/>
      <c r="B343" s="34"/>
      <c r="C343" s="34"/>
    </row>
    <row r="344" spans="1:3">
      <c r="A344" s="34"/>
      <c r="B344" s="34"/>
      <c r="C344" s="34"/>
    </row>
    <row r="345" spans="1:3">
      <c r="A345" s="34"/>
      <c r="B345" s="34"/>
      <c r="C345" s="34"/>
    </row>
    <row r="346" spans="1:3">
      <c r="A346" s="34"/>
      <c r="B346" s="34"/>
      <c r="C346" s="34"/>
    </row>
    <row r="347" spans="1:3">
      <c r="A347" s="34"/>
      <c r="B347" s="34"/>
      <c r="C347" s="34"/>
    </row>
    <row r="348" spans="1:3">
      <c r="A348" s="34"/>
      <c r="B348" s="34"/>
      <c r="C348" s="34"/>
    </row>
    <row r="349" spans="1:3">
      <c r="A349" s="34"/>
      <c r="B349" s="34"/>
      <c r="C349" s="34"/>
    </row>
    <row r="350" spans="1:3">
      <c r="A350" s="34"/>
      <c r="B350" s="34"/>
      <c r="C350" s="34"/>
    </row>
    <row r="351" spans="1:3">
      <c r="A351" s="34"/>
      <c r="B351" s="34"/>
      <c r="C351" s="34"/>
    </row>
    <row r="352" spans="1:3">
      <c r="A352" s="34"/>
      <c r="B352" s="34"/>
      <c r="C352" s="34"/>
    </row>
    <row r="353" spans="1:3">
      <c r="A353" s="34"/>
      <c r="B353" s="34"/>
      <c r="C353" s="34"/>
    </row>
    <row r="354" spans="1:3">
      <c r="A354" s="34"/>
      <c r="B354" s="34"/>
      <c r="C354" s="34"/>
    </row>
    <row r="355" spans="1:3">
      <c r="A355" s="34"/>
      <c r="B355" s="34"/>
      <c r="C355" s="34"/>
    </row>
    <row r="356" spans="1:3">
      <c r="A356" s="34"/>
      <c r="B356" s="34"/>
      <c r="C356" s="34"/>
    </row>
    <row r="357" spans="1:3">
      <c r="A357" s="34"/>
      <c r="B357" s="34"/>
      <c r="C357" s="34"/>
    </row>
    <row r="358" spans="1:3">
      <c r="A358" s="34"/>
      <c r="B358" s="34"/>
      <c r="C358" s="34"/>
    </row>
    <row r="359" spans="1:3">
      <c r="A359" s="34"/>
      <c r="B359" s="34"/>
      <c r="C359" s="34"/>
    </row>
    <row r="360" spans="1:3">
      <c r="A360" s="34"/>
      <c r="B360" s="34"/>
      <c r="C360" s="34"/>
    </row>
    <row r="361" spans="1:3">
      <c r="A361" s="34"/>
      <c r="B361" s="34"/>
      <c r="C361" s="34"/>
    </row>
    <row r="362" spans="1:3">
      <c r="A362" s="34"/>
      <c r="B362" s="34"/>
      <c r="C362" s="34"/>
    </row>
    <row r="363" spans="1:3">
      <c r="A363" s="34"/>
      <c r="B363" s="34"/>
      <c r="C363" s="34"/>
    </row>
    <row r="364" spans="1:3">
      <c r="A364" s="34"/>
      <c r="B364" s="34"/>
      <c r="C364" s="34"/>
    </row>
    <row r="365" spans="1:3">
      <c r="A365" s="34"/>
      <c r="B365" s="34"/>
      <c r="C365" s="34"/>
    </row>
    <row r="366" spans="1:3">
      <c r="A366" s="34"/>
      <c r="B366" s="34"/>
      <c r="C366" s="34"/>
    </row>
    <row r="367" spans="1:3">
      <c r="A367" s="34"/>
      <c r="B367" s="34"/>
      <c r="C367" s="34"/>
    </row>
    <row r="368" spans="1:3">
      <c r="A368" s="34"/>
      <c r="B368" s="34"/>
      <c r="C368" s="34"/>
    </row>
    <row r="369" spans="1:3">
      <c r="A369" s="34"/>
      <c r="B369" s="34"/>
      <c r="C369" s="34"/>
    </row>
    <row r="370" spans="1:3">
      <c r="A370" s="34"/>
      <c r="B370" s="34"/>
      <c r="C370" s="34"/>
    </row>
    <row r="371" spans="1:3">
      <c r="A371" s="34"/>
      <c r="B371" s="34"/>
      <c r="C371" s="34"/>
    </row>
    <row r="372" spans="1:3">
      <c r="A372" s="34"/>
      <c r="B372" s="34"/>
      <c r="C372" s="34"/>
    </row>
    <row r="373" spans="1:3">
      <c r="A373" s="34"/>
      <c r="B373" s="34"/>
      <c r="C373" s="34"/>
    </row>
    <row r="374" spans="1:3">
      <c r="A374" s="34"/>
      <c r="B374" s="34"/>
      <c r="C374" s="34"/>
    </row>
    <row r="375" spans="1:3">
      <c r="A375" s="34"/>
      <c r="B375" s="34"/>
      <c r="C375" s="34"/>
    </row>
    <row r="376" spans="1:3">
      <c r="A376" s="34"/>
      <c r="B376" s="34"/>
      <c r="C376" s="34"/>
    </row>
    <row r="377" spans="1:3">
      <c r="A377" s="34"/>
      <c r="B377" s="34"/>
      <c r="C377" s="34"/>
    </row>
    <row r="378" spans="1:3">
      <c r="A378" s="34"/>
      <c r="B378" s="34"/>
      <c r="C378" s="34"/>
    </row>
    <row r="379" spans="1:3">
      <c r="A379" s="34"/>
      <c r="B379" s="34"/>
      <c r="C379" s="34"/>
    </row>
    <row r="380" spans="1:3">
      <c r="A380" s="34"/>
      <c r="B380" s="34"/>
      <c r="C380" s="34"/>
    </row>
    <row r="381" spans="1:3">
      <c r="A381" s="34"/>
      <c r="B381" s="34"/>
      <c r="C381" s="34"/>
    </row>
    <row r="382" spans="1:3">
      <c r="A382" s="34"/>
      <c r="B382" s="34"/>
      <c r="C382" s="34"/>
    </row>
    <row r="383" spans="1:3">
      <c r="A383" s="34"/>
      <c r="B383" s="34"/>
      <c r="C383" s="34"/>
    </row>
    <row r="384" spans="1:3">
      <c r="A384" s="34"/>
      <c r="B384" s="34"/>
      <c r="C384" s="34"/>
    </row>
    <row r="385" spans="1:3">
      <c r="A385" s="34"/>
      <c r="B385" s="34"/>
      <c r="C385" s="34"/>
    </row>
    <row r="386" spans="1:3">
      <c r="A386" s="34"/>
      <c r="B386" s="34"/>
      <c r="C386" s="34"/>
    </row>
    <row r="387" spans="1:3">
      <c r="A387" s="34"/>
      <c r="B387" s="34"/>
      <c r="C387" s="34"/>
    </row>
    <row r="388" spans="1:3">
      <c r="A388" s="34"/>
      <c r="B388" s="34"/>
      <c r="C388" s="34"/>
    </row>
    <row r="389" spans="1:3">
      <c r="A389" s="34"/>
      <c r="B389" s="34"/>
      <c r="C389" s="34"/>
    </row>
    <row r="390" spans="1:3">
      <c r="A390" s="34"/>
      <c r="B390" s="34"/>
      <c r="C390" s="34"/>
    </row>
    <row r="391" spans="1:3">
      <c r="A391" s="34"/>
      <c r="B391" s="34"/>
      <c r="C391" s="34"/>
    </row>
    <row r="392" spans="1:3">
      <c r="A392" s="34"/>
      <c r="B392" s="34"/>
      <c r="C392" s="34"/>
    </row>
    <row r="393" spans="1:3">
      <c r="A393" s="34"/>
      <c r="B393" s="34"/>
      <c r="C393" s="34"/>
    </row>
    <row r="394" spans="1:3">
      <c r="A394" s="34"/>
      <c r="B394" s="34"/>
      <c r="C394" s="34"/>
    </row>
    <row r="395" spans="1:3">
      <c r="A395" s="34"/>
      <c r="B395" s="34"/>
      <c r="C395" s="34"/>
    </row>
    <row r="396" spans="1:3">
      <c r="A396" s="34"/>
      <c r="B396" s="34"/>
      <c r="C396" s="34"/>
    </row>
    <row r="397" spans="1:3">
      <c r="A397" s="34"/>
      <c r="B397" s="34"/>
      <c r="C397" s="34"/>
    </row>
    <row r="398" spans="1:3">
      <c r="A398" s="34"/>
      <c r="B398" s="34"/>
      <c r="C398" s="34"/>
    </row>
    <row r="399" spans="1:3">
      <c r="A399" s="34"/>
      <c r="B399" s="34"/>
      <c r="C399" s="34"/>
    </row>
    <row r="400" spans="1:3">
      <c r="A400" s="34"/>
      <c r="B400" s="34"/>
      <c r="C400" s="34"/>
    </row>
    <row r="401" spans="1:3">
      <c r="A401" s="34"/>
      <c r="B401" s="34"/>
      <c r="C401" s="34"/>
    </row>
    <row r="402" spans="1:3">
      <c r="A402" s="34"/>
      <c r="B402" s="34"/>
      <c r="C402" s="34"/>
    </row>
    <row r="403" spans="1:3">
      <c r="A403" s="34"/>
      <c r="B403" s="34"/>
      <c r="C403" s="34"/>
    </row>
    <row r="404" spans="1:3">
      <c r="A404" s="34"/>
      <c r="B404" s="34"/>
      <c r="C404" s="34"/>
    </row>
    <row r="405" spans="1:3">
      <c r="A405" s="34"/>
      <c r="B405" s="34"/>
      <c r="C405" s="34"/>
    </row>
    <row r="406" spans="1:3">
      <c r="A406" s="34"/>
      <c r="B406" s="34"/>
      <c r="C406" s="34"/>
    </row>
    <row r="407" spans="1:3">
      <c r="A407" s="34"/>
      <c r="B407" s="34"/>
      <c r="C407" s="34"/>
    </row>
    <row r="408" spans="1:3">
      <c r="A408" s="34"/>
      <c r="B408" s="34"/>
      <c r="C408" s="34"/>
    </row>
    <row r="409" spans="1:3">
      <c r="A409" s="34"/>
      <c r="B409" s="34"/>
      <c r="C409" s="34"/>
    </row>
    <row r="410" spans="1:3">
      <c r="A410" s="34"/>
      <c r="B410" s="34"/>
      <c r="C410" s="34"/>
    </row>
    <row r="411" spans="1:3">
      <c r="A411" s="34"/>
      <c r="B411" s="34"/>
      <c r="C411" s="34"/>
    </row>
    <row r="412" spans="1:3">
      <c r="A412" s="34"/>
      <c r="B412" s="34"/>
      <c r="C412" s="34"/>
    </row>
    <row r="413" spans="1:3">
      <c r="A413" s="34"/>
      <c r="B413" s="34"/>
      <c r="C413" s="34"/>
    </row>
    <row r="414" spans="1:3">
      <c r="A414" s="34"/>
      <c r="B414" s="34"/>
      <c r="C414" s="34"/>
    </row>
    <row r="415" spans="1:3">
      <c r="A415" s="34"/>
      <c r="B415" s="34"/>
      <c r="C415" s="34"/>
    </row>
    <row r="416" spans="1:3">
      <c r="A416" s="34"/>
      <c r="B416" s="34"/>
      <c r="C416" s="34"/>
    </row>
    <row r="417" spans="1:3">
      <c r="A417" s="34"/>
      <c r="B417" s="34"/>
      <c r="C417" s="34"/>
    </row>
    <row r="418" spans="1:3">
      <c r="A418" s="34"/>
      <c r="B418" s="34"/>
      <c r="C418" s="34"/>
    </row>
    <row r="419" spans="1:3">
      <c r="A419" s="34"/>
      <c r="B419" s="34"/>
      <c r="C419" s="34"/>
    </row>
    <row r="420" spans="1:3">
      <c r="A420" s="34"/>
      <c r="B420" s="34"/>
      <c r="C420" s="34"/>
    </row>
    <row r="421" spans="1:3">
      <c r="A421" s="34"/>
      <c r="B421" s="34"/>
      <c r="C421" s="34"/>
    </row>
    <row r="422" spans="1:3">
      <c r="A422" s="34"/>
      <c r="B422" s="34"/>
      <c r="C422" s="34"/>
    </row>
    <row r="423" spans="1:3">
      <c r="A423" s="34"/>
      <c r="B423" s="34"/>
      <c r="C423" s="34"/>
    </row>
    <row r="424" spans="1:3">
      <c r="A424" s="34"/>
      <c r="B424" s="34"/>
      <c r="C424" s="34"/>
    </row>
    <row r="425" spans="1:3">
      <c r="A425" s="34"/>
      <c r="B425" s="34"/>
      <c r="C425" s="34"/>
    </row>
    <row r="426" spans="1:3">
      <c r="A426" s="34"/>
      <c r="B426" s="34"/>
      <c r="C426" s="34"/>
    </row>
    <row r="427" spans="1:3">
      <c r="A427" s="34"/>
      <c r="B427" s="34"/>
      <c r="C427" s="34"/>
    </row>
    <row r="428" spans="1:3">
      <c r="A428" s="34"/>
      <c r="B428" s="34"/>
      <c r="C428" s="34"/>
    </row>
    <row r="429" spans="1:3">
      <c r="A429" s="34"/>
      <c r="B429" s="34"/>
      <c r="C429" s="34"/>
    </row>
    <row r="430" spans="1:3">
      <c r="A430" s="34"/>
      <c r="B430" s="34"/>
      <c r="C430" s="34"/>
    </row>
    <row r="431" spans="1:3">
      <c r="A431" s="34"/>
      <c r="B431" s="34"/>
      <c r="C431" s="34"/>
    </row>
    <row r="432" spans="1:3">
      <c r="A432" s="34"/>
      <c r="B432" s="34"/>
      <c r="C432" s="34"/>
    </row>
    <row r="433" spans="1:3">
      <c r="A433" s="34"/>
      <c r="B433" s="34"/>
      <c r="C433" s="34"/>
    </row>
    <row r="434" spans="1:3">
      <c r="A434" s="34"/>
      <c r="B434" s="34"/>
      <c r="C434" s="34"/>
    </row>
    <row r="435" spans="1:3">
      <c r="A435" s="34"/>
      <c r="B435" s="34"/>
      <c r="C435" s="34"/>
    </row>
    <row r="436" spans="1:3">
      <c r="A436" s="34"/>
      <c r="B436" s="34"/>
      <c r="C436" s="34"/>
    </row>
    <row r="437" spans="1:3">
      <c r="A437" s="34"/>
      <c r="B437" s="34"/>
      <c r="C437" s="34"/>
    </row>
    <row r="438" spans="1:3">
      <c r="A438" s="34"/>
      <c r="B438" s="34"/>
      <c r="C438" s="34"/>
    </row>
    <row r="439" spans="1:3">
      <c r="A439" s="34"/>
      <c r="B439" s="34"/>
      <c r="C439" s="34"/>
    </row>
    <row r="440" spans="1:3">
      <c r="A440" s="34"/>
      <c r="B440" s="34"/>
      <c r="C440" s="34"/>
    </row>
    <row r="441" spans="1:3">
      <c r="A441" s="34"/>
      <c r="B441" s="34"/>
      <c r="C441" s="34"/>
    </row>
    <row r="442" spans="1:3">
      <c r="A442" s="34"/>
      <c r="B442" s="34"/>
      <c r="C442" s="34"/>
    </row>
    <row r="443" spans="1:3">
      <c r="A443" s="34"/>
      <c r="B443" s="34"/>
      <c r="C443" s="34"/>
    </row>
    <row r="444" spans="1:3">
      <c r="A444" s="34"/>
      <c r="B444" s="34"/>
      <c r="C444" s="34"/>
    </row>
    <row r="445" spans="1:3">
      <c r="A445" s="34"/>
      <c r="B445" s="34"/>
      <c r="C445" s="34"/>
    </row>
    <row r="446" spans="1:3">
      <c r="A446" s="34"/>
      <c r="B446" s="34"/>
      <c r="C446" s="34"/>
    </row>
    <row r="447" spans="1:3">
      <c r="A447" s="34"/>
      <c r="B447" s="34"/>
      <c r="C447" s="34"/>
    </row>
    <row r="448" spans="1:3">
      <c r="A448" s="34"/>
      <c r="B448" s="34"/>
      <c r="C448" s="34"/>
    </row>
    <row r="449" spans="1:3">
      <c r="A449" s="34"/>
      <c r="B449" s="34"/>
      <c r="C449" s="34"/>
    </row>
    <row r="450" spans="1:3">
      <c r="A450" s="34"/>
      <c r="B450" s="34"/>
      <c r="C450" s="34"/>
    </row>
    <row r="451" spans="1:3">
      <c r="A451" s="34"/>
      <c r="B451" s="34"/>
      <c r="C451" s="34"/>
    </row>
    <row r="452" spans="1:3">
      <c r="A452" s="34"/>
      <c r="B452" s="34"/>
      <c r="C452" s="34"/>
    </row>
    <row r="453" spans="1:3">
      <c r="A453" s="34"/>
      <c r="B453" s="34"/>
      <c r="C453" s="34"/>
    </row>
    <row r="454" spans="1:3">
      <c r="A454" s="34"/>
      <c r="B454" s="34"/>
      <c r="C454" s="34"/>
    </row>
    <row r="455" spans="1:3">
      <c r="A455" s="34"/>
      <c r="B455" s="34"/>
      <c r="C455" s="34"/>
    </row>
    <row r="456" spans="1:3">
      <c r="A456" s="34"/>
      <c r="B456" s="34"/>
      <c r="C456" s="34"/>
    </row>
    <row r="457" spans="1:3">
      <c r="A457" s="34"/>
      <c r="B457" s="34"/>
      <c r="C457" s="34"/>
    </row>
    <row r="458" spans="1:3">
      <c r="A458" s="34"/>
      <c r="B458" s="34"/>
      <c r="C458" s="34"/>
    </row>
    <row r="459" spans="1:3">
      <c r="A459" s="34"/>
      <c r="B459" s="34"/>
      <c r="C459" s="34"/>
    </row>
    <row r="460" spans="1:3">
      <c r="A460" s="34"/>
      <c r="B460" s="34"/>
      <c r="C460" s="34"/>
    </row>
    <row r="461" spans="1:3">
      <c r="A461" s="34"/>
      <c r="B461" s="34"/>
      <c r="C461" s="34"/>
    </row>
    <row r="462" spans="1:3">
      <c r="A462" s="34"/>
      <c r="B462" s="34"/>
      <c r="C462" s="34"/>
    </row>
    <row r="463" spans="1:3">
      <c r="A463" s="34"/>
      <c r="B463" s="34"/>
      <c r="C463" s="34"/>
    </row>
    <row r="464" spans="1:3">
      <c r="A464" s="34"/>
      <c r="B464" s="34"/>
      <c r="C464" s="34"/>
    </row>
    <row r="465" spans="1:3">
      <c r="A465" s="34"/>
      <c r="B465" s="34"/>
      <c r="C465" s="34"/>
    </row>
    <row r="466" spans="1:3">
      <c r="A466" s="34"/>
      <c r="B466" s="34"/>
      <c r="C466" s="34"/>
    </row>
    <row r="467" spans="1:3">
      <c r="A467" s="34"/>
      <c r="B467" s="34"/>
      <c r="C467" s="34"/>
    </row>
    <row r="468" spans="1:3">
      <c r="A468" s="34"/>
      <c r="B468" s="34"/>
      <c r="C468" s="34"/>
    </row>
    <row r="469" spans="1:3">
      <c r="A469" s="34"/>
      <c r="B469" s="34"/>
      <c r="C469" s="34"/>
    </row>
    <row r="470" spans="1:3">
      <c r="A470" s="34"/>
      <c r="B470" s="34"/>
      <c r="C470" s="34"/>
    </row>
    <row r="471" spans="1:3">
      <c r="A471" s="34"/>
      <c r="B471" s="34"/>
      <c r="C471" s="34"/>
    </row>
    <row r="472" spans="1:3">
      <c r="A472" s="34"/>
      <c r="B472" s="34"/>
      <c r="C472" s="34"/>
    </row>
    <row r="473" spans="1:3">
      <c r="A473" s="34"/>
      <c r="B473" s="34"/>
      <c r="C473" s="34"/>
    </row>
    <row r="474" spans="1:3">
      <c r="A474" s="34"/>
      <c r="B474" s="34"/>
      <c r="C474" s="34"/>
    </row>
    <row r="475" spans="1:3">
      <c r="A475" s="34"/>
      <c r="B475" s="34"/>
      <c r="C475" s="34"/>
    </row>
    <row r="476" spans="1:3">
      <c r="A476" s="34"/>
      <c r="B476" s="34"/>
      <c r="C476" s="34"/>
    </row>
    <row r="477" spans="1:3">
      <c r="A477" s="34"/>
      <c r="B477" s="34"/>
      <c r="C477" s="34"/>
    </row>
    <row r="478" spans="1:3">
      <c r="A478" s="34"/>
      <c r="B478" s="34"/>
      <c r="C478" s="34"/>
    </row>
    <row r="479" spans="1:3">
      <c r="A479" s="34"/>
      <c r="B479" s="34"/>
      <c r="C479" s="34"/>
    </row>
    <row r="480" spans="1:3">
      <c r="A480" s="34"/>
      <c r="B480" s="34"/>
      <c r="C480" s="34"/>
    </row>
    <row r="481" spans="1:3">
      <c r="A481" s="34"/>
      <c r="B481" s="34"/>
      <c r="C481" s="34"/>
    </row>
    <row r="482" spans="1:3">
      <c r="A482" s="34"/>
      <c r="B482" s="34"/>
      <c r="C482" s="34"/>
    </row>
    <row r="483" spans="1:3">
      <c r="A483" s="34"/>
      <c r="B483" s="34"/>
      <c r="C483" s="34"/>
    </row>
    <row r="484" spans="1:3">
      <c r="A484" s="34"/>
      <c r="B484" s="34"/>
      <c r="C484" s="34"/>
    </row>
    <row r="485" spans="1:3">
      <c r="A485" s="34"/>
      <c r="B485" s="34"/>
      <c r="C485" s="34"/>
    </row>
    <row r="486" spans="1:3">
      <c r="A486" s="34"/>
      <c r="B486" s="34"/>
      <c r="C486" s="34"/>
    </row>
    <row r="487" spans="1:3">
      <c r="A487" s="34"/>
      <c r="B487" s="34"/>
      <c r="C487" s="34"/>
    </row>
    <row r="488" spans="1:3">
      <c r="A488" s="34"/>
      <c r="B488" s="34"/>
      <c r="C488" s="34"/>
    </row>
    <row r="489" spans="1:3">
      <c r="A489" s="34"/>
      <c r="B489" s="34"/>
      <c r="C489" s="34"/>
    </row>
    <row r="490" spans="1:3">
      <c r="A490" s="34"/>
      <c r="B490" s="34"/>
      <c r="C490" s="34"/>
    </row>
    <row r="491" spans="1:3">
      <c r="A491" s="34"/>
      <c r="B491" s="34"/>
      <c r="C491" s="34"/>
    </row>
    <row r="492" spans="1:3">
      <c r="A492" s="34"/>
      <c r="B492" s="34"/>
      <c r="C492" s="34"/>
    </row>
    <row r="493" spans="1:3">
      <c r="A493" s="34"/>
      <c r="B493" s="34"/>
      <c r="C493" s="34"/>
    </row>
    <row r="494" spans="1:3">
      <c r="A494" s="34"/>
      <c r="B494" s="34"/>
      <c r="C494" s="34"/>
    </row>
    <row r="495" spans="1:3">
      <c r="A495" s="34"/>
      <c r="B495" s="34"/>
      <c r="C495" s="34"/>
    </row>
    <row r="496" spans="1:3">
      <c r="A496" s="34"/>
      <c r="B496" s="34"/>
      <c r="C496" s="34"/>
    </row>
    <row r="497" spans="1:3">
      <c r="A497" s="34"/>
      <c r="B497" s="34"/>
      <c r="C497" s="34"/>
    </row>
    <row r="498" spans="1:3">
      <c r="A498" s="34"/>
      <c r="B498" s="34"/>
      <c r="C498" s="34"/>
    </row>
    <row r="499" spans="1:3">
      <c r="A499" s="34"/>
      <c r="B499" s="34"/>
      <c r="C499" s="34"/>
    </row>
    <row r="500" spans="1:3">
      <c r="A500" s="34"/>
      <c r="B500" s="34"/>
      <c r="C500" s="34"/>
    </row>
    <row r="501" spans="1:3">
      <c r="A501" s="34"/>
      <c r="B501" s="34"/>
      <c r="C501" s="34"/>
    </row>
    <row r="502" spans="1:3">
      <c r="A502" s="34"/>
      <c r="B502" s="34"/>
      <c r="C502" s="34"/>
    </row>
    <row r="503" spans="1:3">
      <c r="A503" s="34"/>
      <c r="B503" s="34"/>
      <c r="C503" s="34"/>
    </row>
    <row r="504" spans="1:3">
      <c r="A504" s="34"/>
      <c r="B504" s="34"/>
      <c r="C504" s="34"/>
    </row>
    <row r="505" spans="1:3">
      <c r="A505" s="34"/>
      <c r="B505" s="34"/>
      <c r="C505" s="34"/>
    </row>
    <row r="506" spans="1:3">
      <c r="A506" s="34"/>
      <c r="B506" s="34"/>
      <c r="C506" s="34"/>
    </row>
    <row r="507" spans="1:3">
      <c r="A507" s="34"/>
      <c r="B507" s="34"/>
      <c r="C507" s="34"/>
    </row>
    <row r="508" spans="1:3">
      <c r="A508" s="34"/>
      <c r="B508" s="34"/>
      <c r="C508" s="34"/>
    </row>
    <row r="509" spans="1:3">
      <c r="A509" s="34"/>
      <c r="B509" s="34"/>
      <c r="C509" s="34"/>
    </row>
    <row r="510" spans="1:3">
      <c r="A510" s="34"/>
      <c r="B510" s="34"/>
      <c r="C510" s="34"/>
    </row>
    <row r="511" spans="1:3">
      <c r="A511" s="34"/>
      <c r="B511" s="34"/>
      <c r="C511" s="34"/>
    </row>
    <row r="512" spans="1:3">
      <c r="A512" s="34"/>
      <c r="B512" s="34"/>
      <c r="C512" s="34"/>
    </row>
    <row r="513" spans="1:3">
      <c r="A513" s="34"/>
      <c r="B513" s="34"/>
      <c r="C513" s="34"/>
    </row>
    <row r="514" spans="1:3">
      <c r="A514" s="34"/>
      <c r="B514" s="34"/>
      <c r="C514" s="34"/>
    </row>
    <row r="515" spans="1:3">
      <c r="A515" s="34"/>
      <c r="B515" s="34"/>
      <c r="C515" s="34"/>
    </row>
    <row r="516" spans="1:3">
      <c r="A516" s="34"/>
      <c r="B516" s="34"/>
      <c r="C516" s="34"/>
    </row>
    <row r="517" spans="1:3">
      <c r="A517" s="34"/>
      <c r="B517" s="34"/>
      <c r="C517" s="34"/>
    </row>
    <row r="518" spans="1:3">
      <c r="A518" s="34"/>
      <c r="B518" s="34"/>
      <c r="C518" s="34"/>
    </row>
    <row r="519" spans="1:3">
      <c r="A519" s="34"/>
      <c r="B519" s="34"/>
      <c r="C519" s="34"/>
    </row>
    <row r="520" spans="1:3">
      <c r="A520" s="34"/>
      <c r="B520" s="34"/>
      <c r="C520" s="34"/>
    </row>
    <row r="521" spans="1:3">
      <c r="A521" s="34"/>
      <c r="B521" s="34"/>
      <c r="C521" s="34"/>
    </row>
    <row r="522" spans="1:3">
      <c r="A522" s="34"/>
      <c r="B522" s="34"/>
      <c r="C522" s="34"/>
    </row>
    <row r="523" spans="1:3">
      <c r="A523" s="34"/>
      <c r="B523" s="34"/>
      <c r="C523" s="34"/>
    </row>
    <row r="524" spans="1:3">
      <c r="A524" s="34"/>
      <c r="B524" s="34"/>
      <c r="C524" s="34"/>
    </row>
    <row r="525" spans="1:3">
      <c r="A525" s="34"/>
      <c r="B525" s="34"/>
      <c r="C525" s="34"/>
    </row>
    <row r="526" spans="1:3">
      <c r="A526" s="34"/>
      <c r="B526" s="34"/>
      <c r="C526" s="34"/>
    </row>
    <row r="527" spans="1:3">
      <c r="A527" s="34"/>
      <c r="B527" s="34"/>
      <c r="C527" s="34"/>
    </row>
    <row r="528" spans="1:3">
      <c r="A528" s="34"/>
      <c r="B528" s="34"/>
      <c r="C528" s="34"/>
    </row>
    <row r="529" spans="1:3">
      <c r="A529" s="34"/>
      <c r="B529" s="34"/>
      <c r="C529" s="34"/>
    </row>
    <row r="530" spans="1:3">
      <c r="A530" s="34"/>
      <c r="B530" s="34"/>
      <c r="C530" s="34"/>
    </row>
    <row r="531" spans="1:3">
      <c r="A531" s="34"/>
      <c r="B531" s="34"/>
      <c r="C531" s="34"/>
    </row>
    <row r="532" spans="1:3">
      <c r="A532" s="34"/>
      <c r="B532" s="34"/>
      <c r="C532" s="34"/>
    </row>
    <row r="533" spans="1:3">
      <c r="A533" s="34"/>
      <c r="B533" s="34"/>
      <c r="C533" s="34"/>
    </row>
    <row r="534" spans="1:3">
      <c r="A534" s="34"/>
      <c r="B534" s="34"/>
      <c r="C534" s="34"/>
    </row>
    <row r="535" spans="1:3">
      <c r="A535" s="34"/>
      <c r="B535" s="34"/>
      <c r="C535" s="34"/>
    </row>
    <row r="536" spans="1:3">
      <c r="A536" s="34"/>
      <c r="B536" s="34"/>
      <c r="C536" s="34"/>
    </row>
    <row r="537" spans="1:3">
      <c r="A537" s="34"/>
      <c r="B537" s="34"/>
      <c r="C537" s="34"/>
    </row>
    <row r="538" spans="1:3">
      <c r="A538" s="34"/>
      <c r="B538" s="34"/>
      <c r="C538" s="34"/>
    </row>
    <row r="539" spans="1:3">
      <c r="A539" s="34"/>
      <c r="B539" s="34"/>
      <c r="C539" s="34"/>
    </row>
    <row r="540" spans="1:3">
      <c r="A540" s="34"/>
      <c r="B540" s="34"/>
      <c r="C540" s="34"/>
    </row>
    <row r="541" spans="1:3">
      <c r="A541" s="34"/>
      <c r="B541" s="34"/>
      <c r="C541" s="34"/>
    </row>
    <row r="542" spans="1:3">
      <c r="A542" s="34"/>
      <c r="B542" s="34"/>
      <c r="C542" s="34"/>
    </row>
    <row r="543" spans="1:3">
      <c r="A543" s="34"/>
      <c r="B543" s="34"/>
      <c r="C543" s="34"/>
    </row>
    <row r="544" spans="1:3">
      <c r="A544" s="34"/>
      <c r="B544" s="34"/>
      <c r="C544" s="34"/>
    </row>
    <row r="545" spans="1:3">
      <c r="A545" s="34"/>
      <c r="B545" s="34"/>
      <c r="C545" s="34"/>
    </row>
    <row r="546" spans="1:3">
      <c r="A546" s="34"/>
      <c r="B546" s="34"/>
      <c r="C546" s="34"/>
    </row>
    <row r="547" spans="1:3">
      <c r="A547" s="34"/>
      <c r="B547" s="34"/>
      <c r="C547" s="34"/>
    </row>
    <row r="548" spans="1:3">
      <c r="A548" s="34"/>
      <c r="B548" s="34"/>
      <c r="C548" s="34"/>
    </row>
    <row r="549" spans="1:3">
      <c r="A549" s="34"/>
      <c r="B549" s="34"/>
      <c r="C549" s="34"/>
    </row>
    <row r="550" spans="1:3">
      <c r="A550" s="34"/>
      <c r="B550" s="34"/>
      <c r="C550" s="34"/>
    </row>
    <row r="551" spans="1:3">
      <c r="A551" s="34"/>
      <c r="B551" s="34"/>
      <c r="C551" s="34"/>
    </row>
    <row r="552" spans="1:3">
      <c r="A552" s="34"/>
      <c r="B552" s="34"/>
      <c r="C552" s="34"/>
    </row>
    <row r="553" spans="1:3">
      <c r="A553" s="34"/>
      <c r="B553" s="34"/>
      <c r="C553" s="34"/>
    </row>
    <row r="554" spans="1:3">
      <c r="A554" s="34"/>
      <c r="B554" s="34"/>
      <c r="C554" s="34"/>
    </row>
    <row r="555" spans="1:3">
      <c r="A555" s="34"/>
      <c r="B555" s="34"/>
      <c r="C555" s="34"/>
    </row>
    <row r="556" spans="1:3">
      <c r="A556" s="34"/>
      <c r="B556" s="34"/>
      <c r="C556" s="34"/>
    </row>
    <row r="557" spans="1:3">
      <c r="A557" s="34"/>
      <c r="B557" s="34"/>
      <c r="C557" s="34"/>
    </row>
    <row r="558" spans="1:3">
      <c r="A558" s="34"/>
      <c r="B558" s="34"/>
      <c r="C558" s="34"/>
    </row>
    <row r="559" spans="1:3">
      <c r="A559" s="34"/>
      <c r="B559" s="34"/>
      <c r="C559" s="34"/>
    </row>
    <row r="560" spans="1:3">
      <c r="A560" s="34"/>
      <c r="B560" s="34"/>
      <c r="C560" s="34"/>
    </row>
    <row r="561" spans="1:3">
      <c r="A561" s="34"/>
      <c r="B561" s="34"/>
      <c r="C561" s="34"/>
    </row>
    <row r="562" spans="1:3">
      <c r="A562" s="34"/>
      <c r="B562" s="34"/>
      <c r="C562" s="34"/>
    </row>
    <row r="563" spans="1:3">
      <c r="A563" s="34"/>
      <c r="B563" s="34"/>
      <c r="C563" s="34"/>
    </row>
    <row r="564" spans="1:3">
      <c r="A564" s="34"/>
      <c r="B564" s="34"/>
      <c r="C564" s="34"/>
    </row>
    <row r="565" spans="1:3">
      <c r="A565" s="34"/>
      <c r="B565" s="34"/>
      <c r="C565" s="34"/>
    </row>
    <row r="566" spans="1:3">
      <c r="A566" s="34"/>
      <c r="B566" s="34"/>
      <c r="C566" s="34"/>
    </row>
    <row r="567" spans="1:3">
      <c r="A567" s="34"/>
      <c r="B567" s="34"/>
      <c r="C567" s="34"/>
    </row>
    <row r="568" spans="1:3">
      <c r="A568" s="34"/>
      <c r="B568" s="34"/>
      <c r="C568" s="34"/>
    </row>
    <row r="569" spans="1:3">
      <c r="A569" s="34"/>
      <c r="B569" s="34"/>
      <c r="C569" s="34"/>
    </row>
    <row r="570" spans="1:3">
      <c r="A570" s="34"/>
      <c r="B570" s="34"/>
      <c r="C570" s="34"/>
    </row>
    <row r="571" spans="1:3">
      <c r="A571" s="34"/>
      <c r="B571" s="34"/>
      <c r="C571" s="34"/>
    </row>
    <row r="572" spans="1:3">
      <c r="A572" s="34"/>
      <c r="B572" s="34"/>
      <c r="C572" s="34"/>
    </row>
    <row r="573" spans="1:3">
      <c r="A573" s="34"/>
      <c r="B573" s="34"/>
      <c r="C573" s="34"/>
    </row>
    <row r="574" spans="1:3">
      <c r="A574" s="34"/>
      <c r="B574" s="34"/>
      <c r="C574" s="34"/>
    </row>
    <row r="575" spans="1:3">
      <c r="A575" s="34"/>
      <c r="B575" s="34"/>
      <c r="C575" s="34"/>
    </row>
    <row r="576" spans="1:3">
      <c r="A576" s="34"/>
      <c r="B576" s="34"/>
      <c r="C576" s="34"/>
    </row>
    <row r="577" spans="1:3">
      <c r="A577" s="34"/>
      <c r="B577" s="34"/>
      <c r="C577" s="34"/>
    </row>
    <row r="578" spans="1:3">
      <c r="A578" s="34"/>
      <c r="B578" s="34"/>
      <c r="C578" s="34"/>
    </row>
    <row r="579" spans="1:3">
      <c r="A579" s="34"/>
      <c r="B579" s="34"/>
      <c r="C579" s="34"/>
    </row>
    <row r="580" spans="1:3">
      <c r="A580" s="34"/>
      <c r="B580" s="34"/>
      <c r="C580" s="34"/>
    </row>
    <row r="581" spans="1:3">
      <c r="A581" s="34"/>
      <c r="B581" s="34"/>
      <c r="C581" s="34"/>
    </row>
    <row r="582" spans="1:3">
      <c r="A582" s="34"/>
      <c r="B582" s="34"/>
      <c r="C582" s="34"/>
    </row>
    <row r="583" spans="1:3">
      <c r="A583" s="34"/>
      <c r="B583" s="34"/>
      <c r="C583" s="34"/>
    </row>
    <row r="584" spans="1:3">
      <c r="A584" s="34"/>
      <c r="B584" s="34"/>
      <c r="C584" s="34"/>
    </row>
    <row r="585" spans="1:3">
      <c r="A585" s="34"/>
      <c r="B585" s="34"/>
      <c r="C585" s="34"/>
    </row>
    <row r="586" spans="1:3">
      <c r="A586" s="34"/>
      <c r="B586" s="34"/>
      <c r="C586" s="34"/>
    </row>
    <row r="587" spans="1:3">
      <c r="A587" s="34"/>
      <c r="B587" s="34"/>
      <c r="C587" s="34"/>
    </row>
    <row r="588" spans="1:3">
      <c r="A588" s="34"/>
      <c r="B588" s="34"/>
      <c r="C588" s="34"/>
    </row>
    <row r="589" spans="1:3">
      <c r="A589" s="34"/>
      <c r="B589" s="34"/>
      <c r="C589" s="34"/>
    </row>
    <row r="590" spans="1:3">
      <c r="A590" s="34"/>
      <c r="B590" s="34"/>
      <c r="C590" s="34"/>
    </row>
    <row r="591" spans="1:3">
      <c r="A591" s="34"/>
      <c r="B591" s="34"/>
      <c r="C591" s="34"/>
    </row>
    <row r="592" spans="1:3">
      <c r="A592" s="34"/>
      <c r="B592" s="34"/>
      <c r="C592" s="34"/>
    </row>
    <row r="593" spans="1:3">
      <c r="A593" s="34"/>
      <c r="B593" s="34"/>
      <c r="C593" s="34"/>
    </row>
    <row r="594" spans="1:3">
      <c r="A594" s="34"/>
      <c r="B594" s="34"/>
      <c r="C594" s="34"/>
    </row>
    <row r="595" spans="1:3">
      <c r="A595" s="34"/>
      <c r="B595" s="34"/>
      <c r="C595" s="34"/>
    </row>
    <row r="596" spans="1:3">
      <c r="A596" s="34"/>
      <c r="B596" s="34"/>
      <c r="C596" s="34"/>
    </row>
    <row r="597" spans="1:3">
      <c r="A597" s="34"/>
      <c r="B597" s="34"/>
      <c r="C597" s="34"/>
    </row>
    <row r="598" spans="1:3">
      <c r="A598" s="34"/>
      <c r="B598" s="34"/>
      <c r="C598" s="34"/>
    </row>
    <row r="599" spans="1:3">
      <c r="A599" s="34"/>
      <c r="B599" s="34"/>
      <c r="C599" s="34"/>
    </row>
    <row r="600" spans="1:3">
      <c r="A600" s="34"/>
      <c r="B600" s="34"/>
      <c r="C600" s="34"/>
    </row>
    <row r="601" spans="1:3">
      <c r="A601" s="34"/>
      <c r="B601" s="34"/>
      <c r="C601" s="34"/>
    </row>
    <row r="602" spans="1:3">
      <c r="A602" s="34"/>
      <c r="B602" s="34"/>
      <c r="C602" s="34"/>
    </row>
    <row r="603" spans="1:3">
      <c r="A603" s="34"/>
      <c r="B603" s="34"/>
      <c r="C603" s="34"/>
    </row>
    <row r="604" spans="1:3">
      <c r="A604" s="34"/>
      <c r="B604" s="34"/>
      <c r="C604" s="34"/>
    </row>
    <row r="605" spans="1:3">
      <c r="A605" s="34"/>
      <c r="B605" s="34"/>
      <c r="C605" s="34"/>
    </row>
    <row r="606" spans="1:3">
      <c r="A606" s="34"/>
      <c r="B606" s="34"/>
      <c r="C606" s="34"/>
    </row>
    <row r="607" spans="1:3">
      <c r="A607" s="34"/>
      <c r="B607" s="34"/>
      <c r="C607" s="34"/>
    </row>
    <row r="608" spans="1:3">
      <c r="A608" s="34"/>
      <c r="B608" s="34"/>
      <c r="C608" s="34"/>
    </row>
    <row r="609" spans="1:3">
      <c r="A609" s="34"/>
      <c r="B609" s="34"/>
      <c r="C609" s="34"/>
    </row>
    <row r="610" spans="1:3">
      <c r="A610" s="34"/>
      <c r="B610" s="34"/>
      <c r="C610" s="34"/>
    </row>
    <row r="611" spans="1:3">
      <c r="A611" s="34"/>
      <c r="B611" s="34"/>
      <c r="C611" s="34"/>
    </row>
    <row r="612" spans="1:3">
      <c r="A612" s="34"/>
      <c r="B612" s="34"/>
      <c r="C612" s="34"/>
    </row>
    <row r="613" spans="1:3">
      <c r="A613" s="34"/>
      <c r="B613" s="34"/>
      <c r="C613" s="34"/>
    </row>
    <row r="614" spans="1:3">
      <c r="A614" s="34"/>
      <c r="B614" s="34"/>
      <c r="C614" s="34"/>
    </row>
    <row r="615" spans="1:3">
      <c r="A615" s="34"/>
      <c r="B615" s="34"/>
      <c r="C615" s="34"/>
    </row>
    <row r="616" spans="1:3">
      <c r="A616" s="34"/>
      <c r="B616" s="34"/>
      <c r="C616" s="34"/>
    </row>
    <row r="617" spans="1:3">
      <c r="A617" s="34"/>
      <c r="B617" s="34"/>
      <c r="C617" s="34"/>
    </row>
    <row r="618" spans="1:3">
      <c r="A618" s="34"/>
      <c r="B618" s="34"/>
      <c r="C618" s="34"/>
    </row>
    <row r="619" spans="1:3">
      <c r="A619" s="34"/>
      <c r="B619" s="34"/>
      <c r="C619" s="34"/>
    </row>
    <row r="620" spans="1:3">
      <c r="A620" s="34"/>
      <c r="B620" s="34"/>
      <c r="C620" s="34"/>
    </row>
    <row r="621" spans="1:3">
      <c r="A621" s="34"/>
      <c r="B621" s="34"/>
      <c r="C621" s="34"/>
    </row>
    <row r="622" spans="1:3">
      <c r="A622" s="34"/>
      <c r="B622" s="34"/>
      <c r="C622" s="34"/>
    </row>
    <row r="623" spans="1:3">
      <c r="A623" s="34"/>
      <c r="B623" s="34"/>
      <c r="C623" s="34"/>
    </row>
    <row r="624" spans="1:3">
      <c r="A624" s="34"/>
      <c r="B624" s="34"/>
      <c r="C624" s="34"/>
    </row>
    <row r="625" spans="1:3">
      <c r="A625" s="34"/>
      <c r="B625" s="34"/>
      <c r="C625" s="34"/>
    </row>
    <row r="626" spans="1:3">
      <c r="A626" s="34"/>
      <c r="B626" s="34"/>
      <c r="C626" s="34"/>
    </row>
    <row r="627" spans="1:3">
      <c r="A627" s="34"/>
      <c r="B627" s="34"/>
      <c r="C627" s="34"/>
    </row>
    <row r="628" spans="1:3">
      <c r="A628" s="34"/>
      <c r="B628" s="34"/>
      <c r="C628" s="34"/>
    </row>
    <row r="629" spans="1:3">
      <c r="A629" s="34"/>
      <c r="B629" s="34"/>
      <c r="C629" s="34"/>
    </row>
    <row r="630" spans="1:3">
      <c r="A630" s="34"/>
      <c r="B630" s="34"/>
      <c r="C630" s="34"/>
    </row>
    <row r="631" spans="1:3">
      <c r="A631" s="34"/>
      <c r="B631" s="34"/>
      <c r="C631" s="34"/>
    </row>
    <row r="632" spans="1:3">
      <c r="A632" s="34"/>
      <c r="B632" s="34"/>
      <c r="C632" s="34"/>
    </row>
    <row r="633" spans="1:3">
      <c r="A633" s="34"/>
      <c r="B633" s="34"/>
      <c r="C633" s="34"/>
    </row>
    <row r="634" spans="1:3">
      <c r="A634" s="34"/>
      <c r="B634" s="34"/>
      <c r="C634" s="34"/>
    </row>
    <row r="635" spans="1:3">
      <c r="A635" s="34"/>
      <c r="B635" s="34"/>
      <c r="C635" s="34"/>
    </row>
    <row r="636" spans="1:3">
      <c r="A636" s="34"/>
      <c r="B636" s="34"/>
      <c r="C636" s="34"/>
    </row>
    <row r="637" spans="1:3">
      <c r="A637" s="34"/>
      <c r="B637" s="34"/>
      <c r="C637" s="34"/>
    </row>
    <row r="638" spans="1:3">
      <c r="A638" s="34"/>
      <c r="B638" s="34"/>
      <c r="C638" s="34"/>
    </row>
    <row r="639" spans="1:3">
      <c r="A639" s="34"/>
      <c r="B639" s="34"/>
      <c r="C639" s="34"/>
    </row>
    <row r="640" spans="1:3">
      <c r="A640" s="34"/>
      <c r="B640" s="34"/>
      <c r="C640" s="34"/>
    </row>
    <row r="641" spans="1:3">
      <c r="A641" s="34"/>
      <c r="B641" s="34"/>
      <c r="C641" s="34"/>
    </row>
    <row r="642" spans="1:3">
      <c r="A642" s="34"/>
      <c r="B642" s="34"/>
      <c r="C642" s="34"/>
    </row>
    <row r="643" spans="1:3">
      <c r="A643" s="34"/>
      <c r="B643" s="34"/>
      <c r="C643" s="34"/>
    </row>
    <row r="644" spans="1:3">
      <c r="A644" s="34"/>
      <c r="B644" s="34"/>
      <c r="C644" s="34"/>
    </row>
    <row r="645" spans="1:3">
      <c r="A645" s="34"/>
      <c r="B645" s="34"/>
      <c r="C645" s="34"/>
    </row>
    <row r="646" spans="1:3">
      <c r="A646" s="34"/>
      <c r="B646" s="34"/>
      <c r="C646" s="34"/>
    </row>
    <row r="647" spans="1:3">
      <c r="A647" s="34"/>
      <c r="B647" s="34"/>
      <c r="C647" s="34"/>
    </row>
    <row r="648" spans="1:3">
      <c r="A648" s="34"/>
      <c r="B648" s="34"/>
      <c r="C648" s="34"/>
    </row>
    <row r="649" spans="1:3">
      <c r="A649" s="34"/>
      <c r="B649" s="34"/>
      <c r="C649" s="34"/>
    </row>
    <row r="650" spans="1:3">
      <c r="A650" s="34"/>
      <c r="B650" s="34"/>
      <c r="C650" s="34"/>
    </row>
    <row r="651" spans="1:3">
      <c r="A651" s="34"/>
      <c r="B651" s="34"/>
      <c r="C651" s="34"/>
    </row>
    <row r="652" spans="1:3">
      <c r="A652" s="34"/>
      <c r="B652" s="34"/>
      <c r="C652" s="34"/>
    </row>
    <row r="653" spans="1:3">
      <c r="A653" s="34"/>
      <c r="B653" s="34"/>
      <c r="C653" s="34"/>
    </row>
    <row r="654" spans="1:3">
      <c r="A654" s="34"/>
      <c r="B654" s="34"/>
      <c r="C654" s="34"/>
    </row>
    <row r="655" spans="1:3">
      <c r="A655" s="34"/>
      <c r="B655" s="34"/>
      <c r="C655" s="34"/>
    </row>
    <row r="656" spans="1:3">
      <c r="A656" s="34"/>
      <c r="B656" s="34"/>
      <c r="C656" s="34"/>
    </row>
    <row r="657" spans="1:3">
      <c r="A657" s="34"/>
      <c r="B657" s="34"/>
      <c r="C657" s="34"/>
    </row>
    <row r="658" spans="1:3">
      <c r="A658" s="34"/>
      <c r="B658" s="34"/>
      <c r="C658" s="34"/>
    </row>
    <row r="659" spans="1:3">
      <c r="A659" s="34"/>
      <c r="B659" s="34"/>
      <c r="C659" s="34"/>
    </row>
    <row r="660" spans="1:3">
      <c r="A660" s="34"/>
      <c r="B660" s="34"/>
      <c r="C660" s="34"/>
    </row>
    <row r="661" spans="1:3">
      <c r="A661" s="34"/>
      <c r="B661" s="34"/>
      <c r="C661" s="34"/>
    </row>
    <row r="662" spans="1:3">
      <c r="A662" s="34"/>
      <c r="B662" s="34"/>
      <c r="C662" s="34"/>
    </row>
    <row r="663" spans="1:3">
      <c r="A663" s="34"/>
      <c r="B663" s="34"/>
      <c r="C663" s="34"/>
    </row>
    <row r="664" spans="1:3">
      <c r="A664" s="34"/>
      <c r="B664" s="34"/>
      <c r="C664" s="34"/>
    </row>
    <row r="665" spans="1:3">
      <c r="A665" s="34"/>
      <c r="B665" s="34"/>
      <c r="C665" s="34"/>
    </row>
    <row r="666" spans="1:3">
      <c r="A666" s="34"/>
      <c r="B666" s="34"/>
      <c r="C666" s="34"/>
    </row>
    <row r="667" spans="1:3">
      <c r="A667" s="34"/>
      <c r="B667" s="34"/>
      <c r="C667" s="34"/>
    </row>
    <row r="668" spans="1:3">
      <c r="A668" s="34"/>
      <c r="B668" s="34"/>
      <c r="C668" s="34"/>
    </row>
    <row r="669" spans="1:3">
      <c r="A669" s="34"/>
      <c r="B669" s="34"/>
      <c r="C669" s="34"/>
    </row>
    <row r="670" spans="1:3">
      <c r="A670" s="34"/>
      <c r="B670" s="34"/>
      <c r="C670" s="34"/>
    </row>
    <row r="671" spans="1:3">
      <c r="A671" s="34"/>
      <c r="B671" s="34"/>
      <c r="C671" s="34"/>
    </row>
    <row r="672" spans="1:3">
      <c r="A672" s="34"/>
      <c r="B672" s="34"/>
      <c r="C672" s="34"/>
    </row>
    <row r="673" spans="1:3">
      <c r="A673" s="34"/>
      <c r="B673" s="34"/>
      <c r="C673" s="34"/>
    </row>
    <row r="674" spans="1:3">
      <c r="A674" s="34"/>
      <c r="B674" s="34"/>
      <c r="C674" s="34"/>
    </row>
    <row r="675" spans="1:3">
      <c r="A675" s="34"/>
      <c r="B675" s="34"/>
      <c r="C675" s="34"/>
    </row>
    <row r="676" spans="1:3">
      <c r="A676" s="34"/>
      <c r="B676" s="34"/>
      <c r="C676" s="34"/>
    </row>
    <row r="677" spans="1:3">
      <c r="A677" s="34"/>
      <c r="B677" s="34"/>
      <c r="C677" s="34"/>
    </row>
    <row r="678" spans="1:3">
      <c r="A678" s="34"/>
      <c r="B678" s="34"/>
      <c r="C678" s="34"/>
    </row>
    <row r="679" spans="1:3">
      <c r="A679" s="34"/>
      <c r="B679" s="34"/>
      <c r="C679" s="34"/>
    </row>
    <row r="680" spans="1:3">
      <c r="A680" s="34"/>
      <c r="B680" s="34"/>
      <c r="C680" s="34"/>
    </row>
    <row r="681" spans="1:3">
      <c r="A681" s="34"/>
      <c r="B681" s="34"/>
      <c r="C681" s="34"/>
    </row>
    <row r="682" spans="1:3">
      <c r="A682" s="34"/>
      <c r="B682" s="34"/>
      <c r="C682" s="34"/>
    </row>
    <row r="683" spans="1:3">
      <c r="A683" s="34"/>
      <c r="B683" s="34"/>
      <c r="C683" s="34"/>
    </row>
    <row r="684" spans="1:3">
      <c r="A684" s="34"/>
      <c r="B684" s="34"/>
      <c r="C684" s="34"/>
    </row>
    <row r="685" spans="1:3">
      <c r="A685" s="34"/>
      <c r="B685" s="34"/>
      <c r="C685" s="34"/>
    </row>
    <row r="686" spans="1:3">
      <c r="A686" s="34"/>
      <c r="B686" s="34"/>
      <c r="C686" s="34"/>
    </row>
    <row r="687" spans="1:3">
      <c r="A687" s="34"/>
      <c r="B687" s="34"/>
      <c r="C687" s="34"/>
    </row>
    <row r="688" spans="1:3">
      <c r="A688" s="34"/>
      <c r="B688" s="34"/>
      <c r="C688" s="34"/>
    </row>
    <row r="689" spans="1:3">
      <c r="A689" s="34"/>
      <c r="B689" s="34"/>
      <c r="C689" s="34"/>
    </row>
    <row r="690" spans="1:3">
      <c r="A690" s="34"/>
      <c r="B690" s="34"/>
      <c r="C690" s="34"/>
    </row>
    <row r="691" spans="1:3">
      <c r="A691" s="34"/>
      <c r="B691" s="34"/>
      <c r="C691" s="34"/>
    </row>
    <row r="692" spans="1:3">
      <c r="A692" s="34"/>
      <c r="B692" s="34"/>
      <c r="C692" s="34"/>
    </row>
    <row r="693" spans="1:3">
      <c r="A693" s="34"/>
      <c r="B693" s="34"/>
      <c r="C693" s="34"/>
    </row>
    <row r="694" spans="1:3">
      <c r="A694" s="34"/>
      <c r="B694" s="34"/>
      <c r="C694" s="34"/>
    </row>
    <row r="695" spans="1:3">
      <c r="A695" s="34"/>
      <c r="B695" s="34"/>
      <c r="C695" s="34"/>
    </row>
    <row r="696" spans="1:3">
      <c r="A696" s="34"/>
      <c r="B696" s="34"/>
      <c r="C696" s="34"/>
    </row>
    <row r="697" spans="1:3">
      <c r="A697" s="34"/>
      <c r="B697" s="34"/>
      <c r="C697" s="34"/>
    </row>
    <row r="698" spans="1:3">
      <c r="A698" s="34"/>
      <c r="B698" s="34"/>
      <c r="C698" s="34"/>
    </row>
    <row r="699" spans="1:3">
      <c r="A699" s="34"/>
      <c r="B699" s="34"/>
      <c r="C699" s="34"/>
    </row>
    <row r="700" spans="1:3">
      <c r="A700" s="34"/>
      <c r="B700" s="34"/>
      <c r="C700" s="34"/>
    </row>
    <row r="701" spans="1:3">
      <c r="A701" s="34"/>
      <c r="B701" s="34"/>
      <c r="C701" s="34"/>
    </row>
    <row r="702" spans="1:3">
      <c r="A702" s="34"/>
      <c r="B702" s="34"/>
      <c r="C702" s="34"/>
    </row>
    <row r="703" spans="1:3">
      <c r="A703" s="34"/>
      <c r="B703" s="34"/>
      <c r="C703" s="34"/>
    </row>
    <row r="704" spans="1:3">
      <c r="A704" s="34"/>
      <c r="B704" s="34"/>
      <c r="C704" s="34"/>
    </row>
    <row r="705" spans="1:3">
      <c r="A705" s="34"/>
      <c r="B705" s="34"/>
      <c r="C705" s="34"/>
    </row>
    <row r="706" spans="1:3">
      <c r="A706" s="34"/>
      <c r="B706" s="34"/>
      <c r="C706" s="34"/>
    </row>
    <row r="707" spans="1:3">
      <c r="A707" s="34"/>
      <c r="B707" s="34"/>
      <c r="C707" s="34"/>
    </row>
    <row r="708" spans="1:3">
      <c r="A708" s="34"/>
      <c r="B708" s="34"/>
      <c r="C708" s="34"/>
    </row>
    <row r="709" spans="1:3">
      <c r="A709" s="34"/>
      <c r="B709" s="34"/>
      <c r="C709" s="34"/>
    </row>
    <row r="710" spans="1:3">
      <c r="A710" s="34"/>
      <c r="B710" s="34"/>
      <c r="C710" s="34"/>
    </row>
    <row r="711" spans="1:3">
      <c r="A711" s="34"/>
      <c r="B711" s="34"/>
      <c r="C711" s="34"/>
    </row>
    <row r="712" spans="1:3">
      <c r="A712" s="34"/>
      <c r="B712" s="34"/>
      <c r="C712" s="34"/>
    </row>
    <row r="713" spans="1:3">
      <c r="A713" s="34"/>
      <c r="B713" s="34"/>
      <c r="C713" s="34"/>
    </row>
    <row r="714" spans="1:3">
      <c r="A714" s="34"/>
      <c r="B714" s="34"/>
      <c r="C714" s="34"/>
    </row>
    <row r="715" spans="1:3">
      <c r="A715" s="34"/>
      <c r="B715" s="34"/>
      <c r="C715" s="34"/>
    </row>
    <row r="716" spans="1:3">
      <c r="A716" s="34"/>
      <c r="B716" s="34"/>
      <c r="C716" s="34"/>
    </row>
    <row r="717" spans="1:3">
      <c r="A717" s="34"/>
      <c r="B717" s="34"/>
      <c r="C717" s="34"/>
    </row>
    <row r="718" spans="1:3">
      <c r="A718" s="34"/>
      <c r="B718" s="34"/>
      <c r="C718" s="34"/>
    </row>
    <row r="719" spans="1:3">
      <c r="A719" s="34"/>
      <c r="B719" s="34"/>
      <c r="C719" s="34"/>
    </row>
    <row r="720" spans="1:3">
      <c r="A720" s="34"/>
      <c r="B720" s="34"/>
      <c r="C720" s="34"/>
    </row>
    <row r="721" spans="1:3">
      <c r="A721" s="34"/>
      <c r="B721" s="34"/>
      <c r="C721" s="34"/>
    </row>
    <row r="722" spans="1:3">
      <c r="A722" s="34"/>
      <c r="B722" s="34"/>
      <c r="C722" s="34"/>
    </row>
    <row r="723" spans="1:3">
      <c r="A723" s="34"/>
      <c r="B723" s="34"/>
      <c r="C723" s="34"/>
    </row>
    <row r="724" spans="1:3">
      <c r="A724" s="34"/>
      <c r="B724" s="34"/>
      <c r="C724" s="34"/>
    </row>
    <row r="725" spans="1:3">
      <c r="A725" s="34"/>
      <c r="B725" s="34"/>
      <c r="C725" s="34"/>
    </row>
    <row r="726" spans="1:3">
      <c r="A726" s="34"/>
      <c r="B726" s="34"/>
      <c r="C726" s="34"/>
    </row>
    <row r="727" spans="1:3">
      <c r="A727" s="34"/>
      <c r="B727" s="34"/>
      <c r="C727" s="34"/>
    </row>
    <row r="728" spans="1:3">
      <c r="A728" s="34"/>
      <c r="B728" s="34"/>
      <c r="C728" s="34"/>
    </row>
    <row r="729" spans="1:3">
      <c r="A729" s="34"/>
      <c r="B729" s="34"/>
      <c r="C729" s="34"/>
    </row>
    <row r="730" spans="1:3">
      <c r="A730" s="34"/>
      <c r="B730" s="34"/>
      <c r="C730" s="34"/>
    </row>
    <row r="731" spans="1:3">
      <c r="A731" s="34"/>
      <c r="B731" s="34"/>
      <c r="C731" s="34"/>
    </row>
    <row r="732" spans="1:3">
      <c r="A732" s="34"/>
      <c r="B732" s="34"/>
      <c r="C732" s="34"/>
    </row>
    <row r="733" spans="1:3">
      <c r="A733" s="34"/>
      <c r="B733" s="34"/>
      <c r="C733" s="34"/>
    </row>
    <row r="734" spans="1:3">
      <c r="A734" s="34"/>
      <c r="B734" s="34"/>
      <c r="C734" s="34"/>
    </row>
    <row r="735" spans="1:3">
      <c r="A735" s="34"/>
      <c r="B735" s="34"/>
      <c r="C735" s="34"/>
    </row>
    <row r="736" spans="1:3">
      <c r="A736" s="34"/>
      <c r="B736" s="34"/>
      <c r="C736" s="34"/>
    </row>
    <row r="737" spans="1:3">
      <c r="A737" s="34"/>
      <c r="B737" s="34"/>
      <c r="C737" s="34"/>
    </row>
    <row r="738" spans="1:3">
      <c r="A738" s="34"/>
      <c r="B738" s="34"/>
      <c r="C738" s="34"/>
    </row>
    <row r="739" spans="1:3">
      <c r="A739" s="34"/>
      <c r="B739" s="34"/>
      <c r="C739" s="34"/>
    </row>
    <row r="740" spans="1:3">
      <c r="A740" s="34"/>
      <c r="B740" s="34"/>
      <c r="C740" s="34"/>
    </row>
    <row r="741" spans="1:3">
      <c r="A741" s="34"/>
      <c r="B741" s="34"/>
      <c r="C741" s="34"/>
    </row>
    <row r="742" spans="1:3">
      <c r="A742" s="34"/>
      <c r="B742" s="34"/>
      <c r="C742" s="34"/>
    </row>
    <row r="743" spans="1:3">
      <c r="A743" s="34"/>
      <c r="B743" s="34"/>
      <c r="C743" s="34"/>
    </row>
    <row r="744" spans="1:3">
      <c r="A744" s="34"/>
      <c r="B744" s="34"/>
      <c r="C744" s="34"/>
    </row>
    <row r="745" spans="1:3">
      <c r="A745" s="34"/>
      <c r="B745" s="34"/>
      <c r="C745" s="34"/>
    </row>
    <row r="746" spans="1:3">
      <c r="A746" s="34"/>
      <c r="B746" s="34"/>
      <c r="C746" s="34"/>
    </row>
    <row r="747" spans="1:3">
      <c r="A747" s="34"/>
      <c r="B747" s="34"/>
      <c r="C747" s="34"/>
    </row>
    <row r="748" spans="1:3">
      <c r="A748" s="34"/>
      <c r="B748" s="34"/>
      <c r="C748" s="34"/>
    </row>
    <row r="749" spans="1:3">
      <c r="A749" s="34"/>
      <c r="B749" s="34"/>
      <c r="C749" s="34"/>
    </row>
    <row r="750" spans="1:3">
      <c r="A750" s="34"/>
      <c r="B750" s="34"/>
      <c r="C750" s="34"/>
    </row>
    <row r="751" spans="1:3">
      <c r="A751" s="34"/>
      <c r="B751" s="34"/>
      <c r="C751" s="34"/>
    </row>
    <row r="752" spans="1:3">
      <c r="A752" s="34"/>
      <c r="B752" s="34"/>
      <c r="C752" s="34"/>
    </row>
    <row r="753" spans="1:3">
      <c r="A753" s="34"/>
      <c r="B753" s="34"/>
      <c r="C753" s="34"/>
    </row>
    <row r="754" spans="1:3">
      <c r="A754" s="34"/>
      <c r="B754" s="34"/>
      <c r="C754" s="34"/>
    </row>
    <row r="755" spans="1:3">
      <c r="A755" s="34"/>
      <c r="B755" s="34"/>
      <c r="C755" s="34"/>
    </row>
    <row r="756" spans="1:3">
      <c r="A756" s="34"/>
      <c r="B756" s="34"/>
      <c r="C756" s="34"/>
    </row>
    <row r="757" spans="1:3">
      <c r="A757" s="34"/>
      <c r="B757" s="34"/>
      <c r="C757" s="34"/>
    </row>
    <row r="758" spans="1:3">
      <c r="A758" s="34"/>
      <c r="B758" s="34"/>
      <c r="C758" s="34"/>
    </row>
    <row r="759" spans="1:3">
      <c r="A759" s="34"/>
      <c r="B759" s="34"/>
      <c r="C759" s="34"/>
    </row>
    <row r="760" spans="1:3">
      <c r="A760" s="34"/>
      <c r="B760" s="34"/>
      <c r="C760" s="34"/>
    </row>
    <row r="761" spans="1:3">
      <c r="A761" s="34"/>
      <c r="B761" s="34"/>
      <c r="C761" s="34"/>
    </row>
    <row r="762" spans="1:3">
      <c r="A762" s="34"/>
      <c r="B762" s="34"/>
      <c r="C762" s="34"/>
    </row>
    <row r="763" spans="1:3">
      <c r="A763" s="34"/>
      <c r="B763" s="34"/>
      <c r="C763" s="34"/>
    </row>
    <row r="764" spans="1:3">
      <c r="A764" s="34"/>
      <c r="B764" s="34"/>
      <c r="C764" s="34"/>
    </row>
    <row r="765" spans="1:3">
      <c r="A765" s="34"/>
      <c r="B765" s="34"/>
      <c r="C765" s="34"/>
    </row>
    <row r="766" spans="1:3">
      <c r="A766" s="34"/>
      <c r="B766" s="34"/>
      <c r="C766" s="34"/>
    </row>
    <row r="767" spans="1:3">
      <c r="A767" s="34"/>
      <c r="B767" s="34"/>
      <c r="C767" s="34"/>
    </row>
    <row r="768" spans="1:3">
      <c r="A768" s="34"/>
      <c r="B768" s="34"/>
      <c r="C768" s="34"/>
    </row>
    <row r="769" spans="1:3">
      <c r="A769" s="34"/>
      <c r="B769" s="34"/>
      <c r="C769" s="34"/>
    </row>
    <row r="770" spans="1:3">
      <c r="A770" s="34"/>
      <c r="B770" s="34"/>
      <c r="C770" s="34"/>
    </row>
    <row r="771" spans="1:3">
      <c r="A771" s="34"/>
      <c r="B771" s="34"/>
      <c r="C771" s="34"/>
    </row>
    <row r="772" spans="1:3">
      <c r="A772" s="34"/>
      <c r="B772" s="34"/>
      <c r="C772" s="34"/>
    </row>
    <row r="773" spans="1:3">
      <c r="A773" s="34"/>
      <c r="B773" s="34"/>
      <c r="C773" s="34"/>
    </row>
    <row r="774" spans="1:3">
      <c r="A774" s="34"/>
      <c r="B774" s="34"/>
      <c r="C774" s="34"/>
    </row>
    <row r="775" spans="1:3">
      <c r="A775" s="34"/>
      <c r="B775" s="34"/>
      <c r="C775" s="34"/>
    </row>
    <row r="776" spans="1:3">
      <c r="A776" s="34"/>
      <c r="B776" s="34"/>
      <c r="C776" s="34"/>
    </row>
    <row r="777" spans="1:3">
      <c r="A777" s="34"/>
      <c r="B777" s="34"/>
      <c r="C777" s="34"/>
    </row>
    <row r="778" spans="1:3">
      <c r="A778" s="34"/>
      <c r="B778" s="34"/>
      <c r="C778" s="34"/>
    </row>
    <row r="779" spans="1:3">
      <c r="A779" s="34"/>
      <c r="B779" s="34"/>
      <c r="C779" s="34"/>
    </row>
    <row r="780" spans="1:3">
      <c r="A780" s="34"/>
      <c r="B780" s="34"/>
      <c r="C780" s="34"/>
    </row>
    <row r="781" spans="1:3">
      <c r="A781" s="34"/>
      <c r="B781" s="34"/>
      <c r="C781" s="34"/>
    </row>
    <row r="782" spans="1:3">
      <c r="A782" s="34"/>
      <c r="B782" s="34"/>
      <c r="C782" s="34"/>
    </row>
    <row r="783" spans="1:3">
      <c r="A783" s="34"/>
      <c r="B783" s="34"/>
      <c r="C783" s="34"/>
    </row>
    <row r="784" spans="1:3">
      <c r="A784" s="34"/>
      <c r="B784" s="34"/>
      <c r="C784" s="34"/>
    </row>
    <row r="785" spans="1:3">
      <c r="A785" s="34"/>
      <c r="B785" s="34"/>
      <c r="C785" s="34"/>
    </row>
    <row r="786" spans="1:3">
      <c r="A786" s="34"/>
      <c r="B786" s="34"/>
      <c r="C786" s="34"/>
    </row>
    <row r="787" spans="1:3">
      <c r="A787" s="34"/>
      <c r="B787" s="34"/>
      <c r="C787" s="34"/>
    </row>
    <row r="788" spans="1:3">
      <c r="A788" s="34"/>
      <c r="B788" s="34"/>
      <c r="C788" s="34"/>
    </row>
    <row r="789" spans="1:3">
      <c r="A789" s="34"/>
      <c r="B789" s="34"/>
      <c r="C789" s="34"/>
    </row>
    <row r="790" spans="1:3">
      <c r="A790" s="34"/>
      <c r="B790" s="34"/>
      <c r="C790" s="34"/>
    </row>
    <row r="791" spans="1:3">
      <c r="A791" s="34"/>
      <c r="B791" s="34"/>
      <c r="C791" s="34"/>
    </row>
    <row r="792" spans="1:3">
      <c r="A792" s="34"/>
      <c r="B792" s="34"/>
      <c r="C792" s="34"/>
    </row>
    <row r="793" spans="1:3">
      <c r="A793" s="34"/>
      <c r="B793" s="34"/>
      <c r="C793" s="34"/>
    </row>
    <row r="794" spans="1:3">
      <c r="A794" s="34"/>
      <c r="B794" s="34"/>
      <c r="C794" s="34"/>
    </row>
    <row r="795" spans="1:3">
      <c r="A795" s="34"/>
      <c r="B795" s="34"/>
      <c r="C795" s="34"/>
    </row>
    <row r="796" spans="1:3">
      <c r="A796" s="34"/>
      <c r="B796" s="34"/>
      <c r="C796" s="34"/>
    </row>
    <row r="797" spans="1:3">
      <c r="A797" s="34"/>
      <c r="B797" s="34"/>
      <c r="C797" s="34"/>
    </row>
    <row r="798" spans="1:3">
      <c r="A798" s="34"/>
      <c r="B798" s="34"/>
      <c r="C798" s="34"/>
    </row>
    <row r="799" spans="1:3">
      <c r="A799" s="34"/>
      <c r="B799" s="34"/>
      <c r="C799" s="34"/>
    </row>
    <row r="800" spans="1:3">
      <c r="A800" s="34"/>
      <c r="B800" s="34"/>
      <c r="C800" s="34"/>
    </row>
    <row r="801" spans="1:3">
      <c r="A801" s="34"/>
      <c r="B801" s="34"/>
      <c r="C801" s="34"/>
    </row>
    <row r="802" spans="1:3">
      <c r="A802" s="34"/>
      <c r="B802" s="34"/>
      <c r="C802" s="34"/>
    </row>
    <row r="803" spans="1:3">
      <c r="A803" s="34"/>
      <c r="B803" s="34"/>
      <c r="C803" s="34"/>
    </row>
    <row r="804" spans="1:3">
      <c r="A804" s="34"/>
      <c r="B804" s="34"/>
      <c r="C804" s="34"/>
    </row>
    <row r="805" spans="1:3">
      <c r="A805" s="34"/>
      <c r="B805" s="34"/>
      <c r="C805" s="34"/>
    </row>
    <row r="806" spans="1:3">
      <c r="A806" s="34"/>
      <c r="B806" s="34"/>
      <c r="C806" s="34"/>
    </row>
    <row r="807" spans="1:3">
      <c r="A807" s="34"/>
      <c r="B807" s="34"/>
      <c r="C807" s="34"/>
    </row>
    <row r="808" spans="1:3">
      <c r="A808" s="34"/>
      <c r="B808" s="34"/>
      <c r="C808" s="34"/>
    </row>
    <row r="809" spans="1:3">
      <c r="A809" s="34"/>
      <c r="B809" s="34"/>
      <c r="C809" s="34"/>
    </row>
    <row r="810" spans="1:3">
      <c r="A810" s="34"/>
      <c r="B810" s="34"/>
      <c r="C810" s="34"/>
    </row>
    <row r="811" spans="1:3">
      <c r="A811" s="34"/>
      <c r="B811" s="34"/>
      <c r="C811" s="34"/>
    </row>
    <row r="812" spans="1:3">
      <c r="A812" s="34"/>
      <c r="B812" s="34"/>
      <c r="C812" s="34"/>
    </row>
    <row r="813" spans="1:3">
      <c r="A813" s="34"/>
      <c r="B813" s="34"/>
      <c r="C813" s="34"/>
    </row>
    <row r="814" spans="1:3">
      <c r="A814" s="34"/>
      <c r="B814" s="34"/>
      <c r="C814" s="34"/>
    </row>
    <row r="815" spans="1:3">
      <c r="A815" s="34"/>
      <c r="B815" s="34"/>
      <c r="C815" s="34"/>
    </row>
    <row r="816" spans="1:3">
      <c r="A816" s="34"/>
      <c r="B816" s="34"/>
      <c r="C816" s="34"/>
    </row>
    <row r="817" spans="1:3">
      <c r="A817" s="34"/>
      <c r="B817" s="34"/>
      <c r="C817" s="34"/>
    </row>
    <row r="818" spans="1:3">
      <c r="A818" s="34"/>
      <c r="B818" s="34"/>
      <c r="C818" s="34"/>
    </row>
    <row r="819" spans="1:3">
      <c r="A819" s="34"/>
      <c r="B819" s="34"/>
      <c r="C819" s="34"/>
    </row>
    <row r="820" spans="1:3">
      <c r="A820" s="34"/>
      <c r="B820" s="34"/>
      <c r="C820" s="34"/>
    </row>
    <row r="821" spans="1:3">
      <c r="A821" s="34"/>
      <c r="B821" s="34"/>
      <c r="C821" s="34"/>
    </row>
    <row r="822" spans="1:3">
      <c r="A822" s="34"/>
      <c r="B822" s="34"/>
      <c r="C822" s="34"/>
    </row>
    <row r="823" spans="1:3">
      <c r="A823" s="34"/>
      <c r="B823" s="34"/>
      <c r="C823" s="34"/>
    </row>
    <row r="824" spans="1:3">
      <c r="A824" s="34"/>
      <c r="B824" s="34"/>
      <c r="C824" s="34"/>
    </row>
    <row r="825" spans="1:3">
      <c r="A825" s="34"/>
      <c r="B825" s="34"/>
      <c r="C825" s="34"/>
    </row>
    <row r="826" spans="1:3">
      <c r="A826" s="34"/>
      <c r="B826" s="34"/>
      <c r="C826" s="34"/>
    </row>
    <row r="827" spans="1:3">
      <c r="A827" s="34"/>
      <c r="B827" s="34"/>
      <c r="C827" s="34"/>
    </row>
    <row r="828" spans="1:3">
      <c r="A828" s="34"/>
      <c r="B828" s="34"/>
      <c r="C828" s="34"/>
    </row>
    <row r="829" spans="1:3">
      <c r="A829" s="34"/>
      <c r="B829" s="34"/>
      <c r="C829" s="34"/>
    </row>
    <row r="830" spans="1:3">
      <c r="A830" s="34"/>
      <c r="B830" s="34"/>
      <c r="C830" s="34"/>
    </row>
    <row r="831" spans="1:3">
      <c r="A831" s="34"/>
      <c r="B831" s="34"/>
      <c r="C831" s="34"/>
    </row>
    <row r="832" spans="1:3">
      <c r="A832" s="34"/>
      <c r="B832" s="34"/>
      <c r="C832" s="34"/>
    </row>
    <row r="833" spans="1:3">
      <c r="A833" s="34"/>
      <c r="B833" s="34"/>
      <c r="C833" s="34"/>
    </row>
    <row r="834" spans="1:3">
      <c r="A834" s="34"/>
      <c r="B834" s="34"/>
      <c r="C834" s="34"/>
    </row>
    <row r="835" spans="1:3">
      <c r="A835" s="34"/>
      <c r="B835" s="34"/>
      <c r="C835" s="34"/>
    </row>
    <row r="836" spans="1:3">
      <c r="A836" s="34"/>
      <c r="B836" s="34"/>
      <c r="C836" s="34"/>
    </row>
    <row r="837" spans="1:3">
      <c r="A837" s="34"/>
      <c r="B837" s="34"/>
      <c r="C837" s="34"/>
    </row>
    <row r="838" spans="1:3">
      <c r="A838" s="34"/>
      <c r="B838" s="34"/>
      <c r="C838" s="34"/>
    </row>
    <row r="839" spans="1:3">
      <c r="A839" s="34"/>
      <c r="B839" s="34"/>
      <c r="C839" s="34"/>
    </row>
    <row r="840" spans="1:3">
      <c r="A840" s="34"/>
      <c r="B840" s="34"/>
      <c r="C840" s="34"/>
    </row>
    <row r="841" spans="1:3">
      <c r="A841" s="34"/>
      <c r="B841" s="34"/>
      <c r="C841" s="34"/>
    </row>
    <row r="842" spans="1:3">
      <c r="A842" s="34"/>
      <c r="B842" s="34"/>
      <c r="C842" s="34"/>
    </row>
    <row r="843" spans="1:3">
      <c r="A843" s="34"/>
      <c r="B843" s="34"/>
      <c r="C843" s="34"/>
    </row>
    <row r="844" spans="1:3">
      <c r="A844" s="34"/>
      <c r="B844" s="34"/>
      <c r="C844" s="34"/>
    </row>
    <row r="845" spans="1:3">
      <c r="A845" s="34"/>
      <c r="B845" s="34"/>
      <c r="C845" s="34"/>
    </row>
    <row r="846" spans="1:3">
      <c r="A846" s="34"/>
      <c r="B846" s="34"/>
      <c r="C846" s="34"/>
    </row>
    <row r="847" spans="1:3">
      <c r="A847" s="34"/>
      <c r="B847" s="34"/>
      <c r="C847" s="34"/>
    </row>
    <row r="848" spans="1:3">
      <c r="A848" s="34"/>
      <c r="B848" s="34"/>
      <c r="C848" s="34"/>
    </row>
    <row r="849" spans="1:3">
      <c r="A849" s="34"/>
      <c r="B849" s="34"/>
      <c r="C849" s="34"/>
    </row>
    <row r="850" spans="1:3">
      <c r="A850" s="34"/>
      <c r="B850" s="34"/>
      <c r="C850" s="34"/>
    </row>
    <row r="851" spans="1:3">
      <c r="A851" s="34"/>
      <c r="B851" s="34"/>
      <c r="C851" s="34"/>
    </row>
    <row r="852" spans="1:3">
      <c r="A852" s="34"/>
      <c r="B852" s="34"/>
      <c r="C852" s="34"/>
    </row>
    <row r="853" spans="1:3">
      <c r="A853" s="34"/>
      <c r="B853" s="34"/>
      <c r="C853" s="34"/>
    </row>
    <row r="854" spans="1:3">
      <c r="A854" s="34"/>
      <c r="B854" s="34"/>
      <c r="C854" s="34"/>
    </row>
    <row r="855" spans="1:3">
      <c r="A855" s="34"/>
      <c r="B855" s="34"/>
      <c r="C855" s="34"/>
    </row>
    <row r="856" spans="1:3">
      <c r="A856" s="34"/>
      <c r="B856" s="34"/>
      <c r="C856" s="34"/>
    </row>
    <row r="857" spans="1:3">
      <c r="A857" s="34"/>
      <c r="B857" s="34"/>
      <c r="C857" s="34"/>
    </row>
    <row r="858" spans="1:3">
      <c r="A858" s="34"/>
      <c r="B858" s="34"/>
      <c r="C858" s="34"/>
    </row>
    <row r="859" spans="1:3">
      <c r="A859" s="34"/>
      <c r="B859" s="34"/>
      <c r="C859" s="34"/>
    </row>
    <row r="860" spans="1:3">
      <c r="A860" s="34"/>
      <c r="B860" s="34"/>
      <c r="C860" s="34"/>
    </row>
    <row r="861" spans="1:3">
      <c r="A861" s="34"/>
      <c r="B861" s="34"/>
      <c r="C861" s="34"/>
    </row>
    <row r="862" spans="1:3">
      <c r="A862" s="34"/>
      <c r="B862" s="34"/>
      <c r="C862" s="34"/>
    </row>
    <row r="863" spans="1:3">
      <c r="A863" s="34"/>
      <c r="B863" s="34"/>
      <c r="C863" s="34"/>
    </row>
    <row r="864" spans="1:3">
      <c r="A864" s="34"/>
      <c r="B864" s="34"/>
      <c r="C864" s="34"/>
    </row>
    <row r="865" spans="1:3">
      <c r="A865" s="34"/>
      <c r="B865" s="34"/>
      <c r="C865" s="34"/>
    </row>
    <row r="866" spans="1:3">
      <c r="A866" s="34"/>
      <c r="B866" s="34"/>
      <c r="C866" s="34"/>
    </row>
    <row r="867" spans="1:3">
      <c r="A867" s="34"/>
      <c r="B867" s="34"/>
      <c r="C867" s="34"/>
    </row>
    <row r="868" spans="1:3">
      <c r="A868" s="34"/>
      <c r="B868" s="34"/>
      <c r="C868" s="34"/>
    </row>
    <row r="869" spans="1:3">
      <c r="A869" s="34"/>
      <c r="B869" s="34"/>
      <c r="C869" s="34"/>
    </row>
    <row r="870" spans="1:3">
      <c r="A870" s="34"/>
      <c r="B870" s="34"/>
      <c r="C870" s="34"/>
    </row>
    <row r="871" spans="1:3">
      <c r="A871" s="34"/>
      <c r="B871" s="34"/>
      <c r="C871" s="34"/>
    </row>
    <row r="872" spans="1:3">
      <c r="A872" s="34"/>
      <c r="B872" s="34"/>
      <c r="C872" s="34"/>
    </row>
    <row r="873" spans="1:3">
      <c r="A873" s="34"/>
      <c r="B873" s="34"/>
      <c r="C873" s="34"/>
    </row>
    <row r="874" spans="1:3">
      <c r="A874" s="34"/>
      <c r="B874" s="34"/>
      <c r="C874" s="34"/>
    </row>
    <row r="875" spans="1:3">
      <c r="A875" s="34"/>
      <c r="B875" s="34"/>
      <c r="C875" s="34"/>
    </row>
    <row r="876" spans="1:3">
      <c r="A876" s="34"/>
      <c r="B876" s="34"/>
      <c r="C876" s="34"/>
    </row>
    <row r="877" spans="1:3">
      <c r="A877" s="34"/>
      <c r="B877" s="34"/>
      <c r="C877" s="34"/>
    </row>
    <row r="878" spans="1:3">
      <c r="A878" s="34"/>
      <c r="B878" s="34"/>
      <c r="C878" s="34"/>
    </row>
    <row r="879" spans="1:3">
      <c r="A879" s="34"/>
      <c r="B879" s="34"/>
      <c r="C879" s="34"/>
    </row>
    <row r="880" spans="1:3">
      <c r="A880" s="34"/>
      <c r="B880" s="34"/>
      <c r="C880" s="34"/>
    </row>
    <row r="881" spans="1:3">
      <c r="A881" s="34"/>
      <c r="B881" s="34"/>
      <c r="C881" s="34"/>
    </row>
    <row r="882" spans="1:3">
      <c r="A882" s="34"/>
      <c r="B882" s="34"/>
      <c r="C882" s="34"/>
    </row>
    <row r="883" spans="1:3">
      <c r="A883" s="34"/>
      <c r="B883" s="34"/>
      <c r="C883" s="34"/>
    </row>
    <row r="884" spans="1:3">
      <c r="A884" s="34"/>
      <c r="B884" s="34"/>
      <c r="C884" s="34"/>
    </row>
    <row r="885" spans="1:3">
      <c r="A885" s="34"/>
      <c r="B885" s="34"/>
      <c r="C885" s="34"/>
    </row>
    <row r="886" spans="1:3">
      <c r="A886" s="34"/>
      <c r="B886" s="34"/>
      <c r="C886" s="34"/>
    </row>
    <row r="887" spans="1:3">
      <c r="A887" s="34"/>
      <c r="B887" s="34"/>
      <c r="C887" s="34"/>
    </row>
    <row r="888" spans="1:3">
      <c r="A888" s="34"/>
      <c r="B888" s="34"/>
      <c r="C888" s="34"/>
    </row>
    <row r="889" spans="1:3">
      <c r="A889" s="34"/>
      <c r="B889" s="34"/>
      <c r="C889" s="34"/>
    </row>
    <row r="890" spans="1:3">
      <c r="A890" s="34"/>
      <c r="B890" s="34"/>
      <c r="C890" s="34"/>
    </row>
    <row r="891" spans="1:3">
      <c r="A891" s="34"/>
      <c r="B891" s="34"/>
      <c r="C891" s="34"/>
    </row>
    <row r="892" spans="1:3">
      <c r="A892" s="34"/>
      <c r="B892" s="34"/>
      <c r="C892" s="34"/>
    </row>
    <row r="893" spans="1:3">
      <c r="A893" s="34"/>
      <c r="B893" s="34"/>
      <c r="C893" s="34"/>
    </row>
    <row r="894" spans="1:3">
      <c r="A894" s="34"/>
      <c r="B894" s="34"/>
      <c r="C894" s="34"/>
    </row>
    <row r="895" spans="1:3">
      <c r="A895" s="34"/>
      <c r="B895" s="34"/>
      <c r="C895" s="34"/>
    </row>
    <row r="896" spans="1:3">
      <c r="A896" s="34"/>
      <c r="B896" s="34"/>
      <c r="C896" s="34"/>
    </row>
    <row r="897" spans="1:3">
      <c r="A897" s="34"/>
      <c r="B897" s="34"/>
      <c r="C897" s="34"/>
    </row>
    <row r="898" spans="1:3">
      <c r="A898" s="34"/>
      <c r="B898" s="34"/>
      <c r="C898" s="34"/>
    </row>
    <row r="899" spans="1:3">
      <c r="A899" s="34"/>
      <c r="B899" s="34"/>
      <c r="C899" s="34"/>
    </row>
    <row r="900" spans="1:3">
      <c r="A900" s="34"/>
      <c r="B900" s="34"/>
      <c r="C900" s="34"/>
    </row>
    <row r="901" spans="1:3">
      <c r="A901" s="34"/>
      <c r="B901" s="34"/>
      <c r="C901" s="34"/>
    </row>
    <row r="902" spans="1:3">
      <c r="A902" s="34"/>
      <c r="B902" s="34"/>
      <c r="C902" s="34"/>
    </row>
    <row r="903" spans="1:3">
      <c r="A903" s="34"/>
      <c r="B903" s="34"/>
      <c r="C903" s="34"/>
    </row>
    <row r="904" spans="1:3">
      <c r="A904" s="34"/>
      <c r="B904" s="34"/>
      <c r="C904" s="34"/>
    </row>
    <row r="905" spans="1:3">
      <c r="A905" s="34"/>
      <c r="B905" s="34"/>
      <c r="C905" s="34"/>
    </row>
    <row r="906" spans="1:3">
      <c r="A906" s="34"/>
      <c r="B906" s="34"/>
      <c r="C906" s="34"/>
    </row>
    <row r="907" spans="1:3">
      <c r="A907" s="34"/>
      <c r="B907" s="34"/>
      <c r="C907" s="34"/>
    </row>
    <row r="908" spans="1:3">
      <c r="A908" s="34"/>
      <c r="B908" s="34"/>
      <c r="C908" s="34"/>
    </row>
    <row r="909" spans="1:3">
      <c r="A909" s="34"/>
      <c r="B909" s="34"/>
      <c r="C909" s="34"/>
    </row>
    <row r="910" spans="1:3">
      <c r="A910" s="34"/>
      <c r="B910" s="34"/>
      <c r="C910" s="34"/>
    </row>
    <row r="911" spans="1:3">
      <c r="A911" s="34"/>
      <c r="B911" s="34"/>
      <c r="C911" s="34"/>
    </row>
    <row r="912" spans="1:3">
      <c r="A912" s="34"/>
      <c r="B912" s="34"/>
      <c r="C912" s="34"/>
    </row>
  </sheetData>
  <mergeCells count="4">
    <mergeCell ref="B4:C4"/>
    <mergeCell ref="A11:C11"/>
    <mergeCell ref="A10:C10"/>
    <mergeCell ref="B2:C2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28" style="35" customWidth="1"/>
    <col min="2" max="2" width="78.44140625" style="36" customWidth="1"/>
    <col min="3" max="3" width="18" style="22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C1" s="23" t="s">
        <v>383</v>
      </c>
      <c r="D1" s="13"/>
    </row>
    <row r="2" spans="1:4">
      <c r="B2" s="141" t="s">
        <v>593</v>
      </c>
      <c r="C2" s="160"/>
      <c r="D2" s="13"/>
    </row>
    <row r="3" spans="1:4">
      <c r="C3" s="23" t="s">
        <v>389</v>
      </c>
      <c r="D3" s="13"/>
    </row>
    <row r="4" spans="1:4">
      <c r="C4" s="140" t="s">
        <v>592</v>
      </c>
      <c r="D4" s="13"/>
    </row>
    <row r="5" spans="1:4">
      <c r="C5" s="24" t="s">
        <v>530</v>
      </c>
      <c r="D5" s="13"/>
    </row>
    <row r="6" spans="1:4">
      <c r="C6" s="24" t="s">
        <v>527</v>
      </c>
      <c r="D6" s="13"/>
    </row>
    <row r="7" spans="1:4">
      <c r="C7" s="24" t="s">
        <v>528</v>
      </c>
      <c r="D7" s="13"/>
    </row>
    <row r="8" spans="1:4">
      <c r="C8" s="25" t="s">
        <v>529</v>
      </c>
      <c r="D8" s="13"/>
    </row>
    <row r="9" spans="1:4">
      <c r="B9" s="145"/>
      <c r="C9" s="145"/>
      <c r="D9" s="16"/>
    </row>
    <row r="10" spans="1:4" ht="17.399999999999999">
      <c r="A10" s="146" t="s">
        <v>392</v>
      </c>
      <c r="B10" s="146"/>
      <c r="C10" s="146"/>
    </row>
    <row r="11" spans="1:4">
      <c r="A11" s="144" t="s">
        <v>417</v>
      </c>
      <c r="B11" s="144"/>
      <c r="C11" s="144"/>
    </row>
    <row r="12" spans="1:4">
      <c r="C12" s="37" t="s">
        <v>245</v>
      </c>
    </row>
    <row r="13" spans="1:4" ht="57.75" customHeight="1">
      <c r="A13" s="38" t="s">
        <v>236</v>
      </c>
      <c r="B13" s="39" t="s">
        <v>246</v>
      </c>
      <c r="C13" s="28" t="s">
        <v>388</v>
      </c>
    </row>
    <row r="14" spans="1:4">
      <c r="A14" s="40" t="s">
        <v>247</v>
      </c>
      <c r="B14" s="41" t="s">
        <v>248</v>
      </c>
      <c r="C14" s="42">
        <f>C15+C19+C23+C25+C28+C30+C33+C36+C17+C45</f>
        <v>219749.47</v>
      </c>
    </row>
    <row r="15" spans="1:4">
      <c r="A15" s="40" t="s">
        <v>249</v>
      </c>
      <c r="B15" s="43" t="s">
        <v>250</v>
      </c>
      <c r="C15" s="31">
        <f>SUM(C16:C16)</f>
        <v>169050</v>
      </c>
    </row>
    <row r="16" spans="1:4">
      <c r="A16" s="40" t="s">
        <v>251</v>
      </c>
      <c r="B16" s="43" t="s">
        <v>252</v>
      </c>
      <c r="C16" s="31">
        <v>169050</v>
      </c>
    </row>
    <row r="17" spans="1:3" ht="36">
      <c r="A17" s="40" t="s">
        <v>253</v>
      </c>
      <c r="B17" s="43" t="s">
        <v>254</v>
      </c>
      <c r="C17" s="31">
        <f>C18</f>
        <v>7342</v>
      </c>
    </row>
    <row r="18" spans="1:3" ht="36">
      <c r="A18" s="40" t="s">
        <v>255</v>
      </c>
      <c r="B18" s="43" t="s">
        <v>256</v>
      </c>
      <c r="C18" s="31">
        <v>7342</v>
      </c>
    </row>
    <row r="19" spans="1:3">
      <c r="A19" s="40" t="s">
        <v>257</v>
      </c>
      <c r="B19" s="43" t="s">
        <v>258</v>
      </c>
      <c r="C19" s="31">
        <f>SUM(C20:C22)</f>
        <v>17770</v>
      </c>
    </row>
    <row r="20" spans="1:3" ht="36">
      <c r="A20" s="40" t="s">
        <v>259</v>
      </c>
      <c r="B20" s="43" t="s">
        <v>260</v>
      </c>
      <c r="C20" s="31">
        <v>13648</v>
      </c>
    </row>
    <row r="21" spans="1:3">
      <c r="A21" s="40" t="s">
        <v>261</v>
      </c>
      <c r="B21" s="43" t="s">
        <v>262</v>
      </c>
      <c r="C21" s="31">
        <v>3050</v>
      </c>
    </row>
    <row r="22" spans="1:3" ht="36">
      <c r="A22" s="40" t="s">
        <v>263</v>
      </c>
      <c r="B22" s="43" t="s">
        <v>264</v>
      </c>
      <c r="C22" s="31">
        <v>1072</v>
      </c>
    </row>
    <row r="23" spans="1:3">
      <c r="A23" s="40" t="s">
        <v>265</v>
      </c>
      <c r="B23" s="43" t="s">
        <v>266</v>
      </c>
      <c r="C23" s="31">
        <f>C24</f>
        <v>2000</v>
      </c>
    </row>
    <row r="24" spans="1:3" ht="36">
      <c r="A24" s="40" t="s">
        <v>267</v>
      </c>
      <c r="B24" s="43" t="s">
        <v>268</v>
      </c>
      <c r="C24" s="31">
        <v>2000</v>
      </c>
    </row>
    <row r="25" spans="1:3" ht="54">
      <c r="A25" s="40" t="s">
        <v>269</v>
      </c>
      <c r="B25" s="44" t="s">
        <v>270</v>
      </c>
      <c r="C25" s="31">
        <f>SUM(C26:C27)</f>
        <v>13830.47</v>
      </c>
    </row>
    <row r="26" spans="1:3" ht="90.75" customHeight="1">
      <c r="A26" s="40" t="s">
        <v>271</v>
      </c>
      <c r="B26" s="43" t="s">
        <v>272</v>
      </c>
      <c r="C26" s="31">
        <v>10175</v>
      </c>
    </row>
    <row r="27" spans="1:3" ht="90">
      <c r="A27" s="40" t="s">
        <v>273</v>
      </c>
      <c r="B27" s="43" t="s">
        <v>274</v>
      </c>
      <c r="C27" s="31">
        <v>3655.47</v>
      </c>
    </row>
    <row r="28" spans="1:3" ht="24" customHeight="1">
      <c r="A28" s="40" t="s">
        <v>275</v>
      </c>
      <c r="B28" s="44" t="s">
        <v>276</v>
      </c>
      <c r="C28" s="31">
        <f>SUM(C29:C29)</f>
        <v>1060</v>
      </c>
    </row>
    <row r="29" spans="1:3">
      <c r="A29" s="40" t="s">
        <v>277</v>
      </c>
      <c r="B29" s="43" t="s">
        <v>278</v>
      </c>
      <c r="C29" s="31">
        <v>1060</v>
      </c>
    </row>
    <row r="30" spans="1:3" ht="36">
      <c r="A30" s="40" t="s">
        <v>279</v>
      </c>
      <c r="B30" s="43" t="s">
        <v>280</v>
      </c>
      <c r="C30" s="31">
        <f>C31+C32</f>
        <v>810</v>
      </c>
    </row>
    <row r="31" spans="1:3" ht="36.75" customHeight="1">
      <c r="A31" s="40" t="s">
        <v>281</v>
      </c>
      <c r="B31" s="43" t="s">
        <v>282</v>
      </c>
      <c r="C31" s="31">
        <v>716</v>
      </c>
    </row>
    <row r="32" spans="1:3" ht="36">
      <c r="A32" s="40" t="s">
        <v>283</v>
      </c>
      <c r="B32" s="43" t="s">
        <v>284</v>
      </c>
      <c r="C32" s="31">
        <v>94</v>
      </c>
    </row>
    <row r="33" spans="1:3" ht="36">
      <c r="A33" s="40" t="s">
        <v>285</v>
      </c>
      <c r="B33" s="43" t="s">
        <v>286</v>
      </c>
      <c r="C33" s="31">
        <f>C34+C35</f>
        <v>3687</v>
      </c>
    </row>
    <row r="34" spans="1:3" ht="108">
      <c r="A34" s="40" t="s">
        <v>287</v>
      </c>
      <c r="B34" s="45" t="s">
        <v>288</v>
      </c>
      <c r="C34" s="31">
        <v>1000</v>
      </c>
    </row>
    <row r="35" spans="1:3" ht="54">
      <c r="A35" s="40" t="s">
        <v>289</v>
      </c>
      <c r="B35" s="43" t="s">
        <v>290</v>
      </c>
      <c r="C35" s="31">
        <v>2687</v>
      </c>
    </row>
    <row r="36" spans="1:3">
      <c r="A36" s="40" t="s">
        <v>291</v>
      </c>
      <c r="B36" s="44" t="s">
        <v>292</v>
      </c>
      <c r="C36" s="46">
        <f>C37+C38+C39+C40+C41+C42+C43+C44</f>
        <v>4200</v>
      </c>
    </row>
    <row r="37" spans="1:3" ht="36">
      <c r="A37" s="40" t="s">
        <v>293</v>
      </c>
      <c r="B37" s="47" t="s">
        <v>294</v>
      </c>
      <c r="C37" s="48">
        <v>35</v>
      </c>
    </row>
    <row r="38" spans="1:3" ht="72">
      <c r="A38" s="40" t="s">
        <v>295</v>
      </c>
      <c r="B38" s="47" t="s">
        <v>296</v>
      </c>
      <c r="C38" s="48">
        <v>45</v>
      </c>
    </row>
    <row r="39" spans="1:3" ht="126">
      <c r="A39" s="40" t="s">
        <v>297</v>
      </c>
      <c r="B39" s="47" t="s">
        <v>298</v>
      </c>
      <c r="C39" s="48">
        <v>700</v>
      </c>
    </row>
    <row r="40" spans="1:3" ht="54.75" customHeight="1">
      <c r="A40" s="40" t="s">
        <v>571</v>
      </c>
      <c r="B40" s="47" t="s">
        <v>572</v>
      </c>
      <c r="C40" s="48">
        <v>3.5</v>
      </c>
    </row>
    <row r="41" spans="1:3" ht="36">
      <c r="A41" s="40" t="s">
        <v>573</v>
      </c>
      <c r="B41" s="47" t="s">
        <v>574</v>
      </c>
      <c r="C41" s="48">
        <v>6</v>
      </c>
    </row>
    <row r="42" spans="1:3" ht="72">
      <c r="A42" s="40" t="s">
        <v>575</v>
      </c>
      <c r="B42" s="47" t="s">
        <v>576</v>
      </c>
      <c r="C42" s="48">
        <v>6</v>
      </c>
    </row>
    <row r="43" spans="1:3" ht="72">
      <c r="A43" s="40" t="s">
        <v>299</v>
      </c>
      <c r="B43" s="43" t="s">
        <v>300</v>
      </c>
      <c r="C43" s="46">
        <v>1304.5</v>
      </c>
    </row>
    <row r="44" spans="1:3" ht="41.25" customHeight="1">
      <c r="A44" s="40" t="s">
        <v>301</v>
      </c>
      <c r="B44" s="47" t="s">
        <v>302</v>
      </c>
      <c r="C44" s="46">
        <v>2100</v>
      </c>
    </row>
    <row r="45" spans="1:3">
      <c r="A45" s="40" t="s">
        <v>316</v>
      </c>
      <c r="B45" s="47" t="s">
        <v>319</v>
      </c>
      <c r="C45" s="46">
        <f>C46</f>
        <v>0</v>
      </c>
    </row>
    <row r="46" spans="1:3" ht="24" customHeight="1">
      <c r="A46" s="40" t="s">
        <v>317</v>
      </c>
      <c r="B46" s="47" t="s">
        <v>318</v>
      </c>
      <c r="C46" s="46"/>
    </row>
    <row r="47" spans="1:3" s="8" customFormat="1" ht="27.75" customHeight="1" collapsed="1">
      <c r="A47" s="49" t="s">
        <v>303</v>
      </c>
      <c r="B47" s="49" t="s">
        <v>304</v>
      </c>
      <c r="C47" s="50">
        <f>C48</f>
        <v>268111.76</v>
      </c>
    </row>
    <row r="48" spans="1:3" ht="38.25" customHeight="1">
      <c r="A48" s="51" t="s">
        <v>305</v>
      </c>
      <c r="B48" s="51" t="s">
        <v>410</v>
      </c>
      <c r="C48" s="48">
        <f>C53+C49</f>
        <v>268111.76</v>
      </c>
    </row>
    <row r="49" spans="1:3" ht="36">
      <c r="A49" s="51" t="s">
        <v>487</v>
      </c>
      <c r="B49" s="51" t="s">
        <v>488</v>
      </c>
      <c r="C49" s="48">
        <f>C52+C50+C51</f>
        <v>14476.58</v>
      </c>
    </row>
    <row r="50" spans="1:3" ht="39.75" customHeight="1">
      <c r="A50" s="51" t="s">
        <v>552</v>
      </c>
      <c r="B50" s="53" t="s">
        <v>553</v>
      </c>
      <c r="C50" s="48">
        <v>393.5</v>
      </c>
    </row>
    <row r="51" spans="1:3" ht="59.25" customHeight="1">
      <c r="A51" s="51" t="s">
        <v>588</v>
      </c>
      <c r="B51" s="53" t="s">
        <v>589</v>
      </c>
      <c r="C51" s="48">
        <v>2882.35</v>
      </c>
    </row>
    <row r="52" spans="1:3">
      <c r="A52" s="51" t="s">
        <v>489</v>
      </c>
      <c r="B52" s="51" t="s">
        <v>490</v>
      </c>
      <c r="C52" s="48">
        <v>11200.73</v>
      </c>
    </row>
    <row r="53" spans="1:3" ht="24" customHeight="1">
      <c r="A53" s="52" t="s">
        <v>491</v>
      </c>
      <c r="B53" s="51" t="s">
        <v>492</v>
      </c>
      <c r="C53" s="48">
        <f>C54+C55+C57+C58+C56</f>
        <v>253635.18</v>
      </c>
    </row>
    <row r="54" spans="1:3" ht="74.25" customHeight="1">
      <c r="A54" s="52" t="s">
        <v>577</v>
      </c>
      <c r="B54" s="53" t="s">
        <v>578</v>
      </c>
      <c r="C54" s="48">
        <v>12.5</v>
      </c>
    </row>
    <row r="55" spans="1:3" ht="36">
      <c r="A55" s="51" t="s">
        <v>493</v>
      </c>
      <c r="B55" s="51" t="s">
        <v>306</v>
      </c>
      <c r="C55" s="48">
        <v>1930</v>
      </c>
    </row>
    <row r="56" spans="1:3" ht="54">
      <c r="A56" s="51" t="s">
        <v>494</v>
      </c>
      <c r="B56" s="51" t="s">
        <v>307</v>
      </c>
      <c r="C56" s="48">
        <v>1223</v>
      </c>
    </row>
    <row r="57" spans="1:3" ht="36">
      <c r="A57" s="51" t="s">
        <v>495</v>
      </c>
      <c r="B57" s="51" t="s">
        <v>308</v>
      </c>
      <c r="C57" s="48">
        <f>13335+177119+3125+48326+2794+651+1003.4+538+275.28</f>
        <v>247166.68</v>
      </c>
    </row>
    <row r="58" spans="1:3" ht="90">
      <c r="A58" s="51" t="s">
        <v>496</v>
      </c>
      <c r="B58" s="53" t="s">
        <v>590</v>
      </c>
      <c r="C58" s="48">
        <v>3303</v>
      </c>
    </row>
    <row r="59" spans="1:3" ht="17.399999999999999">
      <c r="A59" s="54"/>
      <c r="B59" s="55" t="s">
        <v>165</v>
      </c>
      <c r="C59" s="56">
        <f>C14+C47</f>
        <v>487861.23</v>
      </c>
    </row>
    <row r="60" spans="1:3">
      <c r="A60" s="57"/>
      <c r="B60" s="58"/>
      <c r="C60" s="59"/>
    </row>
    <row r="61" spans="1:3">
      <c r="A61" s="57"/>
      <c r="B61" s="58"/>
      <c r="C61" s="59"/>
    </row>
  </sheetData>
  <mergeCells count="4">
    <mergeCell ref="A11:C11"/>
    <mergeCell ref="B9:C9"/>
    <mergeCell ref="A10:C10"/>
    <mergeCell ref="B2:C2"/>
  </mergeCells>
  <pageMargins left="0.98425196850393704" right="0.905511811023622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98" zoomScaleNormal="88" zoomScaleSheetLayoutView="98" workbookViewId="0">
      <selection activeCell="B4" sqref="B4:C4"/>
    </sheetView>
  </sheetViews>
  <sheetFormatPr defaultRowHeight="18"/>
  <cols>
    <col min="1" max="1" width="5.44140625" style="60" customWidth="1"/>
    <col min="2" max="2" width="100.5546875" style="60" customWidth="1"/>
    <col min="3" max="3" width="15.109375" style="60" customWidth="1"/>
  </cols>
  <sheetData>
    <row r="1" spans="1:3">
      <c r="C1" s="23" t="s">
        <v>523</v>
      </c>
    </row>
    <row r="2" spans="1:3">
      <c r="B2" s="141" t="s">
        <v>593</v>
      </c>
      <c r="C2" s="160"/>
    </row>
    <row r="3" spans="1:3">
      <c r="C3" s="23" t="s">
        <v>389</v>
      </c>
    </row>
    <row r="4" spans="1:3">
      <c r="B4" s="149" t="s">
        <v>592</v>
      </c>
      <c r="C4" s="149"/>
    </row>
    <row r="5" spans="1:3">
      <c r="B5" s="61"/>
      <c r="C5" s="24" t="s">
        <v>531</v>
      </c>
    </row>
    <row r="6" spans="1:3">
      <c r="B6" s="61"/>
      <c r="C6" s="24" t="s">
        <v>527</v>
      </c>
    </row>
    <row r="7" spans="1:3">
      <c r="B7" s="61"/>
      <c r="C7" s="24" t="s">
        <v>528</v>
      </c>
    </row>
    <row r="8" spans="1:3">
      <c r="B8" s="61"/>
      <c r="C8" s="25" t="s">
        <v>529</v>
      </c>
    </row>
    <row r="9" spans="1:3" ht="17.399999999999999">
      <c r="A9" s="148" t="s">
        <v>392</v>
      </c>
      <c r="B9" s="148"/>
      <c r="C9" s="148"/>
    </row>
    <row r="10" spans="1:3">
      <c r="A10" s="147" t="s">
        <v>418</v>
      </c>
      <c r="B10" s="147"/>
      <c r="C10" s="147"/>
    </row>
    <row r="11" spans="1:3">
      <c r="A11" s="62"/>
      <c r="B11" s="62"/>
      <c r="C11" s="25" t="s">
        <v>381</v>
      </c>
    </row>
    <row r="12" spans="1:3" ht="34.799999999999997">
      <c r="A12" s="63" t="s">
        <v>390</v>
      </c>
      <c r="B12" s="64" t="s">
        <v>551</v>
      </c>
      <c r="C12" s="39" t="s">
        <v>310</v>
      </c>
    </row>
    <row r="13" spans="1:3" ht="54">
      <c r="A13" s="65">
        <v>1</v>
      </c>
      <c r="B13" s="66" t="s">
        <v>497</v>
      </c>
      <c r="C13" s="48">
        <v>3103.03</v>
      </c>
    </row>
    <row r="14" spans="1:3" ht="54">
      <c r="A14" s="65">
        <v>2</v>
      </c>
      <c r="B14" s="66" t="s">
        <v>540</v>
      </c>
      <c r="C14" s="48">
        <v>156.41999999999999</v>
      </c>
    </row>
    <row r="15" spans="1:3" ht="54">
      <c r="A15" s="65">
        <v>3</v>
      </c>
      <c r="B15" s="66" t="s">
        <v>545</v>
      </c>
      <c r="C15" s="48">
        <v>1000</v>
      </c>
    </row>
    <row r="16" spans="1:3" ht="54">
      <c r="A16" s="65">
        <v>4</v>
      </c>
      <c r="B16" s="66" t="s">
        <v>554</v>
      </c>
      <c r="C16" s="48">
        <v>6941.28</v>
      </c>
    </row>
    <row r="17" spans="1:3" ht="54">
      <c r="A17" s="65">
        <v>5</v>
      </c>
      <c r="B17" s="66" t="s">
        <v>555</v>
      </c>
      <c r="C17" s="48">
        <v>393.5</v>
      </c>
    </row>
    <row r="18" spans="1:3" ht="54">
      <c r="A18" s="65">
        <v>6</v>
      </c>
      <c r="B18" s="44" t="s">
        <v>584</v>
      </c>
      <c r="C18" s="48">
        <v>2882.35</v>
      </c>
    </row>
    <row r="19" spans="1:3" ht="54">
      <c r="A19" s="65">
        <v>7</v>
      </c>
      <c r="B19" s="44" t="s">
        <v>454</v>
      </c>
      <c r="C19" s="48">
        <v>1930</v>
      </c>
    </row>
    <row r="20" spans="1:3" ht="72">
      <c r="A20" s="65">
        <v>8</v>
      </c>
      <c r="B20" s="44" t="s">
        <v>455</v>
      </c>
      <c r="C20" s="48">
        <v>13335</v>
      </c>
    </row>
    <row r="21" spans="1:3" ht="58.5" customHeight="1">
      <c r="A21" s="65">
        <v>9</v>
      </c>
      <c r="B21" s="44" t="s">
        <v>456</v>
      </c>
      <c r="C21" s="48">
        <v>1003.4</v>
      </c>
    </row>
    <row r="22" spans="1:3" ht="90">
      <c r="A22" s="65">
        <v>10</v>
      </c>
      <c r="B22" s="44" t="s">
        <v>465</v>
      </c>
      <c r="C22" s="48">
        <v>177119</v>
      </c>
    </row>
    <row r="23" spans="1:3" ht="54">
      <c r="A23" s="65">
        <v>11</v>
      </c>
      <c r="B23" s="44" t="s">
        <v>457</v>
      </c>
      <c r="C23" s="48">
        <v>538</v>
      </c>
    </row>
    <row r="24" spans="1:3" ht="54">
      <c r="A24" s="65">
        <v>12</v>
      </c>
      <c r="B24" s="44" t="s">
        <v>458</v>
      </c>
      <c r="C24" s="48">
        <v>651</v>
      </c>
    </row>
    <row r="25" spans="1:3" ht="94.5" customHeight="1">
      <c r="A25" s="65">
        <v>13</v>
      </c>
      <c r="B25" s="44" t="s">
        <v>459</v>
      </c>
      <c r="C25" s="48">
        <v>3303</v>
      </c>
    </row>
    <row r="26" spans="1:3" ht="72">
      <c r="A26" s="65">
        <v>14</v>
      </c>
      <c r="B26" s="44" t="s">
        <v>460</v>
      </c>
      <c r="C26" s="48">
        <v>3125</v>
      </c>
    </row>
    <row r="27" spans="1:3" ht="54">
      <c r="A27" s="65">
        <v>15</v>
      </c>
      <c r="B27" s="44" t="s">
        <v>461</v>
      </c>
      <c r="C27" s="48">
        <v>1223</v>
      </c>
    </row>
    <row r="28" spans="1:3" ht="76.5" customHeight="1">
      <c r="A28" s="67">
        <v>16</v>
      </c>
      <c r="B28" s="44" t="s">
        <v>462</v>
      </c>
      <c r="C28" s="48">
        <v>48326</v>
      </c>
    </row>
    <row r="29" spans="1:3" ht="72">
      <c r="A29" s="67">
        <v>17</v>
      </c>
      <c r="B29" s="44" t="s">
        <v>463</v>
      </c>
      <c r="C29" s="48">
        <v>2794</v>
      </c>
    </row>
    <row r="30" spans="1:3" ht="90">
      <c r="A30" s="67">
        <v>18</v>
      </c>
      <c r="B30" s="44" t="s">
        <v>464</v>
      </c>
      <c r="C30" s="48">
        <v>275.27999999999997</v>
      </c>
    </row>
    <row r="31" spans="1:3" ht="72">
      <c r="A31" s="67">
        <v>19</v>
      </c>
      <c r="B31" s="44" t="s">
        <v>579</v>
      </c>
      <c r="C31" s="60">
        <v>12.5</v>
      </c>
    </row>
    <row r="32" spans="1:3" ht="17.399999999999999">
      <c r="A32" s="68"/>
      <c r="B32" s="68" t="s">
        <v>165</v>
      </c>
      <c r="C32" s="50">
        <f>SUM(C13:C31)</f>
        <v>268111.76</v>
      </c>
    </row>
  </sheetData>
  <mergeCells count="4">
    <mergeCell ref="A10:C10"/>
    <mergeCell ref="A9:C9"/>
    <mergeCell ref="B4:C4"/>
    <mergeCell ref="B2:C2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8"/>
  <sheetViews>
    <sheetView tabSelected="1" view="pageBreakPreview" zoomScale="75" zoomScaleNormal="100" zoomScaleSheetLayoutView="75" workbookViewId="0">
      <selection activeCell="D4" sqref="D4:F4"/>
    </sheetView>
  </sheetViews>
  <sheetFormatPr defaultRowHeight="18" outlineLevelRow="7"/>
  <cols>
    <col min="1" max="1" width="85.44140625" style="69" customWidth="1"/>
    <col min="2" max="2" width="6.6640625" style="36" customWidth="1"/>
    <col min="3" max="3" width="7.109375" style="36" customWidth="1"/>
    <col min="4" max="4" width="16.109375" style="36" customWidth="1"/>
    <col min="5" max="5" width="7.109375" style="36" customWidth="1"/>
    <col min="6" max="6" width="16.44140625" style="102" customWidth="1"/>
    <col min="7" max="7" width="9.109375" style="2"/>
    <col min="8" max="8" width="10.10937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137" t="s">
        <v>524</v>
      </c>
      <c r="G1" s="18"/>
    </row>
    <row r="2" spans="1:8">
      <c r="D2" s="156" t="s">
        <v>593</v>
      </c>
      <c r="E2" s="160"/>
      <c r="F2" s="160"/>
      <c r="G2" s="17"/>
      <c r="H2" s="17"/>
    </row>
    <row r="3" spans="1:8">
      <c r="F3" s="137" t="s">
        <v>387</v>
      </c>
      <c r="G3" s="17"/>
      <c r="H3" s="17"/>
    </row>
    <row r="4" spans="1:8">
      <c r="D4" s="145" t="s">
        <v>592</v>
      </c>
      <c r="E4" s="145"/>
      <c r="F4" s="145"/>
    </row>
    <row r="5" spans="1:8">
      <c r="D5" s="135"/>
      <c r="E5" s="135"/>
      <c r="F5" s="137" t="s">
        <v>526</v>
      </c>
    </row>
    <row r="6" spans="1:8">
      <c r="D6" s="135"/>
      <c r="E6" s="135"/>
      <c r="F6" s="137" t="s">
        <v>527</v>
      </c>
    </row>
    <row r="7" spans="1:8">
      <c r="D7" s="135"/>
      <c r="E7" s="135"/>
      <c r="F7" s="137" t="s">
        <v>528</v>
      </c>
    </row>
    <row r="8" spans="1:8">
      <c r="D8" s="135"/>
      <c r="E8" s="135"/>
      <c r="F8" s="135" t="s">
        <v>529</v>
      </c>
    </row>
    <row r="9" spans="1:8" s="1" customFormat="1">
      <c r="A9" s="151" t="s">
        <v>391</v>
      </c>
      <c r="B9" s="151"/>
      <c r="C9" s="151"/>
      <c r="D9" s="151"/>
      <c r="E9" s="151"/>
      <c r="F9" s="151"/>
    </row>
    <row r="10" spans="1:8" s="1" customFormat="1">
      <c r="A10" s="147" t="s">
        <v>419</v>
      </c>
      <c r="B10" s="147"/>
      <c r="C10" s="147"/>
      <c r="D10" s="147"/>
      <c r="E10" s="147"/>
      <c r="F10" s="147"/>
    </row>
    <row r="11" spans="1:8" s="1" customFormat="1">
      <c r="A11" s="70"/>
      <c r="B11" s="136"/>
      <c r="C11" s="136"/>
      <c r="D11" s="136"/>
      <c r="E11" s="136"/>
      <c r="F11" s="72" t="s">
        <v>381</v>
      </c>
    </row>
    <row r="12" spans="1:8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8" s="3" customFormat="1" ht="40.5" customHeight="1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20017.2</v>
      </c>
    </row>
    <row r="14" spans="1:8" outlineLevel="1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4959.2</v>
      </c>
    </row>
    <row r="15" spans="1:8" ht="37.5" customHeight="1" outlineLevel="2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4536.2</v>
      </c>
    </row>
    <row r="16" spans="1:8" ht="36" outlineLevel="4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4536.2</v>
      </c>
    </row>
    <row r="17" spans="1:6" ht="39" customHeight="1" outlineLevel="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4536.2</v>
      </c>
    </row>
    <row r="18" spans="1:6" ht="77.25" customHeight="1" outlineLevel="6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4401.8</v>
      </c>
    </row>
    <row r="19" spans="1:6" outlineLevel="7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4401.8</v>
      </c>
    </row>
    <row r="20" spans="1:6" ht="36" outlineLevel="6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6" outlineLevel="7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39.75" customHeight="1" outlineLevel="3">
      <c r="A25" s="79" t="s">
        <v>446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17.25" customHeight="1" outlineLevel="4">
      <c r="A26" s="79" t="s">
        <v>447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37.5" customHeight="1" outlineLevel="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6" outlineLevel="6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6" outlineLevel="7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outlineLevel="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6" outlineLevel="6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6" outlineLevel="7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6" outlineLevel="7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5.75" customHeight="1" outlineLevel="7">
      <c r="A36" s="44" t="s">
        <v>461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9.25" customHeight="1" outlineLevel="1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36" customHeight="1" outlineLevel="2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8.25" customHeight="1" outlineLevel="3">
      <c r="A41" s="79" t="s">
        <v>452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39.75" customHeight="1" outlineLevel="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75" customHeight="1" outlineLevel="7">
      <c r="A45" s="79" t="s">
        <v>414</v>
      </c>
      <c r="B45" s="80" t="s">
        <v>6</v>
      </c>
      <c r="C45" s="80" t="s">
        <v>36</v>
      </c>
      <c r="D45" s="80" t="s">
        <v>415</v>
      </c>
      <c r="E45" s="80" t="s">
        <v>8</v>
      </c>
      <c r="F45" s="83">
        <f>F46</f>
        <v>13335</v>
      </c>
    </row>
    <row r="46" spans="1:6" outlineLevel="7">
      <c r="A46" s="79" t="s">
        <v>31</v>
      </c>
      <c r="B46" s="80" t="s">
        <v>6</v>
      </c>
      <c r="C46" s="80" t="s">
        <v>36</v>
      </c>
      <c r="D46" s="80" t="s">
        <v>415</v>
      </c>
      <c r="E46" s="80" t="s">
        <v>32</v>
      </c>
      <c r="F46" s="83">
        <f>F47</f>
        <v>13335</v>
      </c>
    </row>
    <row r="47" spans="1:6" outlineLevel="7">
      <c r="A47" s="79" t="s">
        <v>38</v>
      </c>
      <c r="B47" s="80" t="s">
        <v>6</v>
      </c>
      <c r="C47" s="80" t="s">
        <v>36</v>
      </c>
      <c r="D47" s="80" t="s">
        <v>415</v>
      </c>
      <c r="E47" s="80" t="s">
        <v>39</v>
      </c>
      <c r="F47" s="83">
        <v>13335</v>
      </c>
    </row>
    <row r="48" spans="1:6" s="3" customFormat="1" ht="34.799999999999997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F49+F144+F183+F213+F226+F232+F243+F261+F150</f>
        <v>104893.98999999999</v>
      </c>
    </row>
    <row r="49" spans="1:6" outlineLevel="1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52618.86</v>
      </c>
    </row>
    <row r="50" spans="1:6" ht="36" outlineLevel="2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1784.79</v>
      </c>
    </row>
    <row r="51" spans="1:6" ht="36" outlineLevel="3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1784.79</v>
      </c>
    </row>
    <row r="52" spans="1:6" outlineLevel="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1784.79</v>
      </c>
    </row>
    <row r="53" spans="1:6" ht="76.5" customHeight="1" outlineLevel="6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1784.79</v>
      </c>
    </row>
    <row r="54" spans="1:6" outlineLevel="7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1784.79</v>
      </c>
    </row>
    <row r="55" spans="1:6" ht="58.5" customHeight="1" outlineLevel="2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11427.49</v>
      </c>
    </row>
    <row r="56" spans="1:6" ht="36" outlineLevel="3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11427.49</v>
      </c>
    </row>
    <row r="57" spans="1:6" ht="39" customHeight="1" outlineLevel="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11427.49</v>
      </c>
    </row>
    <row r="58" spans="1:6" ht="76.5" customHeight="1" outlineLevel="6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11338.49</v>
      </c>
    </row>
    <row r="59" spans="1:6" outlineLevel="7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11338.49</v>
      </c>
    </row>
    <row r="60" spans="1:6" ht="36" outlineLevel="6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6" outlineLevel="7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outlineLevel="7">
      <c r="A62" s="79" t="s">
        <v>580</v>
      </c>
      <c r="B62" s="80" t="s">
        <v>41</v>
      </c>
      <c r="C62" s="80" t="s">
        <v>581</v>
      </c>
      <c r="D62" s="80" t="s">
        <v>166</v>
      </c>
      <c r="E62" s="80" t="s">
        <v>8</v>
      </c>
      <c r="F62" s="83">
        <f>F63</f>
        <v>12.5</v>
      </c>
    </row>
    <row r="63" spans="1:6" ht="36" outlineLevel="7">
      <c r="A63" s="79" t="s">
        <v>181</v>
      </c>
      <c r="B63" s="80" t="s">
        <v>41</v>
      </c>
      <c r="C63" s="80" t="s">
        <v>581</v>
      </c>
      <c r="D63" s="80" t="s">
        <v>167</v>
      </c>
      <c r="E63" s="80" t="s">
        <v>8</v>
      </c>
      <c r="F63" s="83">
        <f>F64</f>
        <v>12.5</v>
      </c>
    </row>
    <row r="64" spans="1:6" ht="95.25" customHeight="1" outlineLevel="7">
      <c r="A64" s="79" t="s">
        <v>582</v>
      </c>
      <c r="B64" s="80" t="s">
        <v>41</v>
      </c>
      <c r="C64" s="80" t="s">
        <v>581</v>
      </c>
      <c r="D64" s="80" t="s">
        <v>583</v>
      </c>
      <c r="E64" s="80" t="s">
        <v>8</v>
      </c>
      <c r="F64" s="83">
        <f>F65</f>
        <v>12.5</v>
      </c>
    </row>
    <row r="65" spans="1:6" ht="36" outlineLevel="7">
      <c r="A65" s="79" t="s">
        <v>18</v>
      </c>
      <c r="B65" s="80" t="s">
        <v>41</v>
      </c>
      <c r="C65" s="80" t="s">
        <v>581</v>
      </c>
      <c r="D65" s="80" t="s">
        <v>583</v>
      </c>
      <c r="E65" s="80" t="s">
        <v>19</v>
      </c>
      <c r="F65" s="83">
        <f>F66</f>
        <v>12.5</v>
      </c>
    </row>
    <row r="66" spans="1:6" ht="36" outlineLevel="7">
      <c r="A66" s="79" t="s">
        <v>20</v>
      </c>
      <c r="B66" s="80" t="s">
        <v>41</v>
      </c>
      <c r="C66" s="80" t="s">
        <v>581</v>
      </c>
      <c r="D66" s="80" t="s">
        <v>583</v>
      </c>
      <c r="E66" s="80" t="s">
        <v>21</v>
      </c>
      <c r="F66" s="83">
        <v>12.5</v>
      </c>
    </row>
    <row r="67" spans="1:6" ht="37.5" customHeight="1" outlineLevel="2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6" outlineLevel="4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outlineLevel="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76.5" customHeight="1" outlineLevel="6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outlineLevel="7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outlineLevel="7">
      <c r="A72" s="79" t="s">
        <v>498</v>
      </c>
      <c r="B72" s="80" t="s">
        <v>41</v>
      </c>
      <c r="C72" s="80" t="s">
        <v>499</v>
      </c>
      <c r="D72" s="80" t="s">
        <v>166</v>
      </c>
      <c r="E72" s="80" t="s">
        <v>8</v>
      </c>
      <c r="F72" s="83">
        <f>F73</f>
        <v>204.81</v>
      </c>
    </row>
    <row r="73" spans="1:6" ht="36" outlineLevel="7">
      <c r="A73" s="79" t="s">
        <v>181</v>
      </c>
      <c r="B73" s="80" t="s">
        <v>41</v>
      </c>
      <c r="C73" s="80" t="s">
        <v>499</v>
      </c>
      <c r="D73" s="80" t="s">
        <v>167</v>
      </c>
      <c r="E73" s="80" t="s">
        <v>8</v>
      </c>
      <c r="F73" s="83">
        <f>F74</f>
        <v>204.81</v>
      </c>
    </row>
    <row r="74" spans="1:6" ht="36" outlineLevel="7">
      <c r="A74" s="79" t="s">
        <v>500</v>
      </c>
      <c r="B74" s="80" t="s">
        <v>41</v>
      </c>
      <c r="C74" s="80" t="s">
        <v>499</v>
      </c>
      <c r="D74" s="80" t="s">
        <v>501</v>
      </c>
      <c r="E74" s="80" t="s">
        <v>8</v>
      </c>
      <c r="F74" s="83">
        <f>F75</f>
        <v>204.81</v>
      </c>
    </row>
    <row r="75" spans="1:6" outlineLevel="7">
      <c r="A75" s="79" t="s">
        <v>22</v>
      </c>
      <c r="B75" s="80" t="s">
        <v>41</v>
      </c>
      <c r="C75" s="80" t="s">
        <v>499</v>
      </c>
      <c r="D75" s="80" t="s">
        <v>501</v>
      </c>
      <c r="E75" s="80" t="s">
        <v>23</v>
      </c>
      <c r="F75" s="83">
        <f>F76</f>
        <v>204.81</v>
      </c>
    </row>
    <row r="76" spans="1:6" outlineLevel="7">
      <c r="A76" s="79" t="s">
        <v>502</v>
      </c>
      <c r="B76" s="80" t="s">
        <v>41</v>
      </c>
      <c r="C76" s="80" t="s">
        <v>499</v>
      </c>
      <c r="D76" s="80" t="s">
        <v>501</v>
      </c>
      <c r="E76" s="80" t="s">
        <v>503</v>
      </c>
      <c r="F76" s="83">
        <v>204.81</v>
      </c>
    </row>
    <row r="77" spans="1:6" outlineLevel="7">
      <c r="A77" s="79" t="s">
        <v>504</v>
      </c>
      <c r="B77" s="80" t="s">
        <v>41</v>
      </c>
      <c r="C77" s="80" t="s">
        <v>505</v>
      </c>
      <c r="D77" s="80" t="s">
        <v>166</v>
      </c>
      <c r="E77" s="80" t="s">
        <v>8</v>
      </c>
      <c r="F77" s="83">
        <f>F78</f>
        <v>14.93</v>
      </c>
    </row>
    <row r="78" spans="1:6" ht="36" outlineLevel="7">
      <c r="A78" s="79" t="s">
        <v>181</v>
      </c>
      <c r="B78" s="80" t="s">
        <v>41</v>
      </c>
      <c r="C78" s="80" t="s">
        <v>505</v>
      </c>
      <c r="D78" s="80" t="s">
        <v>167</v>
      </c>
      <c r="E78" s="80" t="s">
        <v>8</v>
      </c>
      <c r="F78" s="83">
        <f>F79</f>
        <v>14.93</v>
      </c>
    </row>
    <row r="79" spans="1:6" outlineLevel="7">
      <c r="A79" s="79" t="s">
        <v>506</v>
      </c>
      <c r="B79" s="80" t="s">
        <v>41</v>
      </c>
      <c r="C79" s="80" t="s">
        <v>505</v>
      </c>
      <c r="D79" s="80" t="s">
        <v>507</v>
      </c>
      <c r="E79" s="80" t="s">
        <v>8</v>
      </c>
      <c r="F79" s="83">
        <f>F80</f>
        <v>14.93</v>
      </c>
    </row>
    <row r="80" spans="1:6" outlineLevel="7">
      <c r="A80" s="79" t="s">
        <v>22</v>
      </c>
      <c r="B80" s="80" t="s">
        <v>41</v>
      </c>
      <c r="C80" s="80" t="s">
        <v>505</v>
      </c>
      <c r="D80" s="80" t="s">
        <v>507</v>
      </c>
      <c r="E80" s="80" t="s">
        <v>23</v>
      </c>
      <c r="F80" s="83">
        <f>F81</f>
        <v>14.93</v>
      </c>
    </row>
    <row r="81" spans="1:6" outlineLevel="7">
      <c r="A81" s="79" t="s">
        <v>508</v>
      </c>
      <c r="B81" s="80" t="s">
        <v>41</v>
      </c>
      <c r="C81" s="80" t="s">
        <v>505</v>
      </c>
      <c r="D81" s="80" t="s">
        <v>507</v>
      </c>
      <c r="E81" s="80" t="s">
        <v>509</v>
      </c>
      <c r="F81" s="83">
        <v>14.93</v>
      </c>
    </row>
    <row r="82" spans="1:6" outlineLevel="2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F83+F116+F106</f>
        <v>38651.340000000004</v>
      </c>
    </row>
    <row r="83" spans="1:6" ht="37.5" customHeight="1" outlineLevel="3">
      <c r="A83" s="79" t="s">
        <v>446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F84+F93+F99</f>
        <v>14695.36</v>
      </c>
    </row>
    <row r="84" spans="1:6" ht="18.75" customHeight="1" outlineLevel="4">
      <c r="A84" s="79" t="s">
        <v>447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448.95</v>
      </c>
    </row>
    <row r="85" spans="1:6" ht="38.25" customHeight="1" outlineLevel="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6" outlineLevel="6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6" outlineLevel="7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outlineLevel="7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F89+F91</f>
        <v>230</v>
      </c>
    </row>
    <row r="89" spans="1:6" ht="75.75" customHeight="1" outlineLevel="7">
      <c r="A89" s="79" t="s">
        <v>14</v>
      </c>
      <c r="B89" s="80" t="s">
        <v>41</v>
      </c>
      <c r="C89" s="80" t="s">
        <v>27</v>
      </c>
      <c r="D89" s="80" t="s">
        <v>172</v>
      </c>
      <c r="E89" s="80" t="s">
        <v>15</v>
      </c>
      <c r="F89" s="81">
        <f>F90</f>
        <v>24</v>
      </c>
    </row>
    <row r="90" spans="1:6" outlineLevel="7">
      <c r="A90" s="79" t="s">
        <v>16</v>
      </c>
      <c r="B90" s="80" t="s">
        <v>41</v>
      </c>
      <c r="C90" s="80" t="s">
        <v>27</v>
      </c>
      <c r="D90" s="80" t="s">
        <v>172</v>
      </c>
      <c r="E90" s="80" t="s">
        <v>17</v>
      </c>
      <c r="F90" s="81">
        <v>24</v>
      </c>
    </row>
    <row r="91" spans="1:6" ht="36" outlineLevel="7">
      <c r="A91" s="79" t="s">
        <v>18</v>
      </c>
      <c r="B91" s="80" t="s">
        <v>41</v>
      </c>
      <c r="C91" s="80" t="s">
        <v>27</v>
      </c>
      <c r="D91" s="80" t="s">
        <v>172</v>
      </c>
      <c r="E91" s="80" t="s">
        <v>19</v>
      </c>
      <c r="F91" s="81">
        <f>F92</f>
        <v>206</v>
      </c>
    </row>
    <row r="92" spans="1:6" ht="36" outlineLevel="7">
      <c r="A92" s="79" t="s">
        <v>20</v>
      </c>
      <c r="B92" s="80" t="s">
        <v>41</v>
      </c>
      <c r="C92" s="80" t="s">
        <v>27</v>
      </c>
      <c r="D92" s="80" t="s">
        <v>172</v>
      </c>
      <c r="E92" s="80" t="s">
        <v>21</v>
      </c>
      <c r="F92" s="87">
        <v>206</v>
      </c>
    </row>
    <row r="93" spans="1:6" ht="54" outlineLevel="5">
      <c r="A93" s="79" t="s">
        <v>48</v>
      </c>
      <c r="B93" s="80" t="s">
        <v>41</v>
      </c>
      <c r="C93" s="80" t="s">
        <v>27</v>
      </c>
      <c r="D93" s="80" t="s">
        <v>178</v>
      </c>
      <c r="E93" s="80" t="s">
        <v>8</v>
      </c>
      <c r="F93" s="81">
        <f>F94+F96</f>
        <v>1050.0899999999999</v>
      </c>
    </row>
    <row r="94" spans="1:6" ht="36" outlineLevel="6">
      <c r="A94" s="79" t="s">
        <v>18</v>
      </c>
      <c r="B94" s="80" t="s">
        <v>41</v>
      </c>
      <c r="C94" s="80" t="s">
        <v>27</v>
      </c>
      <c r="D94" s="80" t="s">
        <v>178</v>
      </c>
      <c r="E94" s="80" t="s">
        <v>19</v>
      </c>
      <c r="F94" s="81">
        <f>F95</f>
        <v>857.41</v>
      </c>
    </row>
    <row r="95" spans="1:6" ht="36" outlineLevel="7">
      <c r="A95" s="79" t="s">
        <v>20</v>
      </c>
      <c r="B95" s="80" t="s">
        <v>41</v>
      </c>
      <c r="C95" s="80" t="s">
        <v>27</v>
      </c>
      <c r="D95" s="80" t="s">
        <v>178</v>
      </c>
      <c r="E95" s="80" t="s">
        <v>21</v>
      </c>
      <c r="F95" s="83">
        <v>857.41</v>
      </c>
    </row>
    <row r="96" spans="1:6" outlineLevel="6">
      <c r="A96" s="79" t="s">
        <v>22</v>
      </c>
      <c r="B96" s="80" t="s">
        <v>41</v>
      </c>
      <c r="C96" s="80" t="s">
        <v>27</v>
      </c>
      <c r="D96" s="80" t="s">
        <v>178</v>
      </c>
      <c r="E96" s="80" t="s">
        <v>23</v>
      </c>
      <c r="F96" s="81">
        <f>F98+F97</f>
        <v>192.68</v>
      </c>
    </row>
    <row r="97" spans="1:6" ht="23.25" customHeight="1" outlineLevel="6">
      <c r="A97" s="79" t="s">
        <v>548</v>
      </c>
      <c r="B97" s="80" t="s">
        <v>41</v>
      </c>
      <c r="C97" s="80" t="s">
        <v>27</v>
      </c>
      <c r="D97" s="80" t="s">
        <v>178</v>
      </c>
      <c r="E97" s="80" t="s">
        <v>549</v>
      </c>
      <c r="F97" s="81">
        <v>28.25</v>
      </c>
    </row>
    <row r="98" spans="1:6" outlineLevel="7">
      <c r="A98" s="79" t="s">
        <v>24</v>
      </c>
      <c r="B98" s="80" t="s">
        <v>41</v>
      </c>
      <c r="C98" s="80" t="s">
        <v>27</v>
      </c>
      <c r="D98" s="80" t="s">
        <v>178</v>
      </c>
      <c r="E98" s="80" t="s">
        <v>25</v>
      </c>
      <c r="F98" s="83">
        <v>164.43</v>
      </c>
    </row>
    <row r="99" spans="1:6" ht="36" outlineLevel="5">
      <c r="A99" s="79" t="s">
        <v>49</v>
      </c>
      <c r="B99" s="80" t="s">
        <v>41</v>
      </c>
      <c r="C99" s="80" t="s">
        <v>27</v>
      </c>
      <c r="D99" s="80" t="s">
        <v>179</v>
      </c>
      <c r="E99" s="80" t="s">
        <v>8</v>
      </c>
      <c r="F99" s="81">
        <f>F100+F102+F104</f>
        <v>13196.32</v>
      </c>
    </row>
    <row r="100" spans="1:6" ht="76.5" customHeight="1" outlineLevel="6">
      <c r="A100" s="79" t="s">
        <v>14</v>
      </c>
      <c r="B100" s="80" t="s">
        <v>41</v>
      </c>
      <c r="C100" s="80" t="s">
        <v>27</v>
      </c>
      <c r="D100" s="80" t="s">
        <v>179</v>
      </c>
      <c r="E100" s="80" t="s">
        <v>15</v>
      </c>
      <c r="F100" s="81">
        <f>F101</f>
        <v>5398.86</v>
      </c>
    </row>
    <row r="101" spans="1:6" outlineLevel="7">
      <c r="A101" s="79" t="s">
        <v>50</v>
      </c>
      <c r="B101" s="80" t="s">
        <v>41</v>
      </c>
      <c r="C101" s="80" t="s">
        <v>27</v>
      </c>
      <c r="D101" s="80" t="s">
        <v>179</v>
      </c>
      <c r="E101" s="80" t="s">
        <v>51</v>
      </c>
      <c r="F101" s="83">
        <v>5398.86</v>
      </c>
    </row>
    <row r="102" spans="1:6" ht="36" outlineLevel="6">
      <c r="A102" s="79" t="s">
        <v>18</v>
      </c>
      <c r="B102" s="80" t="s">
        <v>41</v>
      </c>
      <c r="C102" s="80" t="s">
        <v>27</v>
      </c>
      <c r="D102" s="80" t="s">
        <v>179</v>
      </c>
      <c r="E102" s="80" t="s">
        <v>19</v>
      </c>
      <c r="F102" s="81">
        <f>F103</f>
        <v>7008.46</v>
      </c>
    </row>
    <row r="103" spans="1:6" ht="36" outlineLevel="7">
      <c r="A103" s="79" t="s">
        <v>20</v>
      </c>
      <c r="B103" s="80" t="s">
        <v>41</v>
      </c>
      <c r="C103" s="80" t="s">
        <v>27</v>
      </c>
      <c r="D103" s="80" t="s">
        <v>179</v>
      </c>
      <c r="E103" s="80" t="s">
        <v>21</v>
      </c>
      <c r="F103" s="83">
        <v>7008.46</v>
      </c>
    </row>
    <row r="104" spans="1:6" outlineLevel="6">
      <c r="A104" s="79" t="s">
        <v>22</v>
      </c>
      <c r="B104" s="80" t="s">
        <v>41</v>
      </c>
      <c r="C104" s="80" t="s">
        <v>27</v>
      </c>
      <c r="D104" s="80" t="s">
        <v>179</v>
      </c>
      <c r="E104" s="80" t="s">
        <v>23</v>
      </c>
      <c r="F104" s="81">
        <f>F105</f>
        <v>789</v>
      </c>
    </row>
    <row r="105" spans="1:6" outlineLevel="7">
      <c r="A105" s="79" t="s">
        <v>24</v>
      </c>
      <c r="B105" s="80" t="s">
        <v>41</v>
      </c>
      <c r="C105" s="80" t="s">
        <v>27</v>
      </c>
      <c r="D105" s="80" t="s">
        <v>179</v>
      </c>
      <c r="E105" s="80" t="s">
        <v>25</v>
      </c>
      <c r="F105" s="83">
        <v>789</v>
      </c>
    </row>
    <row r="106" spans="1:6" ht="72" outlineLevel="7">
      <c r="A106" s="79" t="s">
        <v>451</v>
      </c>
      <c r="B106" s="80" t="s">
        <v>41</v>
      </c>
      <c r="C106" s="80" t="s">
        <v>27</v>
      </c>
      <c r="D106" s="80" t="s">
        <v>180</v>
      </c>
      <c r="E106" s="80" t="s">
        <v>8</v>
      </c>
      <c r="F106" s="81">
        <f>F110+F107+F113</f>
        <v>5888.1900000000005</v>
      </c>
    </row>
    <row r="107" spans="1:6" ht="93.75" customHeight="1" outlineLevel="7">
      <c r="A107" s="79" t="s">
        <v>510</v>
      </c>
      <c r="B107" s="80" t="s">
        <v>41</v>
      </c>
      <c r="C107" s="80" t="s">
        <v>27</v>
      </c>
      <c r="D107" s="80" t="s">
        <v>511</v>
      </c>
      <c r="E107" s="80" t="s">
        <v>8</v>
      </c>
      <c r="F107" s="81">
        <f>F108</f>
        <v>177.52</v>
      </c>
    </row>
    <row r="108" spans="1:6" ht="36" outlineLevel="7">
      <c r="A108" s="79" t="s">
        <v>18</v>
      </c>
      <c r="B108" s="80" t="s">
        <v>41</v>
      </c>
      <c r="C108" s="80" t="s">
        <v>27</v>
      </c>
      <c r="D108" s="80" t="s">
        <v>511</v>
      </c>
      <c r="E108" s="80" t="s">
        <v>19</v>
      </c>
      <c r="F108" s="81">
        <f>F109</f>
        <v>177.52</v>
      </c>
    </row>
    <row r="109" spans="1:6" ht="36" outlineLevel="7">
      <c r="A109" s="79" t="s">
        <v>20</v>
      </c>
      <c r="B109" s="80" t="s">
        <v>41</v>
      </c>
      <c r="C109" s="80" t="s">
        <v>27</v>
      </c>
      <c r="D109" s="80" t="s">
        <v>511</v>
      </c>
      <c r="E109" s="80" t="s">
        <v>21</v>
      </c>
      <c r="F109" s="81">
        <v>177.52</v>
      </c>
    </row>
    <row r="110" spans="1:6" ht="36" outlineLevel="7">
      <c r="A110" s="79" t="s">
        <v>557</v>
      </c>
      <c r="B110" s="80" t="s">
        <v>41</v>
      </c>
      <c r="C110" s="80" t="s">
        <v>27</v>
      </c>
      <c r="D110" s="80" t="s">
        <v>556</v>
      </c>
      <c r="E110" s="80" t="s">
        <v>8</v>
      </c>
      <c r="F110" s="81">
        <f>F111</f>
        <v>2607.64</v>
      </c>
    </row>
    <row r="111" spans="1:6" ht="36" outlineLevel="7">
      <c r="A111" s="79" t="s">
        <v>53</v>
      </c>
      <c r="B111" s="80" t="s">
        <v>41</v>
      </c>
      <c r="C111" s="80" t="s">
        <v>27</v>
      </c>
      <c r="D111" s="80" t="s">
        <v>556</v>
      </c>
      <c r="E111" s="80" t="s">
        <v>54</v>
      </c>
      <c r="F111" s="81">
        <f>F112</f>
        <v>2607.64</v>
      </c>
    </row>
    <row r="112" spans="1:6" outlineLevel="7">
      <c r="A112" s="79" t="s">
        <v>55</v>
      </c>
      <c r="B112" s="80" t="s">
        <v>41</v>
      </c>
      <c r="C112" s="80" t="s">
        <v>27</v>
      </c>
      <c r="D112" s="80" t="s">
        <v>556</v>
      </c>
      <c r="E112" s="80" t="s">
        <v>56</v>
      </c>
      <c r="F112" s="83">
        <v>2607.64</v>
      </c>
    </row>
    <row r="113" spans="1:6" ht="57" customHeight="1" outlineLevel="7">
      <c r="A113" s="88" t="s">
        <v>497</v>
      </c>
      <c r="B113" s="80" t="s">
        <v>41</v>
      </c>
      <c r="C113" s="80" t="s">
        <v>27</v>
      </c>
      <c r="D113" s="80" t="s">
        <v>512</v>
      </c>
      <c r="E113" s="80" t="s">
        <v>8</v>
      </c>
      <c r="F113" s="83">
        <f>F114</f>
        <v>3103.03</v>
      </c>
    </row>
    <row r="114" spans="1:6" ht="36" outlineLevel="7">
      <c r="A114" s="79" t="s">
        <v>53</v>
      </c>
      <c r="B114" s="80" t="s">
        <v>41</v>
      </c>
      <c r="C114" s="80" t="s">
        <v>27</v>
      </c>
      <c r="D114" s="80" t="s">
        <v>512</v>
      </c>
      <c r="E114" s="80" t="s">
        <v>54</v>
      </c>
      <c r="F114" s="83">
        <f>F115</f>
        <v>3103.03</v>
      </c>
    </row>
    <row r="115" spans="1:6" outlineLevel="7">
      <c r="A115" s="79" t="s">
        <v>55</v>
      </c>
      <c r="B115" s="80" t="s">
        <v>41</v>
      </c>
      <c r="C115" s="80" t="s">
        <v>27</v>
      </c>
      <c r="D115" s="80" t="s">
        <v>512</v>
      </c>
      <c r="E115" s="80" t="s">
        <v>56</v>
      </c>
      <c r="F115" s="83">
        <v>3103.03</v>
      </c>
    </row>
    <row r="116" spans="1:6" ht="36" outlineLevel="3">
      <c r="A116" s="79" t="s">
        <v>181</v>
      </c>
      <c r="B116" s="80" t="s">
        <v>41</v>
      </c>
      <c r="C116" s="80" t="s">
        <v>27</v>
      </c>
      <c r="D116" s="80" t="s">
        <v>167</v>
      </c>
      <c r="E116" s="80" t="s">
        <v>8</v>
      </c>
      <c r="F116" s="81">
        <f>F117+F123+F131+F136+F139+F120+F128</f>
        <v>18067.79</v>
      </c>
    </row>
    <row r="117" spans="1:6" ht="36.75" customHeight="1" outlineLevel="5">
      <c r="A117" s="79" t="s">
        <v>13</v>
      </c>
      <c r="B117" s="80" t="s">
        <v>41</v>
      </c>
      <c r="C117" s="80" t="s">
        <v>27</v>
      </c>
      <c r="D117" s="80" t="s">
        <v>168</v>
      </c>
      <c r="E117" s="80" t="s">
        <v>8</v>
      </c>
      <c r="F117" s="81">
        <f>F118</f>
        <v>13602.39</v>
      </c>
    </row>
    <row r="118" spans="1:6" ht="75.75" customHeight="1" outlineLevel="6">
      <c r="A118" s="79" t="s">
        <v>14</v>
      </c>
      <c r="B118" s="80" t="s">
        <v>41</v>
      </c>
      <c r="C118" s="80" t="s">
        <v>27</v>
      </c>
      <c r="D118" s="80" t="s">
        <v>168</v>
      </c>
      <c r="E118" s="80" t="s">
        <v>15</v>
      </c>
      <c r="F118" s="81">
        <f>F119</f>
        <v>13602.39</v>
      </c>
    </row>
    <row r="119" spans="1:6" outlineLevel="7">
      <c r="A119" s="79" t="s">
        <v>16</v>
      </c>
      <c r="B119" s="80" t="s">
        <v>41</v>
      </c>
      <c r="C119" s="80" t="s">
        <v>27</v>
      </c>
      <c r="D119" s="80" t="s">
        <v>168</v>
      </c>
      <c r="E119" s="80" t="s">
        <v>17</v>
      </c>
      <c r="F119" s="83">
        <v>13602.39</v>
      </c>
    </row>
    <row r="120" spans="1:6" ht="37.5" customHeight="1" outlineLevel="7">
      <c r="A120" s="79" t="s">
        <v>411</v>
      </c>
      <c r="B120" s="80" t="s">
        <v>41</v>
      </c>
      <c r="C120" s="80" t="s">
        <v>27</v>
      </c>
      <c r="D120" s="80" t="s">
        <v>412</v>
      </c>
      <c r="E120" s="80" t="s">
        <v>8</v>
      </c>
      <c r="F120" s="83">
        <f>F121</f>
        <v>60</v>
      </c>
    </row>
    <row r="121" spans="1:6" ht="75.75" customHeight="1" outlineLevel="7">
      <c r="A121" s="79" t="s">
        <v>14</v>
      </c>
      <c r="B121" s="80" t="s">
        <v>41</v>
      </c>
      <c r="C121" s="80" t="s">
        <v>27</v>
      </c>
      <c r="D121" s="80" t="s">
        <v>412</v>
      </c>
      <c r="E121" s="80" t="s">
        <v>15</v>
      </c>
      <c r="F121" s="83">
        <f>F122</f>
        <v>60</v>
      </c>
    </row>
    <row r="122" spans="1:6" outlineLevel="7">
      <c r="A122" s="79" t="s">
        <v>16</v>
      </c>
      <c r="B122" s="80" t="s">
        <v>41</v>
      </c>
      <c r="C122" s="80" t="s">
        <v>27</v>
      </c>
      <c r="D122" s="80" t="s">
        <v>412</v>
      </c>
      <c r="E122" s="80" t="s">
        <v>17</v>
      </c>
      <c r="F122" s="83">
        <v>60</v>
      </c>
    </row>
    <row r="123" spans="1:6" ht="54" outlineLevel="7">
      <c r="A123" s="44" t="s">
        <v>454</v>
      </c>
      <c r="B123" s="80" t="s">
        <v>41</v>
      </c>
      <c r="C123" s="80" t="s">
        <v>27</v>
      </c>
      <c r="D123" s="80" t="s">
        <v>182</v>
      </c>
      <c r="E123" s="80" t="s">
        <v>8</v>
      </c>
      <c r="F123" s="81">
        <f>F124+F126</f>
        <v>1930</v>
      </c>
    </row>
    <row r="124" spans="1:6" ht="77.25" customHeight="1" outlineLevel="7">
      <c r="A124" s="79" t="s">
        <v>14</v>
      </c>
      <c r="B124" s="80" t="s">
        <v>41</v>
      </c>
      <c r="C124" s="80" t="s">
        <v>27</v>
      </c>
      <c r="D124" s="80" t="s">
        <v>182</v>
      </c>
      <c r="E124" s="80" t="s">
        <v>15</v>
      </c>
      <c r="F124" s="81">
        <f>F125</f>
        <v>1024</v>
      </c>
    </row>
    <row r="125" spans="1:6" outlineLevel="7">
      <c r="A125" s="79" t="s">
        <v>16</v>
      </c>
      <c r="B125" s="80" t="s">
        <v>41</v>
      </c>
      <c r="C125" s="80" t="s">
        <v>27</v>
      </c>
      <c r="D125" s="80" t="s">
        <v>182</v>
      </c>
      <c r="E125" s="80" t="s">
        <v>17</v>
      </c>
      <c r="F125" s="83">
        <v>1024</v>
      </c>
    </row>
    <row r="126" spans="1:6" ht="36" outlineLevel="7">
      <c r="A126" s="79" t="s">
        <v>18</v>
      </c>
      <c r="B126" s="80" t="s">
        <v>41</v>
      </c>
      <c r="C126" s="80" t="s">
        <v>27</v>
      </c>
      <c r="D126" s="80" t="s">
        <v>182</v>
      </c>
      <c r="E126" s="80" t="s">
        <v>19</v>
      </c>
      <c r="F126" s="81">
        <f>F127</f>
        <v>906</v>
      </c>
    </row>
    <row r="127" spans="1:6" ht="36" outlineLevel="7">
      <c r="A127" s="79" t="s">
        <v>20</v>
      </c>
      <c r="B127" s="80" t="s">
        <v>41</v>
      </c>
      <c r="C127" s="80" t="s">
        <v>27</v>
      </c>
      <c r="D127" s="80" t="s">
        <v>182</v>
      </c>
      <c r="E127" s="80" t="s">
        <v>21</v>
      </c>
      <c r="F127" s="83">
        <v>906</v>
      </c>
    </row>
    <row r="128" spans="1:6" ht="36" outlineLevel="7">
      <c r="A128" s="79" t="s">
        <v>484</v>
      </c>
      <c r="B128" s="80" t="s">
        <v>41</v>
      </c>
      <c r="C128" s="80" t="s">
        <v>27</v>
      </c>
      <c r="D128" s="80" t="s">
        <v>483</v>
      </c>
      <c r="E128" s="80" t="s">
        <v>8</v>
      </c>
      <c r="F128" s="83">
        <f>F129</f>
        <v>283</v>
      </c>
    </row>
    <row r="129" spans="1:6" ht="36" outlineLevel="7">
      <c r="A129" s="79" t="s">
        <v>18</v>
      </c>
      <c r="B129" s="80" t="s">
        <v>41</v>
      </c>
      <c r="C129" s="80" t="s">
        <v>27</v>
      </c>
      <c r="D129" s="80" t="s">
        <v>483</v>
      </c>
      <c r="E129" s="80" t="s">
        <v>19</v>
      </c>
      <c r="F129" s="83">
        <f>F130</f>
        <v>283</v>
      </c>
    </row>
    <row r="130" spans="1:6" ht="36" outlineLevel="7">
      <c r="A130" s="79" t="s">
        <v>20</v>
      </c>
      <c r="B130" s="80" t="s">
        <v>41</v>
      </c>
      <c r="C130" s="80" t="s">
        <v>27</v>
      </c>
      <c r="D130" s="80" t="s">
        <v>483</v>
      </c>
      <c r="E130" s="80" t="s">
        <v>21</v>
      </c>
      <c r="F130" s="83">
        <v>283</v>
      </c>
    </row>
    <row r="131" spans="1:6" ht="75.75" customHeight="1" outlineLevel="7">
      <c r="A131" s="44" t="s">
        <v>456</v>
      </c>
      <c r="B131" s="80" t="s">
        <v>41</v>
      </c>
      <c r="C131" s="80" t="s">
        <v>27</v>
      </c>
      <c r="D131" s="80" t="s">
        <v>183</v>
      </c>
      <c r="E131" s="80" t="s">
        <v>8</v>
      </c>
      <c r="F131" s="81">
        <f>F132+F134</f>
        <v>1003.4</v>
      </c>
    </row>
    <row r="132" spans="1:6" ht="75.75" customHeight="1" outlineLevel="7">
      <c r="A132" s="79" t="s">
        <v>14</v>
      </c>
      <c r="B132" s="80" t="s">
        <v>41</v>
      </c>
      <c r="C132" s="80" t="s">
        <v>27</v>
      </c>
      <c r="D132" s="80" t="s">
        <v>183</v>
      </c>
      <c r="E132" s="80" t="s">
        <v>15</v>
      </c>
      <c r="F132" s="81">
        <f>F133</f>
        <v>951.4</v>
      </c>
    </row>
    <row r="133" spans="1:6" outlineLevel="7">
      <c r="A133" s="79" t="s">
        <v>16</v>
      </c>
      <c r="B133" s="80" t="s">
        <v>41</v>
      </c>
      <c r="C133" s="80" t="s">
        <v>27</v>
      </c>
      <c r="D133" s="80" t="s">
        <v>183</v>
      </c>
      <c r="E133" s="80" t="s">
        <v>17</v>
      </c>
      <c r="F133" s="83">
        <v>951.4</v>
      </c>
    </row>
    <row r="134" spans="1:6" ht="36" outlineLevel="7">
      <c r="A134" s="79" t="s">
        <v>18</v>
      </c>
      <c r="B134" s="80" t="s">
        <v>41</v>
      </c>
      <c r="C134" s="80" t="s">
        <v>27</v>
      </c>
      <c r="D134" s="80" t="s">
        <v>183</v>
      </c>
      <c r="E134" s="80" t="s">
        <v>19</v>
      </c>
      <c r="F134" s="81">
        <f>F135</f>
        <v>52</v>
      </c>
    </row>
    <row r="135" spans="1:6" ht="36" outlineLevel="7">
      <c r="A135" s="79" t="s">
        <v>20</v>
      </c>
      <c r="B135" s="80" t="s">
        <v>41</v>
      </c>
      <c r="C135" s="80" t="s">
        <v>27</v>
      </c>
      <c r="D135" s="80" t="s">
        <v>183</v>
      </c>
      <c r="E135" s="80" t="s">
        <v>21</v>
      </c>
      <c r="F135" s="83">
        <v>52</v>
      </c>
    </row>
    <row r="136" spans="1:6" ht="55.5" customHeight="1" outlineLevel="7">
      <c r="A136" s="44" t="s">
        <v>458</v>
      </c>
      <c r="B136" s="80" t="s">
        <v>41</v>
      </c>
      <c r="C136" s="80" t="s">
        <v>27</v>
      </c>
      <c r="D136" s="80" t="s">
        <v>184</v>
      </c>
      <c r="E136" s="80" t="s">
        <v>8</v>
      </c>
      <c r="F136" s="81">
        <f>F137</f>
        <v>651</v>
      </c>
    </row>
    <row r="137" spans="1:6" ht="76.5" customHeight="1" outlineLevel="7">
      <c r="A137" s="79" t="s">
        <v>14</v>
      </c>
      <c r="B137" s="80" t="s">
        <v>41</v>
      </c>
      <c r="C137" s="80" t="s">
        <v>27</v>
      </c>
      <c r="D137" s="80" t="s">
        <v>184</v>
      </c>
      <c r="E137" s="80" t="s">
        <v>15</v>
      </c>
      <c r="F137" s="81">
        <f>F138</f>
        <v>651</v>
      </c>
    </row>
    <row r="138" spans="1:6" outlineLevel="7">
      <c r="A138" s="79" t="s">
        <v>16</v>
      </c>
      <c r="B138" s="80" t="s">
        <v>41</v>
      </c>
      <c r="C138" s="80" t="s">
        <v>27</v>
      </c>
      <c r="D138" s="80" t="s">
        <v>184</v>
      </c>
      <c r="E138" s="80" t="s">
        <v>17</v>
      </c>
      <c r="F138" s="83">
        <v>651</v>
      </c>
    </row>
    <row r="139" spans="1:6" ht="54.75" customHeight="1" outlineLevel="7">
      <c r="A139" s="44" t="s">
        <v>457</v>
      </c>
      <c r="B139" s="80" t="s">
        <v>41</v>
      </c>
      <c r="C139" s="80" t="s">
        <v>27</v>
      </c>
      <c r="D139" s="80" t="s">
        <v>185</v>
      </c>
      <c r="E139" s="80" t="s">
        <v>8</v>
      </c>
      <c r="F139" s="81">
        <f>F140+F142</f>
        <v>538</v>
      </c>
    </row>
    <row r="140" spans="1:6" ht="77.25" customHeight="1" outlineLevel="7">
      <c r="A140" s="79" t="s">
        <v>14</v>
      </c>
      <c r="B140" s="80" t="s">
        <v>41</v>
      </c>
      <c r="C140" s="80" t="s">
        <v>27</v>
      </c>
      <c r="D140" s="80" t="s">
        <v>185</v>
      </c>
      <c r="E140" s="80" t="s">
        <v>15</v>
      </c>
      <c r="F140" s="81">
        <f>F141</f>
        <v>518</v>
      </c>
    </row>
    <row r="141" spans="1:6" outlineLevel="7">
      <c r="A141" s="79" t="s">
        <v>16</v>
      </c>
      <c r="B141" s="80" t="s">
        <v>41</v>
      </c>
      <c r="C141" s="80" t="s">
        <v>27</v>
      </c>
      <c r="D141" s="80" t="s">
        <v>185</v>
      </c>
      <c r="E141" s="80" t="s">
        <v>17</v>
      </c>
      <c r="F141" s="83">
        <v>518</v>
      </c>
    </row>
    <row r="142" spans="1:6" ht="36" outlineLevel="7">
      <c r="A142" s="79" t="s">
        <v>18</v>
      </c>
      <c r="B142" s="80" t="s">
        <v>41</v>
      </c>
      <c r="C142" s="80" t="s">
        <v>27</v>
      </c>
      <c r="D142" s="80" t="s">
        <v>185</v>
      </c>
      <c r="E142" s="80" t="s">
        <v>19</v>
      </c>
      <c r="F142" s="81">
        <f>F143</f>
        <v>20</v>
      </c>
    </row>
    <row r="143" spans="1:6" ht="36" outlineLevel="7">
      <c r="A143" s="79" t="s">
        <v>20</v>
      </c>
      <c r="B143" s="80" t="s">
        <v>41</v>
      </c>
      <c r="C143" s="80" t="s">
        <v>27</v>
      </c>
      <c r="D143" s="80" t="s">
        <v>185</v>
      </c>
      <c r="E143" s="80" t="s">
        <v>21</v>
      </c>
      <c r="F143" s="83">
        <v>20</v>
      </c>
    </row>
    <row r="144" spans="1:6" ht="36" outlineLevel="1">
      <c r="A144" s="79" t="s">
        <v>57</v>
      </c>
      <c r="B144" s="80" t="s">
        <v>41</v>
      </c>
      <c r="C144" s="80" t="s">
        <v>58</v>
      </c>
      <c r="D144" s="80" t="s">
        <v>166</v>
      </c>
      <c r="E144" s="80" t="s">
        <v>8</v>
      </c>
      <c r="F144" s="81">
        <f>F145</f>
        <v>65</v>
      </c>
    </row>
    <row r="145" spans="1:6" ht="38.25" customHeight="1" outlineLevel="2">
      <c r="A145" s="79" t="s">
        <v>59</v>
      </c>
      <c r="B145" s="80" t="s">
        <v>41</v>
      </c>
      <c r="C145" s="80" t="s">
        <v>60</v>
      </c>
      <c r="D145" s="80" t="s">
        <v>166</v>
      </c>
      <c r="E145" s="80" t="s">
        <v>8</v>
      </c>
      <c r="F145" s="81">
        <f>F146</f>
        <v>65</v>
      </c>
    </row>
    <row r="146" spans="1:6" ht="36" outlineLevel="4">
      <c r="A146" s="79" t="s">
        <v>181</v>
      </c>
      <c r="B146" s="80" t="s">
        <v>41</v>
      </c>
      <c r="C146" s="80" t="s">
        <v>60</v>
      </c>
      <c r="D146" s="80" t="s">
        <v>167</v>
      </c>
      <c r="E146" s="80" t="s">
        <v>8</v>
      </c>
      <c r="F146" s="81">
        <f>F147</f>
        <v>65</v>
      </c>
    </row>
    <row r="147" spans="1:6" ht="36" outlineLevel="5">
      <c r="A147" s="79" t="s">
        <v>61</v>
      </c>
      <c r="B147" s="80" t="s">
        <v>41</v>
      </c>
      <c r="C147" s="80" t="s">
        <v>60</v>
      </c>
      <c r="D147" s="80" t="s">
        <v>186</v>
      </c>
      <c r="E147" s="80" t="s">
        <v>8</v>
      </c>
      <c r="F147" s="81">
        <f>F148</f>
        <v>65</v>
      </c>
    </row>
    <row r="148" spans="1:6" ht="36" outlineLevel="6">
      <c r="A148" s="79" t="s">
        <v>18</v>
      </c>
      <c r="B148" s="80" t="s">
        <v>41</v>
      </c>
      <c r="C148" s="80" t="s">
        <v>60</v>
      </c>
      <c r="D148" s="80" t="s">
        <v>186</v>
      </c>
      <c r="E148" s="80" t="s">
        <v>19</v>
      </c>
      <c r="F148" s="81">
        <f>F149</f>
        <v>65</v>
      </c>
    </row>
    <row r="149" spans="1:6" ht="36" outlineLevel="7">
      <c r="A149" s="79" t="s">
        <v>20</v>
      </c>
      <c r="B149" s="80" t="s">
        <v>41</v>
      </c>
      <c r="C149" s="80" t="s">
        <v>60</v>
      </c>
      <c r="D149" s="80" t="s">
        <v>186</v>
      </c>
      <c r="E149" s="80" t="s">
        <v>21</v>
      </c>
      <c r="F149" s="83">
        <v>65</v>
      </c>
    </row>
    <row r="150" spans="1:6" outlineLevel="7">
      <c r="A150" s="79" t="s">
        <v>153</v>
      </c>
      <c r="B150" s="80" t="s">
        <v>41</v>
      </c>
      <c r="C150" s="80" t="s">
        <v>62</v>
      </c>
      <c r="D150" s="80" t="s">
        <v>166</v>
      </c>
      <c r="E150" s="80" t="s">
        <v>8</v>
      </c>
      <c r="F150" s="81">
        <f>F156+F161+F167+F151</f>
        <v>15778.7</v>
      </c>
    </row>
    <row r="151" spans="1:6" outlineLevel="7">
      <c r="A151" s="79" t="s">
        <v>155</v>
      </c>
      <c r="B151" s="80" t="s">
        <v>41</v>
      </c>
      <c r="C151" s="80" t="s">
        <v>156</v>
      </c>
      <c r="D151" s="80" t="s">
        <v>166</v>
      </c>
      <c r="E151" s="80" t="s">
        <v>8</v>
      </c>
      <c r="F151" s="81">
        <f>F152</f>
        <v>275.27999999999997</v>
      </c>
    </row>
    <row r="152" spans="1:6" ht="36" outlineLevel="7">
      <c r="A152" s="79" t="s">
        <v>181</v>
      </c>
      <c r="B152" s="80" t="s">
        <v>41</v>
      </c>
      <c r="C152" s="80" t="s">
        <v>156</v>
      </c>
      <c r="D152" s="80" t="s">
        <v>167</v>
      </c>
      <c r="E152" s="80" t="s">
        <v>8</v>
      </c>
      <c r="F152" s="81">
        <f>F153</f>
        <v>275.27999999999997</v>
      </c>
    </row>
    <row r="153" spans="1:6" ht="92.25" customHeight="1" outlineLevel="7">
      <c r="A153" s="89" t="s">
        <v>537</v>
      </c>
      <c r="B153" s="80" t="s">
        <v>41</v>
      </c>
      <c r="C153" s="80" t="s">
        <v>156</v>
      </c>
      <c r="D153" s="80" t="s">
        <v>187</v>
      </c>
      <c r="E153" s="80" t="s">
        <v>8</v>
      </c>
      <c r="F153" s="81">
        <f>F154</f>
        <v>275.27999999999997</v>
      </c>
    </row>
    <row r="154" spans="1:6" ht="36" outlineLevel="7">
      <c r="A154" s="79" t="s">
        <v>18</v>
      </c>
      <c r="B154" s="80" t="s">
        <v>41</v>
      </c>
      <c r="C154" s="80" t="s">
        <v>156</v>
      </c>
      <c r="D154" s="80" t="s">
        <v>187</v>
      </c>
      <c r="E154" s="80" t="s">
        <v>19</v>
      </c>
      <c r="F154" s="81">
        <f>F155</f>
        <v>275.27999999999997</v>
      </c>
    </row>
    <row r="155" spans="1:6" ht="36" outlineLevel="7">
      <c r="A155" s="79" t="s">
        <v>20</v>
      </c>
      <c r="B155" s="80" t="s">
        <v>41</v>
      </c>
      <c r="C155" s="80" t="s">
        <v>156</v>
      </c>
      <c r="D155" s="80" t="s">
        <v>187</v>
      </c>
      <c r="E155" s="80" t="s">
        <v>21</v>
      </c>
      <c r="F155" s="81">
        <v>275.27999999999997</v>
      </c>
    </row>
    <row r="156" spans="1:6" outlineLevel="2">
      <c r="A156" s="79" t="s">
        <v>63</v>
      </c>
      <c r="B156" s="80" t="s">
        <v>41</v>
      </c>
      <c r="C156" s="80" t="s">
        <v>64</v>
      </c>
      <c r="D156" s="80" t="s">
        <v>166</v>
      </c>
      <c r="E156" s="80" t="s">
        <v>8</v>
      </c>
      <c r="F156" s="81">
        <f>F157</f>
        <v>3590</v>
      </c>
    </row>
    <row r="157" spans="1:6" ht="39" customHeight="1" outlineLevel="3">
      <c r="A157" s="79" t="s">
        <v>452</v>
      </c>
      <c r="B157" s="80" t="s">
        <v>41</v>
      </c>
      <c r="C157" s="80" t="s">
        <v>64</v>
      </c>
      <c r="D157" s="80" t="s">
        <v>173</v>
      </c>
      <c r="E157" s="80" t="s">
        <v>8</v>
      </c>
      <c r="F157" s="81">
        <f>F158</f>
        <v>3590</v>
      </c>
    </row>
    <row r="158" spans="1:6" outlineLevel="5">
      <c r="A158" s="90" t="s">
        <v>189</v>
      </c>
      <c r="B158" s="80" t="s">
        <v>41</v>
      </c>
      <c r="C158" s="80" t="s">
        <v>64</v>
      </c>
      <c r="D158" s="80" t="s">
        <v>188</v>
      </c>
      <c r="E158" s="80" t="s">
        <v>8</v>
      </c>
      <c r="F158" s="81">
        <f>F159</f>
        <v>3590</v>
      </c>
    </row>
    <row r="159" spans="1:6" outlineLevel="6">
      <c r="A159" s="79" t="s">
        <v>22</v>
      </c>
      <c r="B159" s="80" t="s">
        <v>41</v>
      </c>
      <c r="C159" s="80" t="s">
        <v>64</v>
      </c>
      <c r="D159" s="80" t="s">
        <v>188</v>
      </c>
      <c r="E159" s="80" t="s">
        <v>23</v>
      </c>
      <c r="F159" s="81">
        <f>F160</f>
        <v>3590</v>
      </c>
    </row>
    <row r="160" spans="1:6" ht="37.5" customHeight="1" outlineLevel="7">
      <c r="A160" s="79" t="s">
        <v>65</v>
      </c>
      <c r="B160" s="80" t="s">
        <v>41</v>
      </c>
      <c r="C160" s="80" t="s">
        <v>64</v>
      </c>
      <c r="D160" s="80" t="s">
        <v>188</v>
      </c>
      <c r="E160" s="80" t="s">
        <v>66</v>
      </c>
      <c r="F160" s="83">
        <v>3590</v>
      </c>
    </row>
    <row r="161" spans="1:7" outlineLevel="7">
      <c r="A161" s="79" t="s">
        <v>67</v>
      </c>
      <c r="B161" s="80" t="s">
        <v>41</v>
      </c>
      <c r="C161" s="80" t="s">
        <v>68</v>
      </c>
      <c r="D161" s="80" t="s">
        <v>166</v>
      </c>
      <c r="E161" s="80" t="s">
        <v>8</v>
      </c>
      <c r="F161" s="81">
        <f>F162</f>
        <v>10072</v>
      </c>
    </row>
    <row r="162" spans="1:7" ht="54" outlineLevel="7">
      <c r="A162" s="79" t="s">
        <v>448</v>
      </c>
      <c r="B162" s="80" t="s">
        <v>41</v>
      </c>
      <c r="C162" s="80" t="s">
        <v>68</v>
      </c>
      <c r="D162" s="80" t="s">
        <v>190</v>
      </c>
      <c r="E162" s="80" t="s">
        <v>8</v>
      </c>
      <c r="F162" s="81">
        <f>F163</f>
        <v>10072</v>
      </c>
    </row>
    <row r="163" spans="1:7" ht="36" outlineLevel="7">
      <c r="A163" s="79" t="s">
        <v>450</v>
      </c>
      <c r="B163" s="80" t="s">
        <v>41</v>
      </c>
      <c r="C163" s="80" t="s">
        <v>68</v>
      </c>
      <c r="D163" s="80" t="s">
        <v>191</v>
      </c>
      <c r="E163" s="80" t="s">
        <v>8</v>
      </c>
      <c r="F163" s="81">
        <f>F164</f>
        <v>10072</v>
      </c>
    </row>
    <row r="164" spans="1:7" ht="55.5" customHeight="1" outlineLevel="7">
      <c r="A164" s="79" t="s">
        <v>69</v>
      </c>
      <c r="B164" s="80" t="s">
        <v>41</v>
      </c>
      <c r="C164" s="80" t="s">
        <v>68</v>
      </c>
      <c r="D164" s="80" t="s">
        <v>192</v>
      </c>
      <c r="E164" s="80" t="s">
        <v>8</v>
      </c>
      <c r="F164" s="81">
        <f>F165</f>
        <v>10072</v>
      </c>
      <c r="G164" s="2" t="s">
        <v>70</v>
      </c>
    </row>
    <row r="165" spans="1:7" ht="36" outlineLevel="7">
      <c r="A165" s="79" t="s">
        <v>18</v>
      </c>
      <c r="B165" s="80" t="s">
        <v>41</v>
      </c>
      <c r="C165" s="80" t="s">
        <v>68</v>
      </c>
      <c r="D165" s="80" t="s">
        <v>192</v>
      </c>
      <c r="E165" s="80" t="s">
        <v>19</v>
      </c>
      <c r="F165" s="81">
        <f>F166</f>
        <v>10072</v>
      </c>
    </row>
    <row r="166" spans="1:7" ht="36" outlineLevel="7">
      <c r="A166" s="79" t="s">
        <v>20</v>
      </c>
      <c r="B166" s="80" t="s">
        <v>41</v>
      </c>
      <c r="C166" s="80" t="s">
        <v>68</v>
      </c>
      <c r="D166" s="80" t="s">
        <v>192</v>
      </c>
      <c r="E166" s="80" t="s">
        <v>21</v>
      </c>
      <c r="F166" s="83">
        <v>10072</v>
      </c>
    </row>
    <row r="167" spans="1:7" outlineLevel="2">
      <c r="A167" s="79" t="s">
        <v>71</v>
      </c>
      <c r="B167" s="80" t="s">
        <v>41</v>
      </c>
      <c r="C167" s="80" t="s">
        <v>72</v>
      </c>
      <c r="D167" s="80" t="s">
        <v>166</v>
      </c>
      <c r="E167" s="80" t="s">
        <v>8</v>
      </c>
      <c r="F167" s="81">
        <f>F168</f>
        <v>1841.42</v>
      </c>
    </row>
    <row r="168" spans="1:7" ht="39" customHeight="1" outlineLevel="3">
      <c r="A168" s="79" t="s">
        <v>452</v>
      </c>
      <c r="B168" s="80" t="s">
        <v>41</v>
      </c>
      <c r="C168" s="80" t="s">
        <v>72</v>
      </c>
      <c r="D168" s="80" t="s">
        <v>173</v>
      </c>
      <c r="E168" s="80" t="s">
        <v>8</v>
      </c>
      <c r="F168" s="81">
        <f>F169+F176</f>
        <v>1841.42</v>
      </c>
    </row>
    <row r="169" spans="1:7" ht="36.75" customHeight="1" outlineLevel="3">
      <c r="A169" s="79" t="s">
        <v>453</v>
      </c>
      <c r="B169" s="80" t="s">
        <v>41</v>
      </c>
      <c r="C169" s="80" t="s">
        <v>72</v>
      </c>
      <c r="D169" s="80" t="s">
        <v>193</v>
      </c>
      <c r="E169" s="80" t="s">
        <v>8</v>
      </c>
      <c r="F169" s="81">
        <f>F170+F174</f>
        <v>406.41999999999996</v>
      </c>
    </row>
    <row r="170" spans="1:7" ht="36" outlineLevel="3">
      <c r="A170" s="79" t="s">
        <v>73</v>
      </c>
      <c r="B170" s="80" t="s">
        <v>41</v>
      </c>
      <c r="C170" s="80" t="s">
        <v>72</v>
      </c>
      <c r="D170" s="80" t="s">
        <v>558</v>
      </c>
      <c r="E170" s="80" t="s">
        <v>8</v>
      </c>
      <c r="F170" s="81">
        <f>F171</f>
        <v>250</v>
      </c>
    </row>
    <row r="171" spans="1:7" outlineLevel="3">
      <c r="A171" s="79" t="s">
        <v>22</v>
      </c>
      <c r="B171" s="80" t="s">
        <v>41</v>
      </c>
      <c r="C171" s="80" t="s">
        <v>72</v>
      </c>
      <c r="D171" s="80" t="s">
        <v>558</v>
      </c>
      <c r="E171" s="80" t="s">
        <v>23</v>
      </c>
      <c r="F171" s="81">
        <f>F172</f>
        <v>250</v>
      </c>
    </row>
    <row r="172" spans="1:7" ht="39.75" customHeight="1" outlineLevel="3">
      <c r="A172" s="79" t="s">
        <v>65</v>
      </c>
      <c r="B172" s="80" t="s">
        <v>41</v>
      </c>
      <c r="C172" s="80" t="s">
        <v>72</v>
      </c>
      <c r="D172" s="80" t="s">
        <v>558</v>
      </c>
      <c r="E172" s="80" t="s">
        <v>66</v>
      </c>
      <c r="F172" s="83">
        <v>250</v>
      </c>
    </row>
    <row r="173" spans="1:7" ht="56.25" customHeight="1" outlineLevel="3">
      <c r="A173" s="79" t="s">
        <v>541</v>
      </c>
      <c r="B173" s="80" t="s">
        <v>41</v>
      </c>
      <c r="C173" s="80" t="s">
        <v>72</v>
      </c>
      <c r="D173" s="80" t="s">
        <v>559</v>
      </c>
      <c r="E173" s="80" t="s">
        <v>8</v>
      </c>
      <c r="F173" s="81">
        <f>F174</f>
        <v>156.41999999999999</v>
      </c>
    </row>
    <row r="174" spans="1:7" outlineLevel="3">
      <c r="A174" s="79" t="s">
        <v>22</v>
      </c>
      <c r="B174" s="80" t="s">
        <v>41</v>
      </c>
      <c r="C174" s="80" t="s">
        <v>72</v>
      </c>
      <c r="D174" s="80" t="s">
        <v>559</v>
      </c>
      <c r="E174" s="80" t="s">
        <v>23</v>
      </c>
      <c r="F174" s="81">
        <f>F175</f>
        <v>156.41999999999999</v>
      </c>
    </row>
    <row r="175" spans="1:7" ht="39" customHeight="1" outlineLevel="3">
      <c r="A175" s="79" t="s">
        <v>65</v>
      </c>
      <c r="B175" s="80" t="s">
        <v>41</v>
      </c>
      <c r="C175" s="80" t="s">
        <v>72</v>
      </c>
      <c r="D175" s="80" t="s">
        <v>559</v>
      </c>
      <c r="E175" s="80" t="s">
        <v>66</v>
      </c>
      <c r="F175" s="81">
        <v>156.41999999999999</v>
      </c>
    </row>
    <row r="176" spans="1:7" ht="54" outlineLevel="3">
      <c r="A176" s="79" t="s">
        <v>473</v>
      </c>
      <c r="B176" s="80" t="s">
        <v>41</v>
      </c>
      <c r="C176" s="80" t="s">
        <v>72</v>
      </c>
      <c r="D176" s="80" t="s">
        <v>327</v>
      </c>
      <c r="E176" s="80" t="s">
        <v>8</v>
      </c>
      <c r="F176" s="83">
        <f>F180+F177</f>
        <v>1435</v>
      </c>
    </row>
    <row r="177" spans="1:6" outlineLevel="3">
      <c r="A177" s="79" t="s">
        <v>378</v>
      </c>
      <c r="B177" s="80" t="s">
        <v>41</v>
      </c>
      <c r="C177" s="80" t="s">
        <v>72</v>
      </c>
      <c r="D177" s="80" t="s">
        <v>379</v>
      </c>
      <c r="E177" s="80" t="s">
        <v>8</v>
      </c>
      <c r="F177" s="83">
        <f>F178</f>
        <v>55</v>
      </c>
    </row>
    <row r="178" spans="1:6" ht="36" outlineLevel="3">
      <c r="A178" s="79" t="s">
        <v>18</v>
      </c>
      <c r="B178" s="80" t="s">
        <v>41</v>
      </c>
      <c r="C178" s="80" t="s">
        <v>72</v>
      </c>
      <c r="D178" s="80" t="s">
        <v>379</v>
      </c>
      <c r="E178" s="80" t="s">
        <v>19</v>
      </c>
      <c r="F178" s="83">
        <f>F179</f>
        <v>55</v>
      </c>
    </row>
    <row r="179" spans="1:6" ht="36" outlineLevel="3">
      <c r="A179" s="79" t="s">
        <v>20</v>
      </c>
      <c r="B179" s="80" t="s">
        <v>41</v>
      </c>
      <c r="C179" s="80" t="s">
        <v>72</v>
      </c>
      <c r="D179" s="80" t="s">
        <v>379</v>
      </c>
      <c r="E179" s="80" t="s">
        <v>21</v>
      </c>
      <c r="F179" s="83">
        <v>55</v>
      </c>
    </row>
    <row r="180" spans="1:6" outlineLevel="5">
      <c r="A180" s="79" t="s">
        <v>74</v>
      </c>
      <c r="B180" s="80" t="s">
        <v>41</v>
      </c>
      <c r="C180" s="80" t="s">
        <v>72</v>
      </c>
      <c r="D180" s="80" t="s">
        <v>194</v>
      </c>
      <c r="E180" s="80" t="s">
        <v>8</v>
      </c>
      <c r="F180" s="81">
        <f>F181</f>
        <v>1380</v>
      </c>
    </row>
    <row r="181" spans="1:6" ht="36" outlineLevel="6">
      <c r="A181" s="79" t="s">
        <v>18</v>
      </c>
      <c r="B181" s="80" t="s">
        <v>41</v>
      </c>
      <c r="C181" s="80" t="s">
        <v>72</v>
      </c>
      <c r="D181" s="80" t="s">
        <v>194</v>
      </c>
      <c r="E181" s="80" t="s">
        <v>19</v>
      </c>
      <c r="F181" s="81">
        <f>F182</f>
        <v>1380</v>
      </c>
    </row>
    <row r="182" spans="1:6" ht="36" outlineLevel="7">
      <c r="A182" s="79" t="s">
        <v>20</v>
      </c>
      <c r="B182" s="80" t="s">
        <v>41</v>
      </c>
      <c r="C182" s="80" t="s">
        <v>72</v>
      </c>
      <c r="D182" s="80" t="s">
        <v>194</v>
      </c>
      <c r="E182" s="80" t="s">
        <v>21</v>
      </c>
      <c r="F182" s="83">
        <v>1380</v>
      </c>
    </row>
    <row r="183" spans="1:6" outlineLevel="1">
      <c r="A183" s="79" t="s">
        <v>75</v>
      </c>
      <c r="B183" s="80" t="s">
        <v>41</v>
      </c>
      <c r="C183" s="80" t="s">
        <v>76</v>
      </c>
      <c r="D183" s="80" t="s">
        <v>166</v>
      </c>
      <c r="E183" s="80" t="s">
        <v>8</v>
      </c>
      <c r="F183" s="91">
        <f>F184+F190+F204</f>
        <v>11877.13</v>
      </c>
    </row>
    <row r="184" spans="1:6" outlineLevel="1">
      <c r="A184" s="79" t="s">
        <v>77</v>
      </c>
      <c r="B184" s="80" t="s">
        <v>41</v>
      </c>
      <c r="C184" s="80" t="s">
        <v>78</v>
      </c>
      <c r="D184" s="80" t="s">
        <v>166</v>
      </c>
      <c r="E184" s="80" t="s">
        <v>8</v>
      </c>
      <c r="F184" s="81">
        <f>F185</f>
        <v>1138.82</v>
      </c>
    </row>
    <row r="185" spans="1:6" ht="54" outlineLevel="1">
      <c r="A185" s="79" t="s">
        <v>448</v>
      </c>
      <c r="B185" s="80" t="s">
        <v>41</v>
      </c>
      <c r="C185" s="80" t="s">
        <v>78</v>
      </c>
      <c r="D185" s="80" t="s">
        <v>190</v>
      </c>
      <c r="E185" s="80" t="s">
        <v>8</v>
      </c>
      <c r="F185" s="81">
        <f>F186</f>
        <v>1138.82</v>
      </c>
    </row>
    <row r="186" spans="1:6" ht="36" outlineLevel="1">
      <c r="A186" s="79" t="s">
        <v>449</v>
      </c>
      <c r="B186" s="80" t="s">
        <v>41</v>
      </c>
      <c r="C186" s="80" t="s">
        <v>78</v>
      </c>
      <c r="D186" s="80" t="s">
        <v>195</v>
      </c>
      <c r="E186" s="80" t="s">
        <v>8</v>
      </c>
      <c r="F186" s="81">
        <f>F187</f>
        <v>1138.82</v>
      </c>
    </row>
    <row r="187" spans="1:6" ht="75" customHeight="1" outlineLevel="1">
      <c r="A187" s="92" t="s">
        <v>79</v>
      </c>
      <c r="B187" s="80" t="s">
        <v>41</v>
      </c>
      <c r="C187" s="80" t="s">
        <v>78</v>
      </c>
      <c r="D187" s="80" t="s">
        <v>196</v>
      </c>
      <c r="E187" s="80" t="s">
        <v>8</v>
      </c>
      <c r="F187" s="81">
        <f>F188</f>
        <v>1138.82</v>
      </c>
    </row>
    <row r="188" spans="1:6" ht="36" outlineLevel="1">
      <c r="A188" s="79" t="s">
        <v>18</v>
      </c>
      <c r="B188" s="80" t="s">
        <v>41</v>
      </c>
      <c r="C188" s="80" t="s">
        <v>78</v>
      </c>
      <c r="D188" s="80" t="s">
        <v>196</v>
      </c>
      <c r="E188" s="80" t="s">
        <v>19</v>
      </c>
      <c r="F188" s="81">
        <f>F189</f>
        <v>1138.82</v>
      </c>
    </row>
    <row r="189" spans="1:6" ht="36" outlineLevel="1">
      <c r="A189" s="79" t="s">
        <v>20</v>
      </c>
      <c r="B189" s="80" t="s">
        <v>41</v>
      </c>
      <c r="C189" s="80" t="s">
        <v>78</v>
      </c>
      <c r="D189" s="80" t="s">
        <v>196</v>
      </c>
      <c r="E189" s="80" t="s">
        <v>21</v>
      </c>
      <c r="F189" s="83">
        <v>1138.82</v>
      </c>
    </row>
    <row r="190" spans="1:6" outlineLevel="1">
      <c r="A190" s="79" t="s">
        <v>80</v>
      </c>
      <c r="B190" s="80" t="s">
        <v>41</v>
      </c>
      <c r="C190" s="80" t="s">
        <v>81</v>
      </c>
      <c r="D190" s="80" t="s">
        <v>166</v>
      </c>
      <c r="E190" s="80" t="s">
        <v>8</v>
      </c>
      <c r="F190" s="81">
        <f>F191</f>
        <v>10488.31</v>
      </c>
    </row>
    <row r="191" spans="1:6" ht="54" outlineLevel="1">
      <c r="A191" s="79" t="s">
        <v>448</v>
      </c>
      <c r="B191" s="80" t="s">
        <v>41</v>
      </c>
      <c r="C191" s="80" t="s">
        <v>81</v>
      </c>
      <c r="D191" s="80" t="s">
        <v>190</v>
      </c>
      <c r="E191" s="80" t="s">
        <v>8</v>
      </c>
      <c r="F191" s="81">
        <f>F192</f>
        <v>10488.31</v>
      </c>
    </row>
    <row r="192" spans="1:6" ht="36" outlineLevel="1">
      <c r="A192" s="79" t="s">
        <v>449</v>
      </c>
      <c r="B192" s="80" t="s">
        <v>41</v>
      </c>
      <c r="C192" s="80" t="s">
        <v>81</v>
      </c>
      <c r="D192" s="80" t="s">
        <v>195</v>
      </c>
      <c r="E192" s="80" t="s">
        <v>8</v>
      </c>
      <c r="F192" s="81">
        <f>F193+F198+F201</f>
        <v>10488.31</v>
      </c>
    </row>
    <row r="193" spans="1:6" ht="73.5" customHeight="1" outlineLevel="1">
      <c r="A193" s="92" t="s">
        <v>82</v>
      </c>
      <c r="B193" s="80" t="s">
        <v>41</v>
      </c>
      <c r="C193" s="80" t="s">
        <v>81</v>
      </c>
      <c r="D193" s="80" t="s">
        <v>197</v>
      </c>
      <c r="E193" s="80" t="s">
        <v>8</v>
      </c>
      <c r="F193" s="81">
        <f>F194+F196</f>
        <v>5355.1399999999994</v>
      </c>
    </row>
    <row r="194" spans="1:6" ht="36" outlineLevel="1">
      <c r="A194" s="79" t="s">
        <v>18</v>
      </c>
      <c r="B194" s="80" t="s">
        <v>41</v>
      </c>
      <c r="C194" s="80" t="s">
        <v>81</v>
      </c>
      <c r="D194" s="80" t="s">
        <v>197</v>
      </c>
      <c r="E194" s="80" t="s">
        <v>19</v>
      </c>
      <c r="F194" s="81">
        <f>F195</f>
        <v>2855.14</v>
      </c>
    </row>
    <row r="195" spans="1:6" ht="36" outlineLevel="1">
      <c r="A195" s="79" t="s">
        <v>20</v>
      </c>
      <c r="B195" s="80" t="s">
        <v>41</v>
      </c>
      <c r="C195" s="80" t="s">
        <v>81</v>
      </c>
      <c r="D195" s="80" t="s">
        <v>197</v>
      </c>
      <c r="E195" s="80" t="s">
        <v>21</v>
      </c>
      <c r="F195" s="83">
        <v>2855.14</v>
      </c>
    </row>
    <row r="196" spans="1:6" ht="39" customHeight="1" outlineLevel="1">
      <c r="A196" s="79" t="s">
        <v>515</v>
      </c>
      <c r="B196" s="80" t="s">
        <v>41</v>
      </c>
      <c r="C196" s="80" t="s">
        <v>81</v>
      </c>
      <c r="D196" s="80" t="s">
        <v>197</v>
      </c>
      <c r="E196" s="80" t="s">
        <v>516</v>
      </c>
      <c r="F196" s="83">
        <f>F197</f>
        <v>2500</v>
      </c>
    </row>
    <row r="197" spans="1:6" outlineLevel="1">
      <c r="A197" s="79" t="s">
        <v>517</v>
      </c>
      <c r="B197" s="80" t="s">
        <v>41</v>
      </c>
      <c r="C197" s="80" t="s">
        <v>81</v>
      </c>
      <c r="D197" s="80" t="s">
        <v>197</v>
      </c>
      <c r="E197" s="80" t="s">
        <v>518</v>
      </c>
      <c r="F197" s="83">
        <v>2500</v>
      </c>
    </row>
    <row r="198" spans="1:6" ht="37.5" customHeight="1" outlineLevel="1">
      <c r="A198" s="79" t="s">
        <v>485</v>
      </c>
      <c r="B198" s="80" t="s">
        <v>41</v>
      </c>
      <c r="C198" s="80" t="s">
        <v>81</v>
      </c>
      <c r="D198" s="80" t="s">
        <v>486</v>
      </c>
      <c r="E198" s="80" t="s">
        <v>8</v>
      </c>
      <c r="F198" s="83">
        <f>F199</f>
        <v>4200</v>
      </c>
    </row>
    <row r="199" spans="1:6" outlineLevel="1">
      <c r="A199" s="79" t="s">
        <v>22</v>
      </c>
      <c r="B199" s="80" t="s">
        <v>41</v>
      </c>
      <c r="C199" s="80" t="s">
        <v>81</v>
      </c>
      <c r="D199" s="80" t="s">
        <v>486</v>
      </c>
      <c r="E199" s="80" t="s">
        <v>23</v>
      </c>
      <c r="F199" s="83">
        <f>F200</f>
        <v>4200</v>
      </c>
    </row>
    <row r="200" spans="1:6" ht="37.5" customHeight="1" outlineLevel="1">
      <c r="A200" s="79" t="s">
        <v>65</v>
      </c>
      <c r="B200" s="80" t="s">
        <v>41</v>
      </c>
      <c r="C200" s="80" t="s">
        <v>81</v>
      </c>
      <c r="D200" s="80" t="s">
        <v>486</v>
      </c>
      <c r="E200" s="80" t="s">
        <v>66</v>
      </c>
      <c r="F200" s="83">
        <v>4200</v>
      </c>
    </row>
    <row r="201" spans="1:6" ht="36" outlineLevel="1">
      <c r="A201" s="79" t="s">
        <v>560</v>
      </c>
      <c r="B201" s="80" t="s">
        <v>41</v>
      </c>
      <c r="C201" s="80" t="s">
        <v>81</v>
      </c>
      <c r="D201" s="80" t="s">
        <v>561</v>
      </c>
      <c r="E201" s="80" t="s">
        <v>8</v>
      </c>
      <c r="F201" s="83">
        <f>F202</f>
        <v>933.17</v>
      </c>
    </row>
    <row r="202" spans="1:6" outlineLevel="1">
      <c r="A202" s="79" t="s">
        <v>22</v>
      </c>
      <c r="B202" s="80" t="s">
        <v>41</v>
      </c>
      <c r="C202" s="80" t="s">
        <v>81</v>
      </c>
      <c r="D202" s="80" t="s">
        <v>561</v>
      </c>
      <c r="E202" s="80" t="s">
        <v>23</v>
      </c>
      <c r="F202" s="83">
        <f>F203</f>
        <v>933.17</v>
      </c>
    </row>
    <row r="203" spans="1:6" ht="37.5" customHeight="1" outlineLevel="1">
      <c r="A203" s="79" t="s">
        <v>65</v>
      </c>
      <c r="B203" s="80" t="s">
        <v>41</v>
      </c>
      <c r="C203" s="80" t="s">
        <v>81</v>
      </c>
      <c r="D203" s="80" t="s">
        <v>561</v>
      </c>
      <c r="E203" s="80" t="s">
        <v>66</v>
      </c>
      <c r="F203" s="83">
        <v>933.17</v>
      </c>
    </row>
    <row r="204" spans="1:6" outlineLevel="1">
      <c r="A204" s="79" t="s">
        <v>83</v>
      </c>
      <c r="B204" s="80" t="s">
        <v>41</v>
      </c>
      <c r="C204" s="80" t="s">
        <v>84</v>
      </c>
      <c r="D204" s="80" t="s">
        <v>166</v>
      </c>
      <c r="E204" s="80" t="s">
        <v>8</v>
      </c>
      <c r="F204" s="81">
        <f>F205+F209</f>
        <v>250</v>
      </c>
    </row>
    <row r="205" spans="1:6" ht="54" outlineLevel="1">
      <c r="A205" s="79" t="s">
        <v>448</v>
      </c>
      <c r="B205" s="80" t="s">
        <v>41</v>
      </c>
      <c r="C205" s="80" t="s">
        <v>84</v>
      </c>
      <c r="D205" s="80" t="s">
        <v>190</v>
      </c>
      <c r="E205" s="80" t="s">
        <v>8</v>
      </c>
      <c r="F205" s="81">
        <f>F206</f>
        <v>242.37</v>
      </c>
    </row>
    <row r="206" spans="1:6" outlineLevel="1">
      <c r="A206" s="92" t="s">
        <v>85</v>
      </c>
      <c r="B206" s="80" t="s">
        <v>41</v>
      </c>
      <c r="C206" s="80" t="s">
        <v>84</v>
      </c>
      <c r="D206" s="80" t="s">
        <v>198</v>
      </c>
      <c r="E206" s="80" t="s">
        <v>8</v>
      </c>
      <c r="F206" s="81">
        <f>F207</f>
        <v>242.37</v>
      </c>
    </row>
    <row r="207" spans="1:6" ht="36" outlineLevel="1">
      <c r="A207" s="79" t="s">
        <v>18</v>
      </c>
      <c r="B207" s="80" t="s">
        <v>41</v>
      </c>
      <c r="C207" s="80" t="s">
        <v>84</v>
      </c>
      <c r="D207" s="80" t="s">
        <v>198</v>
      </c>
      <c r="E207" s="80" t="s">
        <v>19</v>
      </c>
      <c r="F207" s="81">
        <f>F208</f>
        <v>242.37</v>
      </c>
    </row>
    <row r="208" spans="1:6" ht="36" outlineLevel="1">
      <c r="A208" s="79" t="s">
        <v>20</v>
      </c>
      <c r="B208" s="80" t="s">
        <v>41</v>
      </c>
      <c r="C208" s="80" t="s">
        <v>84</v>
      </c>
      <c r="D208" s="80" t="s">
        <v>198</v>
      </c>
      <c r="E208" s="80" t="s">
        <v>21</v>
      </c>
      <c r="F208" s="83">
        <f>250-7.63</f>
        <v>242.37</v>
      </c>
    </row>
    <row r="209" spans="1:6" ht="36" outlineLevel="1">
      <c r="A209" s="79" t="s">
        <v>181</v>
      </c>
      <c r="B209" s="80" t="s">
        <v>41</v>
      </c>
      <c r="C209" s="80" t="s">
        <v>84</v>
      </c>
      <c r="D209" s="80" t="s">
        <v>167</v>
      </c>
      <c r="E209" s="80" t="s">
        <v>8</v>
      </c>
      <c r="F209" s="83">
        <f>F210</f>
        <v>7.63</v>
      </c>
    </row>
    <row r="210" spans="1:6" ht="36" outlineLevel="1">
      <c r="A210" s="93" t="s">
        <v>539</v>
      </c>
      <c r="B210" s="80" t="s">
        <v>41</v>
      </c>
      <c r="C210" s="80" t="s">
        <v>84</v>
      </c>
      <c r="D210" s="80" t="s">
        <v>535</v>
      </c>
      <c r="E210" s="80" t="s">
        <v>8</v>
      </c>
      <c r="F210" s="83">
        <f>F211</f>
        <v>7.63</v>
      </c>
    </row>
    <row r="211" spans="1:6" outlineLevel="1">
      <c r="A211" s="79" t="s">
        <v>31</v>
      </c>
      <c r="B211" s="80" t="s">
        <v>41</v>
      </c>
      <c r="C211" s="80" t="s">
        <v>84</v>
      </c>
      <c r="D211" s="80" t="s">
        <v>535</v>
      </c>
      <c r="E211" s="80" t="s">
        <v>32</v>
      </c>
      <c r="F211" s="83">
        <f>F212</f>
        <v>7.63</v>
      </c>
    </row>
    <row r="212" spans="1:6" outlineLevel="1">
      <c r="A212" s="79" t="s">
        <v>536</v>
      </c>
      <c r="B212" s="80" t="s">
        <v>41</v>
      </c>
      <c r="C212" s="80" t="s">
        <v>84</v>
      </c>
      <c r="D212" s="80" t="s">
        <v>535</v>
      </c>
      <c r="E212" s="80" t="s">
        <v>534</v>
      </c>
      <c r="F212" s="83">
        <v>7.63</v>
      </c>
    </row>
    <row r="213" spans="1:6" outlineLevel="1">
      <c r="A213" s="79" t="s">
        <v>86</v>
      </c>
      <c r="B213" s="80" t="s">
        <v>41</v>
      </c>
      <c r="C213" s="80" t="s">
        <v>87</v>
      </c>
      <c r="D213" s="80" t="s">
        <v>166</v>
      </c>
      <c r="E213" s="80" t="s">
        <v>8</v>
      </c>
      <c r="F213" s="81">
        <f>F214</f>
        <v>310.47000000000003</v>
      </c>
    </row>
    <row r="214" spans="1:6" outlineLevel="2">
      <c r="A214" s="79" t="s">
        <v>88</v>
      </c>
      <c r="B214" s="80" t="s">
        <v>41</v>
      </c>
      <c r="C214" s="80" t="s">
        <v>89</v>
      </c>
      <c r="D214" s="80" t="s">
        <v>166</v>
      </c>
      <c r="E214" s="80" t="s">
        <v>8</v>
      </c>
      <c r="F214" s="81">
        <f>F215</f>
        <v>310.47000000000003</v>
      </c>
    </row>
    <row r="215" spans="1:6" ht="36" outlineLevel="3">
      <c r="A215" s="79" t="s">
        <v>439</v>
      </c>
      <c r="B215" s="80" t="s">
        <v>41</v>
      </c>
      <c r="C215" s="80" t="s">
        <v>89</v>
      </c>
      <c r="D215" s="80" t="s">
        <v>199</v>
      </c>
      <c r="E215" s="80" t="s">
        <v>8</v>
      </c>
      <c r="F215" s="81">
        <f>F216+F220+F223</f>
        <v>310.47000000000003</v>
      </c>
    </row>
    <row r="216" spans="1:6" ht="54" outlineLevel="3">
      <c r="A216" s="79" t="s">
        <v>421</v>
      </c>
      <c r="B216" s="80" t="s">
        <v>41</v>
      </c>
      <c r="C216" s="80" t="s">
        <v>89</v>
      </c>
      <c r="D216" s="80" t="s">
        <v>422</v>
      </c>
      <c r="E216" s="80" t="s">
        <v>8</v>
      </c>
      <c r="F216" s="81">
        <f>F217</f>
        <v>235.47</v>
      </c>
    </row>
    <row r="217" spans="1:6" ht="21.75" customHeight="1" outlineLevel="3">
      <c r="A217" s="79" t="s">
        <v>423</v>
      </c>
      <c r="B217" s="80" t="s">
        <v>41</v>
      </c>
      <c r="C217" s="80" t="s">
        <v>89</v>
      </c>
      <c r="D217" s="80" t="s">
        <v>424</v>
      </c>
      <c r="E217" s="80" t="s">
        <v>8</v>
      </c>
      <c r="F217" s="81">
        <f>F218</f>
        <v>235.47</v>
      </c>
    </row>
    <row r="218" spans="1:6" ht="36" outlineLevel="3">
      <c r="A218" s="79" t="s">
        <v>18</v>
      </c>
      <c r="B218" s="80" t="s">
        <v>41</v>
      </c>
      <c r="C218" s="80" t="s">
        <v>89</v>
      </c>
      <c r="D218" s="80" t="s">
        <v>424</v>
      </c>
      <c r="E218" s="80" t="s">
        <v>19</v>
      </c>
      <c r="F218" s="81">
        <f>F219</f>
        <v>235.47</v>
      </c>
    </row>
    <row r="219" spans="1:6" ht="36" outlineLevel="3">
      <c r="A219" s="79" t="s">
        <v>20</v>
      </c>
      <c r="B219" s="80" t="s">
        <v>41</v>
      </c>
      <c r="C219" s="80" t="s">
        <v>89</v>
      </c>
      <c r="D219" s="80" t="s">
        <v>424</v>
      </c>
      <c r="E219" s="80" t="s">
        <v>21</v>
      </c>
      <c r="F219" s="81">
        <v>235.47</v>
      </c>
    </row>
    <row r="220" spans="1:6" ht="19.5" customHeight="1" outlineLevel="5">
      <c r="A220" s="79" t="s">
        <v>91</v>
      </c>
      <c r="B220" s="80" t="s">
        <v>41</v>
      </c>
      <c r="C220" s="80" t="s">
        <v>89</v>
      </c>
      <c r="D220" s="80" t="s">
        <v>200</v>
      </c>
      <c r="E220" s="80" t="s">
        <v>8</v>
      </c>
      <c r="F220" s="81">
        <f>F221</f>
        <v>45</v>
      </c>
    </row>
    <row r="221" spans="1:6" ht="36" outlineLevel="6">
      <c r="A221" s="79" t="s">
        <v>18</v>
      </c>
      <c r="B221" s="80" t="s">
        <v>41</v>
      </c>
      <c r="C221" s="80" t="s">
        <v>89</v>
      </c>
      <c r="D221" s="80" t="s">
        <v>200</v>
      </c>
      <c r="E221" s="80" t="s">
        <v>19</v>
      </c>
      <c r="F221" s="81">
        <f>F222</f>
        <v>45</v>
      </c>
    </row>
    <row r="222" spans="1:6" ht="36" outlineLevel="7">
      <c r="A222" s="79" t="s">
        <v>20</v>
      </c>
      <c r="B222" s="80" t="s">
        <v>41</v>
      </c>
      <c r="C222" s="80" t="s">
        <v>89</v>
      </c>
      <c r="D222" s="80" t="s">
        <v>200</v>
      </c>
      <c r="E222" s="80" t="s">
        <v>21</v>
      </c>
      <c r="F222" s="83">
        <v>45</v>
      </c>
    </row>
    <row r="223" spans="1:6" outlineLevel="5">
      <c r="A223" s="79" t="s">
        <v>90</v>
      </c>
      <c r="B223" s="80" t="s">
        <v>41</v>
      </c>
      <c r="C223" s="80" t="s">
        <v>89</v>
      </c>
      <c r="D223" s="80" t="s">
        <v>425</v>
      </c>
      <c r="E223" s="80" t="s">
        <v>8</v>
      </c>
      <c r="F223" s="81">
        <f>F224</f>
        <v>30</v>
      </c>
    </row>
    <row r="224" spans="1:6" ht="36" outlineLevel="6">
      <c r="A224" s="79" t="s">
        <v>18</v>
      </c>
      <c r="B224" s="80" t="s">
        <v>41</v>
      </c>
      <c r="C224" s="80" t="s">
        <v>89</v>
      </c>
      <c r="D224" s="80" t="s">
        <v>425</v>
      </c>
      <c r="E224" s="80" t="s">
        <v>19</v>
      </c>
      <c r="F224" s="81">
        <f>F225</f>
        <v>30</v>
      </c>
    </row>
    <row r="225" spans="1:6" ht="36" outlineLevel="7">
      <c r="A225" s="79" t="s">
        <v>20</v>
      </c>
      <c r="B225" s="80" t="s">
        <v>41</v>
      </c>
      <c r="C225" s="80" t="s">
        <v>89</v>
      </c>
      <c r="D225" s="80" t="s">
        <v>425</v>
      </c>
      <c r="E225" s="80" t="s">
        <v>21</v>
      </c>
      <c r="F225" s="83">
        <v>30</v>
      </c>
    </row>
    <row r="226" spans="1:6" outlineLevel="1">
      <c r="A226" s="79" t="s">
        <v>92</v>
      </c>
      <c r="B226" s="80" t="s">
        <v>41</v>
      </c>
      <c r="C226" s="80" t="s">
        <v>93</v>
      </c>
      <c r="D226" s="80" t="s">
        <v>166</v>
      </c>
      <c r="E226" s="80" t="s">
        <v>8</v>
      </c>
      <c r="F226" s="81">
        <f>F227</f>
        <v>12151.6</v>
      </c>
    </row>
    <row r="227" spans="1:6" outlineLevel="2">
      <c r="A227" s="79" t="s">
        <v>543</v>
      </c>
      <c r="B227" s="80" t="s">
        <v>41</v>
      </c>
      <c r="C227" s="80" t="s">
        <v>538</v>
      </c>
      <c r="D227" s="80" t="s">
        <v>166</v>
      </c>
      <c r="E227" s="80" t="s">
        <v>8</v>
      </c>
      <c r="F227" s="81">
        <f>F228</f>
        <v>12151.6</v>
      </c>
    </row>
    <row r="228" spans="1:6" ht="36" outlineLevel="3">
      <c r="A228" s="79" t="s">
        <v>438</v>
      </c>
      <c r="B228" s="80" t="s">
        <v>41</v>
      </c>
      <c r="C228" s="80" t="s">
        <v>538</v>
      </c>
      <c r="D228" s="80" t="s">
        <v>201</v>
      </c>
      <c r="E228" s="80" t="s">
        <v>8</v>
      </c>
      <c r="F228" s="81">
        <f>F229</f>
        <v>12151.6</v>
      </c>
    </row>
    <row r="229" spans="1:6" ht="38.25" customHeight="1" outlineLevel="5">
      <c r="A229" s="79" t="s">
        <v>96</v>
      </c>
      <c r="B229" s="80" t="s">
        <v>41</v>
      </c>
      <c r="C229" s="80" t="s">
        <v>538</v>
      </c>
      <c r="D229" s="80" t="s">
        <v>202</v>
      </c>
      <c r="E229" s="80" t="s">
        <v>8</v>
      </c>
      <c r="F229" s="81">
        <f>F230</f>
        <v>12151.6</v>
      </c>
    </row>
    <row r="230" spans="1:6" ht="36" outlineLevel="6">
      <c r="A230" s="79" t="s">
        <v>53</v>
      </c>
      <c r="B230" s="80" t="s">
        <v>41</v>
      </c>
      <c r="C230" s="80" t="s">
        <v>538</v>
      </c>
      <c r="D230" s="80" t="s">
        <v>202</v>
      </c>
      <c r="E230" s="80" t="s">
        <v>54</v>
      </c>
      <c r="F230" s="81">
        <f>F231</f>
        <v>12151.6</v>
      </c>
    </row>
    <row r="231" spans="1:6" outlineLevel="7">
      <c r="A231" s="79" t="s">
        <v>97</v>
      </c>
      <c r="B231" s="80" t="s">
        <v>41</v>
      </c>
      <c r="C231" s="80" t="s">
        <v>538</v>
      </c>
      <c r="D231" s="80" t="s">
        <v>202</v>
      </c>
      <c r="E231" s="80" t="s">
        <v>98</v>
      </c>
      <c r="F231" s="83">
        <v>12151.6</v>
      </c>
    </row>
    <row r="232" spans="1:6" outlineLevel="1">
      <c r="A232" s="79" t="s">
        <v>103</v>
      </c>
      <c r="B232" s="80" t="s">
        <v>41</v>
      </c>
      <c r="C232" s="80" t="s">
        <v>104</v>
      </c>
      <c r="D232" s="80" t="s">
        <v>166</v>
      </c>
      <c r="E232" s="80" t="s">
        <v>8</v>
      </c>
      <c r="F232" s="81">
        <f>F233</f>
        <v>6463.18</v>
      </c>
    </row>
    <row r="233" spans="1:6" outlineLevel="2">
      <c r="A233" s="79" t="s">
        <v>105</v>
      </c>
      <c r="B233" s="80" t="s">
        <v>41</v>
      </c>
      <c r="C233" s="80" t="s">
        <v>106</v>
      </c>
      <c r="D233" s="80" t="s">
        <v>166</v>
      </c>
      <c r="E233" s="80" t="s">
        <v>8</v>
      </c>
      <c r="F233" s="81">
        <f>F234</f>
        <v>6463.18</v>
      </c>
    </row>
    <row r="234" spans="1:6" ht="36" outlineLevel="3">
      <c r="A234" s="79" t="s">
        <v>438</v>
      </c>
      <c r="B234" s="80" t="s">
        <v>41</v>
      </c>
      <c r="C234" s="80" t="s">
        <v>106</v>
      </c>
      <c r="D234" s="80" t="s">
        <v>201</v>
      </c>
      <c r="E234" s="80" t="s">
        <v>8</v>
      </c>
      <c r="F234" s="81">
        <f>F238+F235</f>
        <v>6463.18</v>
      </c>
    </row>
    <row r="235" spans="1:6" ht="36" customHeight="1" outlineLevel="7">
      <c r="A235" s="94" t="s">
        <v>108</v>
      </c>
      <c r="B235" s="80" t="s">
        <v>41</v>
      </c>
      <c r="C235" s="80" t="s">
        <v>106</v>
      </c>
      <c r="D235" s="80" t="s">
        <v>206</v>
      </c>
      <c r="E235" s="80" t="s">
        <v>8</v>
      </c>
      <c r="F235" s="81">
        <f>F236</f>
        <v>5832.18</v>
      </c>
    </row>
    <row r="236" spans="1:6" ht="36" outlineLevel="7">
      <c r="A236" s="79" t="s">
        <v>53</v>
      </c>
      <c r="B236" s="80" t="s">
        <v>41</v>
      </c>
      <c r="C236" s="80" t="s">
        <v>106</v>
      </c>
      <c r="D236" s="80" t="s">
        <v>206</v>
      </c>
      <c r="E236" s="80" t="s">
        <v>54</v>
      </c>
      <c r="F236" s="81">
        <f>F237</f>
        <v>5832.18</v>
      </c>
    </row>
    <row r="237" spans="1:6" outlineLevel="7">
      <c r="A237" s="79" t="s">
        <v>97</v>
      </c>
      <c r="B237" s="80" t="s">
        <v>41</v>
      </c>
      <c r="C237" s="80" t="s">
        <v>106</v>
      </c>
      <c r="D237" s="80" t="s">
        <v>206</v>
      </c>
      <c r="E237" s="80" t="s">
        <v>98</v>
      </c>
      <c r="F237" s="83">
        <v>5832.18</v>
      </c>
    </row>
    <row r="238" spans="1:6" outlineLevel="5">
      <c r="A238" s="79" t="s">
        <v>107</v>
      </c>
      <c r="B238" s="80" t="s">
        <v>41</v>
      </c>
      <c r="C238" s="80" t="s">
        <v>106</v>
      </c>
      <c r="D238" s="80" t="s">
        <v>205</v>
      </c>
      <c r="E238" s="80" t="s">
        <v>8</v>
      </c>
      <c r="F238" s="81">
        <f>F239+F241</f>
        <v>631</v>
      </c>
    </row>
    <row r="239" spans="1:6" ht="36" outlineLevel="6">
      <c r="A239" s="79" t="s">
        <v>53</v>
      </c>
      <c r="B239" s="80" t="s">
        <v>41</v>
      </c>
      <c r="C239" s="80" t="s">
        <v>106</v>
      </c>
      <c r="D239" s="80" t="s">
        <v>205</v>
      </c>
      <c r="E239" s="80" t="s">
        <v>54</v>
      </c>
      <c r="F239" s="81">
        <f>F240</f>
        <v>517</v>
      </c>
    </row>
    <row r="240" spans="1:6" outlineLevel="7">
      <c r="A240" s="79" t="s">
        <v>97</v>
      </c>
      <c r="B240" s="80" t="s">
        <v>41</v>
      </c>
      <c r="C240" s="80" t="s">
        <v>106</v>
      </c>
      <c r="D240" s="80" t="s">
        <v>205</v>
      </c>
      <c r="E240" s="80" t="s">
        <v>98</v>
      </c>
      <c r="F240" s="83">
        <v>517</v>
      </c>
    </row>
    <row r="241" spans="1:6" ht="36" outlineLevel="7">
      <c r="A241" s="79" t="s">
        <v>53</v>
      </c>
      <c r="B241" s="80" t="s">
        <v>41</v>
      </c>
      <c r="C241" s="80" t="s">
        <v>106</v>
      </c>
      <c r="D241" s="80" t="s">
        <v>205</v>
      </c>
      <c r="E241" s="80" t="s">
        <v>54</v>
      </c>
      <c r="F241" s="81">
        <f>F242</f>
        <v>114</v>
      </c>
    </row>
    <row r="242" spans="1:6" ht="37.5" customHeight="1" outlineLevel="7">
      <c r="A242" s="79" t="s">
        <v>514</v>
      </c>
      <c r="B242" s="80" t="s">
        <v>41</v>
      </c>
      <c r="C242" s="80" t="s">
        <v>106</v>
      </c>
      <c r="D242" s="80" t="s">
        <v>205</v>
      </c>
      <c r="E242" s="80" t="s">
        <v>513</v>
      </c>
      <c r="F242" s="83">
        <v>114</v>
      </c>
    </row>
    <row r="243" spans="1:6" outlineLevel="1">
      <c r="A243" s="79" t="s">
        <v>109</v>
      </c>
      <c r="B243" s="80" t="s">
        <v>41</v>
      </c>
      <c r="C243" s="80" t="s">
        <v>110</v>
      </c>
      <c r="D243" s="80" t="s">
        <v>166</v>
      </c>
      <c r="E243" s="80" t="s">
        <v>8</v>
      </c>
      <c r="F243" s="81">
        <f>F244+F249</f>
        <v>3866.55</v>
      </c>
    </row>
    <row r="244" spans="1:6" outlineLevel="2">
      <c r="A244" s="79" t="s">
        <v>111</v>
      </c>
      <c r="B244" s="80" t="s">
        <v>41</v>
      </c>
      <c r="C244" s="80" t="s">
        <v>112</v>
      </c>
      <c r="D244" s="80" t="s">
        <v>166</v>
      </c>
      <c r="E244" s="80" t="s">
        <v>8</v>
      </c>
      <c r="F244" s="81">
        <f>F245</f>
        <v>2989.55</v>
      </c>
    </row>
    <row r="245" spans="1:6" ht="36" outlineLevel="4">
      <c r="A245" s="79" t="s">
        <v>181</v>
      </c>
      <c r="B245" s="80" t="s">
        <v>41</v>
      </c>
      <c r="C245" s="80" t="s">
        <v>112</v>
      </c>
      <c r="D245" s="80" t="s">
        <v>167</v>
      </c>
      <c r="E245" s="80" t="s">
        <v>8</v>
      </c>
      <c r="F245" s="81">
        <f>F246</f>
        <v>2989.55</v>
      </c>
    </row>
    <row r="246" spans="1:6" outlineLevel="5">
      <c r="A246" s="79" t="s">
        <v>113</v>
      </c>
      <c r="B246" s="80" t="s">
        <v>41</v>
      </c>
      <c r="C246" s="80" t="s">
        <v>112</v>
      </c>
      <c r="D246" s="80" t="s">
        <v>207</v>
      </c>
      <c r="E246" s="80" t="s">
        <v>8</v>
      </c>
      <c r="F246" s="81">
        <f>F247</f>
        <v>2989.55</v>
      </c>
    </row>
    <row r="247" spans="1:6" outlineLevel="6">
      <c r="A247" s="79" t="s">
        <v>114</v>
      </c>
      <c r="B247" s="80" t="s">
        <v>41</v>
      </c>
      <c r="C247" s="80" t="s">
        <v>112</v>
      </c>
      <c r="D247" s="80" t="s">
        <v>207</v>
      </c>
      <c r="E247" s="80" t="s">
        <v>115</v>
      </c>
      <c r="F247" s="81">
        <f>F248</f>
        <v>2989.55</v>
      </c>
    </row>
    <row r="248" spans="1:6" outlineLevel="7">
      <c r="A248" s="79" t="s">
        <v>116</v>
      </c>
      <c r="B248" s="80" t="s">
        <v>41</v>
      </c>
      <c r="C248" s="80" t="s">
        <v>112</v>
      </c>
      <c r="D248" s="80" t="s">
        <v>207</v>
      </c>
      <c r="E248" s="80" t="s">
        <v>117</v>
      </c>
      <c r="F248" s="83">
        <v>2989.55</v>
      </c>
    </row>
    <row r="249" spans="1:6" outlineLevel="7">
      <c r="A249" s="79" t="s">
        <v>118</v>
      </c>
      <c r="B249" s="80" t="s">
        <v>41</v>
      </c>
      <c r="C249" s="80" t="s">
        <v>119</v>
      </c>
      <c r="D249" s="80" t="s">
        <v>166</v>
      </c>
      <c r="E249" s="80" t="s">
        <v>8</v>
      </c>
      <c r="F249" s="81">
        <f>F250</f>
        <v>877</v>
      </c>
    </row>
    <row r="250" spans="1:6" ht="37.5" customHeight="1" outlineLevel="7">
      <c r="A250" s="79" t="s">
        <v>452</v>
      </c>
      <c r="B250" s="80" t="s">
        <v>41</v>
      </c>
      <c r="C250" s="80" t="s">
        <v>119</v>
      </c>
      <c r="D250" s="80" t="s">
        <v>173</v>
      </c>
      <c r="E250" s="80" t="s">
        <v>8</v>
      </c>
      <c r="F250" s="81">
        <f>F251+F258+F255</f>
        <v>877</v>
      </c>
    </row>
    <row r="251" spans="1:6" ht="18" customHeight="1" outlineLevel="7">
      <c r="A251" s="79" t="s">
        <v>474</v>
      </c>
      <c r="B251" s="80" t="s">
        <v>41</v>
      </c>
      <c r="C251" s="80" t="s">
        <v>119</v>
      </c>
      <c r="D251" s="80" t="s">
        <v>208</v>
      </c>
      <c r="E251" s="80" t="s">
        <v>8</v>
      </c>
      <c r="F251" s="81">
        <f>F252</f>
        <v>310</v>
      </c>
    </row>
    <row r="252" spans="1:6" ht="36" outlineLevel="7">
      <c r="A252" s="79" t="s">
        <v>123</v>
      </c>
      <c r="B252" s="80" t="s">
        <v>41</v>
      </c>
      <c r="C252" s="80" t="s">
        <v>119</v>
      </c>
      <c r="D252" s="80" t="s">
        <v>209</v>
      </c>
      <c r="E252" s="80" t="s">
        <v>8</v>
      </c>
      <c r="F252" s="81">
        <f>F253</f>
        <v>310</v>
      </c>
    </row>
    <row r="253" spans="1:6" outlineLevel="7">
      <c r="A253" s="79" t="s">
        <v>114</v>
      </c>
      <c r="B253" s="80" t="s">
        <v>41</v>
      </c>
      <c r="C253" s="80" t="s">
        <v>119</v>
      </c>
      <c r="D253" s="80" t="s">
        <v>209</v>
      </c>
      <c r="E253" s="80" t="s">
        <v>115</v>
      </c>
      <c r="F253" s="81">
        <f>F254</f>
        <v>310</v>
      </c>
    </row>
    <row r="254" spans="1:6" ht="36" outlineLevel="7">
      <c r="A254" s="79" t="s">
        <v>121</v>
      </c>
      <c r="B254" s="80" t="s">
        <v>41</v>
      </c>
      <c r="C254" s="80" t="s">
        <v>119</v>
      </c>
      <c r="D254" s="80" t="s">
        <v>209</v>
      </c>
      <c r="E254" s="80" t="s">
        <v>122</v>
      </c>
      <c r="F254" s="83">
        <v>310</v>
      </c>
    </row>
    <row r="255" spans="1:6" ht="55.5" customHeight="1" outlineLevel="7">
      <c r="A255" s="79" t="s">
        <v>562</v>
      </c>
      <c r="B255" s="80" t="s">
        <v>41</v>
      </c>
      <c r="C255" s="80" t="s">
        <v>119</v>
      </c>
      <c r="D255" s="80" t="s">
        <v>563</v>
      </c>
      <c r="E255" s="80" t="s">
        <v>8</v>
      </c>
      <c r="F255" s="83">
        <f>F256</f>
        <v>393.5</v>
      </c>
    </row>
    <row r="256" spans="1:6" outlineLevel="7">
      <c r="A256" s="79" t="s">
        <v>114</v>
      </c>
      <c r="B256" s="80" t="s">
        <v>41</v>
      </c>
      <c r="C256" s="80" t="s">
        <v>119</v>
      </c>
      <c r="D256" s="80" t="s">
        <v>563</v>
      </c>
      <c r="E256" s="80" t="s">
        <v>115</v>
      </c>
      <c r="F256" s="83">
        <f>F257</f>
        <v>393.5</v>
      </c>
    </row>
    <row r="257" spans="1:6" ht="36" outlineLevel="7">
      <c r="A257" s="79" t="s">
        <v>121</v>
      </c>
      <c r="B257" s="80" t="s">
        <v>41</v>
      </c>
      <c r="C257" s="80" t="s">
        <v>119</v>
      </c>
      <c r="D257" s="80" t="s">
        <v>563</v>
      </c>
      <c r="E257" s="80" t="s">
        <v>122</v>
      </c>
      <c r="F257" s="83">
        <v>393.5</v>
      </c>
    </row>
    <row r="258" spans="1:6" ht="36" outlineLevel="7">
      <c r="A258" s="79" t="s">
        <v>120</v>
      </c>
      <c r="B258" s="80" t="s">
        <v>41</v>
      </c>
      <c r="C258" s="80" t="s">
        <v>119</v>
      </c>
      <c r="D258" s="80" t="s">
        <v>564</v>
      </c>
      <c r="E258" s="80" t="s">
        <v>8</v>
      </c>
      <c r="F258" s="81">
        <f>F259</f>
        <v>173.5</v>
      </c>
    </row>
    <row r="259" spans="1:6" outlineLevel="7">
      <c r="A259" s="79" t="s">
        <v>114</v>
      </c>
      <c r="B259" s="80" t="s">
        <v>41</v>
      </c>
      <c r="C259" s="80" t="s">
        <v>119</v>
      </c>
      <c r="D259" s="80" t="s">
        <v>564</v>
      </c>
      <c r="E259" s="80" t="s">
        <v>115</v>
      </c>
      <c r="F259" s="81">
        <f>F260</f>
        <v>173.5</v>
      </c>
    </row>
    <row r="260" spans="1:6" ht="36" outlineLevel="1">
      <c r="A260" s="79" t="s">
        <v>121</v>
      </c>
      <c r="B260" s="80" t="s">
        <v>41</v>
      </c>
      <c r="C260" s="80" t="s">
        <v>119</v>
      </c>
      <c r="D260" s="80" t="s">
        <v>564</v>
      </c>
      <c r="E260" s="80" t="s">
        <v>122</v>
      </c>
      <c r="F260" s="83">
        <v>173.5</v>
      </c>
    </row>
    <row r="261" spans="1:6" outlineLevel="1">
      <c r="A261" s="79" t="s">
        <v>129</v>
      </c>
      <c r="B261" s="80" t="s">
        <v>41</v>
      </c>
      <c r="C261" s="80" t="s">
        <v>130</v>
      </c>
      <c r="D261" s="80" t="s">
        <v>166</v>
      </c>
      <c r="E261" s="80" t="s">
        <v>8</v>
      </c>
      <c r="F261" s="81">
        <f t="shared" ref="F261:F266" si="0">F262</f>
        <v>1762.5</v>
      </c>
    </row>
    <row r="262" spans="1:6" outlineLevel="2">
      <c r="A262" s="79" t="s">
        <v>131</v>
      </c>
      <c r="B262" s="80" t="s">
        <v>41</v>
      </c>
      <c r="C262" s="80" t="s">
        <v>132</v>
      </c>
      <c r="D262" s="80" t="s">
        <v>166</v>
      </c>
      <c r="E262" s="80" t="s">
        <v>8</v>
      </c>
      <c r="F262" s="81">
        <f t="shared" si="0"/>
        <v>1762.5</v>
      </c>
    </row>
    <row r="263" spans="1:6" ht="36.75" customHeight="1" outlineLevel="3">
      <c r="A263" s="79" t="s">
        <v>446</v>
      </c>
      <c r="B263" s="80" t="s">
        <v>41</v>
      </c>
      <c r="C263" s="80" t="s">
        <v>132</v>
      </c>
      <c r="D263" s="80" t="s">
        <v>169</v>
      </c>
      <c r="E263" s="80" t="s">
        <v>8</v>
      </c>
      <c r="F263" s="81">
        <f>F264</f>
        <v>1762.5</v>
      </c>
    </row>
    <row r="264" spans="1:6" ht="54" outlineLevel="4">
      <c r="A264" s="89" t="s">
        <v>471</v>
      </c>
      <c r="B264" s="80" t="s">
        <v>41</v>
      </c>
      <c r="C264" s="80" t="s">
        <v>132</v>
      </c>
      <c r="D264" s="80" t="s">
        <v>426</v>
      </c>
      <c r="E264" s="80" t="s">
        <v>8</v>
      </c>
      <c r="F264" s="81">
        <f t="shared" si="0"/>
        <v>1762.5</v>
      </c>
    </row>
    <row r="265" spans="1:6" ht="39.75" customHeight="1" outlineLevel="5">
      <c r="A265" s="79" t="s">
        <v>133</v>
      </c>
      <c r="B265" s="80" t="s">
        <v>41</v>
      </c>
      <c r="C265" s="80" t="s">
        <v>132</v>
      </c>
      <c r="D265" s="80" t="s">
        <v>427</v>
      </c>
      <c r="E265" s="80" t="s">
        <v>8</v>
      </c>
      <c r="F265" s="81">
        <f t="shared" si="0"/>
        <v>1762.5</v>
      </c>
    </row>
    <row r="266" spans="1:6" ht="36" outlineLevel="6">
      <c r="A266" s="79" t="s">
        <v>53</v>
      </c>
      <c r="B266" s="80" t="s">
        <v>41</v>
      </c>
      <c r="C266" s="80" t="s">
        <v>132</v>
      </c>
      <c r="D266" s="80" t="s">
        <v>427</v>
      </c>
      <c r="E266" s="80" t="s">
        <v>54</v>
      </c>
      <c r="F266" s="81">
        <f t="shared" si="0"/>
        <v>1762.5</v>
      </c>
    </row>
    <row r="267" spans="1:6" outlineLevel="7">
      <c r="A267" s="79" t="s">
        <v>55</v>
      </c>
      <c r="B267" s="80" t="s">
        <v>41</v>
      </c>
      <c r="C267" s="80" t="s">
        <v>132</v>
      </c>
      <c r="D267" s="80" t="s">
        <v>427</v>
      </c>
      <c r="E267" s="80" t="s">
        <v>56</v>
      </c>
      <c r="F267" s="83">
        <v>1762.5</v>
      </c>
    </row>
    <row r="268" spans="1:6" s="3" customFormat="1" ht="20.25" customHeight="1">
      <c r="A268" s="76" t="s">
        <v>134</v>
      </c>
      <c r="B268" s="77" t="s">
        <v>135</v>
      </c>
      <c r="C268" s="77" t="s">
        <v>7</v>
      </c>
      <c r="D268" s="77" t="s">
        <v>166</v>
      </c>
      <c r="E268" s="77" t="s">
        <v>8</v>
      </c>
      <c r="F268" s="78">
        <f>F269</f>
        <v>4565.91</v>
      </c>
    </row>
    <row r="269" spans="1:6" outlineLevel="1">
      <c r="A269" s="79" t="s">
        <v>9</v>
      </c>
      <c r="B269" s="80" t="s">
        <v>135</v>
      </c>
      <c r="C269" s="80" t="s">
        <v>10</v>
      </c>
      <c r="D269" s="80" t="s">
        <v>166</v>
      </c>
      <c r="E269" s="80" t="s">
        <v>8</v>
      </c>
      <c r="F269" s="81">
        <f>F270+F285+F290</f>
        <v>4565.91</v>
      </c>
    </row>
    <row r="270" spans="1:6" ht="54" outlineLevel="2">
      <c r="A270" s="79" t="s">
        <v>136</v>
      </c>
      <c r="B270" s="80" t="s">
        <v>135</v>
      </c>
      <c r="C270" s="80" t="s">
        <v>137</v>
      </c>
      <c r="D270" s="80" t="s">
        <v>166</v>
      </c>
      <c r="E270" s="80" t="s">
        <v>8</v>
      </c>
      <c r="F270" s="81">
        <f>F271</f>
        <v>3604.1099999999997</v>
      </c>
    </row>
    <row r="271" spans="1:6" ht="36" outlineLevel="4">
      <c r="A271" s="79" t="s">
        <v>181</v>
      </c>
      <c r="B271" s="80" t="s">
        <v>135</v>
      </c>
      <c r="C271" s="80" t="s">
        <v>137</v>
      </c>
      <c r="D271" s="80" t="s">
        <v>167</v>
      </c>
      <c r="E271" s="80" t="s">
        <v>8</v>
      </c>
      <c r="F271" s="81">
        <f>F272+F275+F282</f>
        <v>3604.1099999999997</v>
      </c>
    </row>
    <row r="272" spans="1:6" ht="18.75" customHeight="1" outlineLevel="5">
      <c r="A272" s="79" t="s">
        <v>138</v>
      </c>
      <c r="B272" s="80" t="s">
        <v>135</v>
      </c>
      <c r="C272" s="80" t="s">
        <v>137</v>
      </c>
      <c r="D272" s="80" t="s">
        <v>210</v>
      </c>
      <c r="E272" s="80" t="s">
        <v>8</v>
      </c>
      <c r="F272" s="81">
        <f>F273</f>
        <v>1629</v>
      </c>
    </row>
    <row r="273" spans="1:6" ht="75" customHeight="1" outlineLevel="6">
      <c r="A273" s="79" t="s">
        <v>14</v>
      </c>
      <c r="B273" s="80" t="s">
        <v>135</v>
      </c>
      <c r="C273" s="80" t="s">
        <v>137</v>
      </c>
      <c r="D273" s="80" t="s">
        <v>210</v>
      </c>
      <c r="E273" s="80" t="s">
        <v>15</v>
      </c>
      <c r="F273" s="81">
        <f>F274</f>
        <v>1629</v>
      </c>
    </row>
    <row r="274" spans="1:6" outlineLevel="7">
      <c r="A274" s="79" t="s">
        <v>16</v>
      </c>
      <c r="B274" s="80" t="s">
        <v>135</v>
      </c>
      <c r="C274" s="80" t="s">
        <v>137</v>
      </c>
      <c r="D274" s="80" t="s">
        <v>210</v>
      </c>
      <c r="E274" s="80" t="s">
        <v>17</v>
      </c>
      <c r="F274" s="83">
        <v>1629</v>
      </c>
    </row>
    <row r="275" spans="1:6" ht="38.25" customHeight="1" outlineLevel="5">
      <c r="A275" s="79" t="s">
        <v>13</v>
      </c>
      <c r="B275" s="80" t="s">
        <v>135</v>
      </c>
      <c r="C275" s="80" t="s">
        <v>137</v>
      </c>
      <c r="D275" s="80" t="s">
        <v>168</v>
      </c>
      <c r="E275" s="80" t="s">
        <v>8</v>
      </c>
      <c r="F275" s="81">
        <f>F276+F278+F280</f>
        <v>1795.11</v>
      </c>
    </row>
    <row r="276" spans="1:6" ht="75.75" customHeight="1" outlineLevel="6">
      <c r="A276" s="79" t="s">
        <v>14</v>
      </c>
      <c r="B276" s="80" t="s">
        <v>135</v>
      </c>
      <c r="C276" s="80" t="s">
        <v>137</v>
      </c>
      <c r="D276" s="80" t="s">
        <v>168</v>
      </c>
      <c r="E276" s="80" t="s">
        <v>15</v>
      </c>
      <c r="F276" s="81">
        <f>F277</f>
        <v>1646.61</v>
      </c>
    </row>
    <row r="277" spans="1:6" outlineLevel="7">
      <c r="A277" s="79" t="s">
        <v>16</v>
      </c>
      <c r="B277" s="80" t="s">
        <v>135</v>
      </c>
      <c r="C277" s="80" t="s">
        <v>137</v>
      </c>
      <c r="D277" s="80" t="s">
        <v>168</v>
      </c>
      <c r="E277" s="80" t="s">
        <v>17</v>
      </c>
      <c r="F277" s="83">
        <v>1646.61</v>
      </c>
    </row>
    <row r="278" spans="1:6" ht="36" outlineLevel="6">
      <c r="A278" s="79" t="s">
        <v>18</v>
      </c>
      <c r="B278" s="80" t="s">
        <v>135</v>
      </c>
      <c r="C278" s="80" t="s">
        <v>137</v>
      </c>
      <c r="D278" s="80" t="s">
        <v>168</v>
      </c>
      <c r="E278" s="80" t="s">
        <v>19</v>
      </c>
      <c r="F278" s="81">
        <f>F279</f>
        <v>143</v>
      </c>
    </row>
    <row r="279" spans="1:6" ht="36" outlineLevel="7">
      <c r="A279" s="79" t="s">
        <v>20</v>
      </c>
      <c r="B279" s="80" t="s">
        <v>135</v>
      </c>
      <c r="C279" s="80" t="s">
        <v>137</v>
      </c>
      <c r="D279" s="80" t="s">
        <v>168</v>
      </c>
      <c r="E279" s="80" t="s">
        <v>21</v>
      </c>
      <c r="F279" s="83">
        <v>143</v>
      </c>
    </row>
    <row r="280" spans="1:6" outlineLevel="6">
      <c r="A280" s="79" t="s">
        <v>22</v>
      </c>
      <c r="B280" s="80" t="s">
        <v>135</v>
      </c>
      <c r="C280" s="80" t="s">
        <v>137</v>
      </c>
      <c r="D280" s="80" t="s">
        <v>168</v>
      </c>
      <c r="E280" s="80" t="s">
        <v>23</v>
      </c>
      <c r="F280" s="81">
        <f>F281</f>
        <v>5.5</v>
      </c>
    </row>
    <row r="281" spans="1:6" outlineLevel="7">
      <c r="A281" s="79" t="s">
        <v>24</v>
      </c>
      <c r="B281" s="80" t="s">
        <v>135</v>
      </c>
      <c r="C281" s="80" t="s">
        <v>137</v>
      </c>
      <c r="D281" s="80" t="s">
        <v>168</v>
      </c>
      <c r="E281" s="80" t="s">
        <v>25</v>
      </c>
      <c r="F281" s="83">
        <v>5.5</v>
      </c>
    </row>
    <row r="282" spans="1:6" outlineLevel="5">
      <c r="A282" s="79" t="s">
        <v>139</v>
      </c>
      <c r="B282" s="80" t="s">
        <v>135</v>
      </c>
      <c r="C282" s="80" t="s">
        <v>137</v>
      </c>
      <c r="D282" s="80" t="s">
        <v>211</v>
      </c>
      <c r="E282" s="80" t="s">
        <v>8</v>
      </c>
      <c r="F282" s="81">
        <f>F283</f>
        <v>180</v>
      </c>
    </row>
    <row r="283" spans="1:6" ht="77.25" customHeight="1" outlineLevel="6">
      <c r="A283" s="79" t="s">
        <v>14</v>
      </c>
      <c r="B283" s="80" t="s">
        <v>135</v>
      </c>
      <c r="C283" s="80" t="s">
        <v>137</v>
      </c>
      <c r="D283" s="80" t="s">
        <v>211</v>
      </c>
      <c r="E283" s="80" t="s">
        <v>15</v>
      </c>
      <c r="F283" s="81">
        <f>F284</f>
        <v>180</v>
      </c>
    </row>
    <row r="284" spans="1:6" outlineLevel="7">
      <c r="A284" s="79" t="s">
        <v>16</v>
      </c>
      <c r="B284" s="80" t="s">
        <v>135</v>
      </c>
      <c r="C284" s="80" t="s">
        <v>137</v>
      </c>
      <c r="D284" s="80" t="s">
        <v>211</v>
      </c>
      <c r="E284" s="80" t="s">
        <v>17</v>
      </c>
      <c r="F284" s="83">
        <v>180</v>
      </c>
    </row>
    <row r="285" spans="1:6" ht="36.75" customHeight="1" outlineLevel="2">
      <c r="A285" s="79" t="s">
        <v>11</v>
      </c>
      <c r="B285" s="80" t="s">
        <v>135</v>
      </c>
      <c r="C285" s="80" t="s">
        <v>12</v>
      </c>
      <c r="D285" s="80" t="s">
        <v>166</v>
      </c>
      <c r="E285" s="80" t="s">
        <v>8</v>
      </c>
      <c r="F285" s="81">
        <f>F286</f>
        <v>943.8</v>
      </c>
    </row>
    <row r="286" spans="1:6" ht="36" outlineLevel="4">
      <c r="A286" s="79" t="s">
        <v>181</v>
      </c>
      <c r="B286" s="80" t="s">
        <v>135</v>
      </c>
      <c r="C286" s="80" t="s">
        <v>12</v>
      </c>
      <c r="D286" s="80" t="s">
        <v>167</v>
      </c>
      <c r="E286" s="80" t="s">
        <v>8</v>
      </c>
      <c r="F286" s="81">
        <f>F287</f>
        <v>943.8</v>
      </c>
    </row>
    <row r="287" spans="1:6" outlineLevel="5">
      <c r="A287" s="79" t="s">
        <v>154</v>
      </c>
      <c r="B287" s="80" t="s">
        <v>135</v>
      </c>
      <c r="C287" s="80" t="s">
        <v>12</v>
      </c>
      <c r="D287" s="80" t="s">
        <v>212</v>
      </c>
      <c r="E287" s="80" t="s">
        <v>8</v>
      </c>
      <c r="F287" s="81">
        <f>F288</f>
        <v>943.8</v>
      </c>
    </row>
    <row r="288" spans="1:6" ht="77.25" customHeight="1" outlineLevel="6">
      <c r="A288" s="79" t="s">
        <v>14</v>
      </c>
      <c r="B288" s="80" t="s">
        <v>135</v>
      </c>
      <c r="C288" s="80" t="s">
        <v>12</v>
      </c>
      <c r="D288" s="80" t="s">
        <v>212</v>
      </c>
      <c r="E288" s="80" t="s">
        <v>15</v>
      </c>
      <c r="F288" s="81">
        <f>F289</f>
        <v>943.8</v>
      </c>
    </row>
    <row r="289" spans="1:6" outlineLevel="7">
      <c r="A289" s="79" t="s">
        <v>16</v>
      </c>
      <c r="B289" s="80" t="s">
        <v>135</v>
      </c>
      <c r="C289" s="80" t="s">
        <v>12</v>
      </c>
      <c r="D289" s="80" t="s">
        <v>212</v>
      </c>
      <c r="E289" s="80" t="s">
        <v>17</v>
      </c>
      <c r="F289" s="83">
        <v>943.8</v>
      </c>
    </row>
    <row r="290" spans="1:6" outlineLevel="2">
      <c r="A290" s="79" t="s">
        <v>26</v>
      </c>
      <c r="B290" s="80" t="s">
        <v>135</v>
      </c>
      <c r="C290" s="80" t="s">
        <v>27</v>
      </c>
      <c r="D290" s="80" t="s">
        <v>166</v>
      </c>
      <c r="E290" s="80" t="s">
        <v>8</v>
      </c>
      <c r="F290" s="81">
        <f>F291</f>
        <v>18</v>
      </c>
    </row>
    <row r="291" spans="1:6" ht="38.25" customHeight="1" outlineLevel="3">
      <c r="A291" s="79" t="s">
        <v>446</v>
      </c>
      <c r="B291" s="80" t="s">
        <v>135</v>
      </c>
      <c r="C291" s="80" t="s">
        <v>27</v>
      </c>
      <c r="D291" s="80" t="s">
        <v>169</v>
      </c>
      <c r="E291" s="80" t="s">
        <v>8</v>
      </c>
      <c r="F291" s="81">
        <f>F292</f>
        <v>18</v>
      </c>
    </row>
    <row r="292" spans="1:6" ht="36" outlineLevel="4">
      <c r="A292" s="79" t="s">
        <v>472</v>
      </c>
      <c r="B292" s="80" t="s">
        <v>135</v>
      </c>
      <c r="C292" s="80" t="s">
        <v>27</v>
      </c>
      <c r="D292" s="80" t="s">
        <v>177</v>
      </c>
      <c r="E292" s="80" t="s">
        <v>8</v>
      </c>
      <c r="F292" s="81">
        <f>F293</f>
        <v>18</v>
      </c>
    </row>
    <row r="293" spans="1:6" outlineLevel="5">
      <c r="A293" s="79" t="s">
        <v>29</v>
      </c>
      <c r="B293" s="80" t="s">
        <v>135</v>
      </c>
      <c r="C293" s="80" t="s">
        <v>27</v>
      </c>
      <c r="D293" s="80" t="s">
        <v>172</v>
      </c>
      <c r="E293" s="80" t="s">
        <v>8</v>
      </c>
      <c r="F293" s="81">
        <f>F294</f>
        <v>18</v>
      </c>
    </row>
    <row r="294" spans="1:6" ht="36" outlineLevel="6">
      <c r="A294" s="79" t="s">
        <v>18</v>
      </c>
      <c r="B294" s="80" t="s">
        <v>135</v>
      </c>
      <c r="C294" s="80" t="s">
        <v>27</v>
      </c>
      <c r="D294" s="80" t="s">
        <v>172</v>
      </c>
      <c r="E294" s="80" t="s">
        <v>19</v>
      </c>
      <c r="F294" s="81">
        <f>F295</f>
        <v>18</v>
      </c>
    </row>
    <row r="295" spans="1:6" ht="36" outlineLevel="7">
      <c r="A295" s="79" t="s">
        <v>20</v>
      </c>
      <c r="B295" s="80" t="s">
        <v>135</v>
      </c>
      <c r="C295" s="80" t="s">
        <v>27</v>
      </c>
      <c r="D295" s="80" t="s">
        <v>172</v>
      </c>
      <c r="E295" s="80" t="s">
        <v>21</v>
      </c>
      <c r="F295" s="83">
        <v>18</v>
      </c>
    </row>
    <row r="296" spans="1:6" s="3" customFormat="1" ht="34.799999999999997">
      <c r="A296" s="76" t="s">
        <v>140</v>
      </c>
      <c r="B296" s="77" t="s">
        <v>141</v>
      </c>
      <c r="C296" s="77" t="s">
        <v>7</v>
      </c>
      <c r="D296" s="77" t="s">
        <v>166</v>
      </c>
      <c r="E296" s="77" t="s">
        <v>8</v>
      </c>
      <c r="F296" s="78">
        <f>F297+F407+F398</f>
        <v>366812.13000000006</v>
      </c>
    </row>
    <row r="297" spans="1:6" outlineLevel="1">
      <c r="A297" s="79" t="s">
        <v>92</v>
      </c>
      <c r="B297" s="80" t="s">
        <v>141</v>
      </c>
      <c r="C297" s="80" t="s">
        <v>93</v>
      </c>
      <c r="D297" s="80" t="s">
        <v>166</v>
      </c>
      <c r="E297" s="80" t="s">
        <v>8</v>
      </c>
      <c r="F297" s="81">
        <f>F298+F313+F367+F381+F352</f>
        <v>363328.13000000006</v>
      </c>
    </row>
    <row r="298" spans="1:6" outlineLevel="2">
      <c r="A298" s="79" t="s">
        <v>142</v>
      </c>
      <c r="B298" s="80" t="s">
        <v>141</v>
      </c>
      <c r="C298" s="80" t="s">
        <v>143</v>
      </c>
      <c r="D298" s="80" t="s">
        <v>166</v>
      </c>
      <c r="E298" s="80" t="s">
        <v>8</v>
      </c>
      <c r="F298" s="81">
        <f>F299</f>
        <v>76824.81</v>
      </c>
    </row>
    <row r="299" spans="1:6" ht="36" outlineLevel="3">
      <c r="A299" s="79" t="s">
        <v>434</v>
      </c>
      <c r="B299" s="80" t="s">
        <v>141</v>
      </c>
      <c r="C299" s="80" t="s">
        <v>143</v>
      </c>
      <c r="D299" s="80" t="s">
        <v>203</v>
      </c>
      <c r="E299" s="80" t="s">
        <v>8</v>
      </c>
      <c r="F299" s="81">
        <f>F300</f>
        <v>76824.81</v>
      </c>
    </row>
    <row r="300" spans="1:6" ht="36" outlineLevel="4">
      <c r="A300" s="79" t="s">
        <v>475</v>
      </c>
      <c r="B300" s="80" t="s">
        <v>141</v>
      </c>
      <c r="C300" s="80" t="s">
        <v>143</v>
      </c>
      <c r="D300" s="80" t="s">
        <v>204</v>
      </c>
      <c r="E300" s="80" t="s">
        <v>8</v>
      </c>
      <c r="F300" s="81">
        <f>F310+F301+F307+F304</f>
        <v>76824.81</v>
      </c>
    </row>
    <row r="301" spans="1:6" ht="37.5" customHeight="1" outlineLevel="5">
      <c r="A301" s="79" t="s">
        <v>145</v>
      </c>
      <c r="B301" s="80" t="s">
        <v>141</v>
      </c>
      <c r="C301" s="80" t="s">
        <v>143</v>
      </c>
      <c r="D301" s="80" t="s">
        <v>215</v>
      </c>
      <c r="E301" s="80" t="s">
        <v>8</v>
      </c>
      <c r="F301" s="81">
        <f>F302</f>
        <v>28308.81</v>
      </c>
    </row>
    <row r="302" spans="1:6" ht="36" outlineLevel="6">
      <c r="A302" s="79" t="s">
        <v>53</v>
      </c>
      <c r="B302" s="80" t="s">
        <v>141</v>
      </c>
      <c r="C302" s="80" t="s">
        <v>143</v>
      </c>
      <c r="D302" s="80" t="s">
        <v>215</v>
      </c>
      <c r="E302" s="80" t="s">
        <v>54</v>
      </c>
      <c r="F302" s="81">
        <f>F303</f>
        <v>28308.81</v>
      </c>
    </row>
    <row r="303" spans="1:6" outlineLevel="7">
      <c r="A303" s="79" t="s">
        <v>97</v>
      </c>
      <c r="B303" s="80" t="s">
        <v>141</v>
      </c>
      <c r="C303" s="80" t="s">
        <v>143</v>
      </c>
      <c r="D303" s="80" t="s">
        <v>215</v>
      </c>
      <c r="E303" s="80" t="s">
        <v>98</v>
      </c>
      <c r="F303" s="83">
        <v>28308.81</v>
      </c>
    </row>
    <row r="304" spans="1:6" ht="93" customHeight="1" outlineLevel="7">
      <c r="A304" s="89" t="s">
        <v>466</v>
      </c>
      <c r="B304" s="80" t="s">
        <v>141</v>
      </c>
      <c r="C304" s="80" t="s">
        <v>143</v>
      </c>
      <c r="D304" s="80" t="s">
        <v>216</v>
      </c>
      <c r="E304" s="80" t="s">
        <v>8</v>
      </c>
      <c r="F304" s="81">
        <f>F305</f>
        <v>48326</v>
      </c>
    </row>
    <row r="305" spans="1:6" ht="36" outlineLevel="7">
      <c r="A305" s="79" t="s">
        <v>53</v>
      </c>
      <c r="B305" s="80" t="s">
        <v>141</v>
      </c>
      <c r="C305" s="80" t="s">
        <v>143</v>
      </c>
      <c r="D305" s="80" t="s">
        <v>216</v>
      </c>
      <c r="E305" s="80" t="s">
        <v>54</v>
      </c>
      <c r="F305" s="81">
        <f>F306</f>
        <v>48326</v>
      </c>
    </row>
    <row r="306" spans="1:6" outlineLevel="7">
      <c r="A306" s="79" t="s">
        <v>97</v>
      </c>
      <c r="B306" s="80" t="s">
        <v>141</v>
      </c>
      <c r="C306" s="80" t="s">
        <v>143</v>
      </c>
      <c r="D306" s="80" t="s">
        <v>216</v>
      </c>
      <c r="E306" s="80" t="s">
        <v>98</v>
      </c>
      <c r="F306" s="83">
        <v>48326</v>
      </c>
    </row>
    <row r="307" spans="1:6" ht="36" outlineLevel="4">
      <c r="A307" s="95" t="s">
        <v>152</v>
      </c>
      <c r="B307" s="80" t="s">
        <v>141</v>
      </c>
      <c r="C307" s="80" t="s">
        <v>143</v>
      </c>
      <c r="D307" s="80" t="s">
        <v>213</v>
      </c>
      <c r="E307" s="80" t="s">
        <v>8</v>
      </c>
      <c r="F307" s="81">
        <f>F308</f>
        <v>83.1</v>
      </c>
    </row>
    <row r="308" spans="1:6" ht="36" outlineLevel="4">
      <c r="A308" s="79" t="s">
        <v>53</v>
      </c>
      <c r="B308" s="80" t="s">
        <v>141</v>
      </c>
      <c r="C308" s="80" t="s">
        <v>143</v>
      </c>
      <c r="D308" s="80" t="s">
        <v>213</v>
      </c>
      <c r="E308" s="80" t="s">
        <v>54</v>
      </c>
      <c r="F308" s="81">
        <f>F309</f>
        <v>83.1</v>
      </c>
    </row>
    <row r="309" spans="1:6" outlineLevel="4">
      <c r="A309" s="79" t="s">
        <v>97</v>
      </c>
      <c r="B309" s="80" t="s">
        <v>141</v>
      </c>
      <c r="C309" s="80" t="s">
        <v>143</v>
      </c>
      <c r="D309" s="80" t="s">
        <v>213</v>
      </c>
      <c r="E309" s="80" t="s">
        <v>98</v>
      </c>
      <c r="F309" s="83">
        <v>83.1</v>
      </c>
    </row>
    <row r="310" spans="1:6" outlineLevel="5">
      <c r="A310" s="79" t="s">
        <v>144</v>
      </c>
      <c r="B310" s="80" t="s">
        <v>141</v>
      </c>
      <c r="C310" s="80" t="s">
        <v>143</v>
      </c>
      <c r="D310" s="80" t="s">
        <v>214</v>
      </c>
      <c r="E310" s="80" t="s">
        <v>8</v>
      </c>
      <c r="F310" s="81">
        <f>F311</f>
        <v>106.9</v>
      </c>
    </row>
    <row r="311" spans="1:6" ht="36" outlineLevel="6">
      <c r="A311" s="79" t="s">
        <v>53</v>
      </c>
      <c r="B311" s="80" t="s">
        <v>141</v>
      </c>
      <c r="C311" s="80" t="s">
        <v>143</v>
      </c>
      <c r="D311" s="80" t="s">
        <v>214</v>
      </c>
      <c r="E311" s="80" t="s">
        <v>54</v>
      </c>
      <c r="F311" s="81">
        <f>F312</f>
        <v>106.9</v>
      </c>
    </row>
    <row r="312" spans="1:6" outlineLevel="7">
      <c r="A312" s="79" t="s">
        <v>97</v>
      </c>
      <c r="B312" s="80" t="s">
        <v>141</v>
      </c>
      <c r="C312" s="80" t="s">
        <v>143</v>
      </c>
      <c r="D312" s="80" t="s">
        <v>214</v>
      </c>
      <c r="E312" s="80" t="s">
        <v>98</v>
      </c>
      <c r="F312" s="83">
        <v>106.9</v>
      </c>
    </row>
    <row r="313" spans="1:6" outlineLevel="2">
      <c r="A313" s="79" t="s">
        <v>94</v>
      </c>
      <c r="B313" s="80" t="s">
        <v>141</v>
      </c>
      <c r="C313" s="80" t="s">
        <v>95</v>
      </c>
      <c r="D313" s="80" t="s">
        <v>166</v>
      </c>
      <c r="E313" s="80" t="s">
        <v>8</v>
      </c>
      <c r="F313" s="81">
        <f>F314</f>
        <v>252398.49000000002</v>
      </c>
    </row>
    <row r="314" spans="1:6" ht="36" outlineLevel="3">
      <c r="A314" s="79" t="s">
        <v>434</v>
      </c>
      <c r="B314" s="80" t="s">
        <v>141</v>
      </c>
      <c r="C314" s="80" t="s">
        <v>95</v>
      </c>
      <c r="D314" s="80" t="s">
        <v>203</v>
      </c>
      <c r="E314" s="80" t="s">
        <v>8</v>
      </c>
      <c r="F314" s="81">
        <f>F315</f>
        <v>252398.49000000002</v>
      </c>
    </row>
    <row r="315" spans="1:6" ht="36" outlineLevel="4">
      <c r="A315" s="79" t="s">
        <v>436</v>
      </c>
      <c r="B315" s="80" t="s">
        <v>141</v>
      </c>
      <c r="C315" s="80" t="s">
        <v>95</v>
      </c>
      <c r="D315" s="80" t="s">
        <v>217</v>
      </c>
      <c r="E315" s="80" t="s">
        <v>8</v>
      </c>
      <c r="F315" s="81">
        <f>+F322+F319+F334+F316+F331+F349+F325+F340+F346+F337+F343+F328</f>
        <v>252398.49000000002</v>
      </c>
    </row>
    <row r="316" spans="1:6" ht="36" outlineLevel="4">
      <c r="A316" s="95" t="s">
        <v>152</v>
      </c>
      <c r="B316" s="80" t="s">
        <v>141</v>
      </c>
      <c r="C316" s="80" t="s">
        <v>95</v>
      </c>
      <c r="D316" s="80" t="s">
        <v>218</v>
      </c>
      <c r="E316" s="80" t="s">
        <v>8</v>
      </c>
      <c r="F316" s="81">
        <f>F317</f>
        <v>229.2</v>
      </c>
    </row>
    <row r="317" spans="1:6" ht="36" outlineLevel="4">
      <c r="A317" s="79" t="s">
        <v>53</v>
      </c>
      <c r="B317" s="80" t="s">
        <v>141</v>
      </c>
      <c r="C317" s="80" t="s">
        <v>95</v>
      </c>
      <c r="D317" s="80" t="s">
        <v>218</v>
      </c>
      <c r="E317" s="80" t="s">
        <v>54</v>
      </c>
      <c r="F317" s="81">
        <f>F318</f>
        <v>229.2</v>
      </c>
    </row>
    <row r="318" spans="1:6" outlineLevel="4">
      <c r="A318" s="79" t="s">
        <v>97</v>
      </c>
      <c r="B318" s="80" t="s">
        <v>141</v>
      </c>
      <c r="C318" s="80" t="s">
        <v>95</v>
      </c>
      <c r="D318" s="80" t="s">
        <v>218</v>
      </c>
      <c r="E318" s="80" t="s">
        <v>98</v>
      </c>
      <c r="F318" s="83">
        <v>229.2</v>
      </c>
    </row>
    <row r="319" spans="1:6" ht="36" outlineLevel="7">
      <c r="A319" s="96" t="s">
        <v>146</v>
      </c>
      <c r="B319" s="80" t="s">
        <v>141</v>
      </c>
      <c r="C319" s="80" t="s">
        <v>95</v>
      </c>
      <c r="D319" s="80" t="s">
        <v>219</v>
      </c>
      <c r="E319" s="80" t="s">
        <v>8</v>
      </c>
      <c r="F319" s="81">
        <f>F320</f>
        <v>663.4</v>
      </c>
    </row>
    <row r="320" spans="1:6" ht="36" outlineLevel="7">
      <c r="A320" s="79" t="s">
        <v>53</v>
      </c>
      <c r="B320" s="80" t="s">
        <v>141</v>
      </c>
      <c r="C320" s="80" t="s">
        <v>95</v>
      </c>
      <c r="D320" s="80" t="s">
        <v>219</v>
      </c>
      <c r="E320" s="80" t="s">
        <v>54</v>
      </c>
      <c r="F320" s="81">
        <f>F321</f>
        <v>663.4</v>
      </c>
    </row>
    <row r="321" spans="1:6" outlineLevel="7">
      <c r="A321" s="79" t="s">
        <v>97</v>
      </c>
      <c r="B321" s="80" t="s">
        <v>141</v>
      </c>
      <c r="C321" s="80" t="s">
        <v>95</v>
      </c>
      <c r="D321" s="80" t="s">
        <v>219</v>
      </c>
      <c r="E321" s="80" t="s">
        <v>98</v>
      </c>
      <c r="F321" s="83">
        <v>663.4</v>
      </c>
    </row>
    <row r="322" spans="1:6" ht="39" customHeight="1" outlineLevel="5">
      <c r="A322" s="79" t="s">
        <v>147</v>
      </c>
      <c r="B322" s="80" t="s">
        <v>141</v>
      </c>
      <c r="C322" s="80" t="s">
        <v>95</v>
      </c>
      <c r="D322" s="80" t="s">
        <v>220</v>
      </c>
      <c r="E322" s="80" t="s">
        <v>8</v>
      </c>
      <c r="F322" s="81">
        <f>F323</f>
        <v>57248.44</v>
      </c>
    </row>
    <row r="323" spans="1:6" ht="36" outlineLevel="6">
      <c r="A323" s="79" t="s">
        <v>53</v>
      </c>
      <c r="B323" s="80" t="s">
        <v>141</v>
      </c>
      <c r="C323" s="80" t="s">
        <v>95</v>
      </c>
      <c r="D323" s="80" t="s">
        <v>220</v>
      </c>
      <c r="E323" s="80" t="s">
        <v>54</v>
      </c>
      <c r="F323" s="81">
        <f>F324</f>
        <v>57248.44</v>
      </c>
    </row>
    <row r="324" spans="1:6" outlineLevel="7">
      <c r="A324" s="79" t="s">
        <v>97</v>
      </c>
      <c r="B324" s="80" t="s">
        <v>141</v>
      </c>
      <c r="C324" s="80" t="s">
        <v>95</v>
      </c>
      <c r="D324" s="80" t="s">
        <v>220</v>
      </c>
      <c r="E324" s="80" t="s">
        <v>98</v>
      </c>
      <c r="F324" s="83">
        <v>57248.44</v>
      </c>
    </row>
    <row r="325" spans="1:6" ht="112.5" customHeight="1" outlineLevel="5">
      <c r="A325" s="89" t="s">
        <v>467</v>
      </c>
      <c r="B325" s="80" t="s">
        <v>141</v>
      </c>
      <c r="C325" s="80" t="s">
        <v>95</v>
      </c>
      <c r="D325" s="80" t="s">
        <v>222</v>
      </c>
      <c r="E325" s="80" t="s">
        <v>8</v>
      </c>
      <c r="F325" s="81">
        <f>F326</f>
        <v>177119</v>
      </c>
    </row>
    <row r="326" spans="1:6" ht="36" outlineLevel="5">
      <c r="A326" s="79" t="s">
        <v>53</v>
      </c>
      <c r="B326" s="80" t="s">
        <v>141</v>
      </c>
      <c r="C326" s="80" t="s">
        <v>95</v>
      </c>
      <c r="D326" s="80" t="s">
        <v>222</v>
      </c>
      <c r="E326" s="80" t="s">
        <v>54</v>
      </c>
      <c r="F326" s="81">
        <f>F327</f>
        <v>177119</v>
      </c>
    </row>
    <row r="327" spans="1:6" outlineLevel="5">
      <c r="A327" s="79" t="s">
        <v>97</v>
      </c>
      <c r="B327" s="80" t="s">
        <v>141</v>
      </c>
      <c r="C327" s="80" t="s">
        <v>95</v>
      </c>
      <c r="D327" s="80" t="s">
        <v>222</v>
      </c>
      <c r="E327" s="80" t="s">
        <v>98</v>
      </c>
      <c r="F327" s="83">
        <v>177119</v>
      </c>
    </row>
    <row r="328" spans="1:6" ht="46.8" outlineLevel="5">
      <c r="A328" s="138" t="s">
        <v>585</v>
      </c>
      <c r="B328" s="139" t="s">
        <v>141</v>
      </c>
      <c r="C328" s="139" t="s">
        <v>95</v>
      </c>
      <c r="D328" s="139" t="s">
        <v>586</v>
      </c>
      <c r="E328" s="139" t="s">
        <v>8</v>
      </c>
      <c r="F328" s="83">
        <f>F329</f>
        <v>2882.35</v>
      </c>
    </row>
    <row r="329" spans="1:6" ht="31.2" outlineLevel="5">
      <c r="A329" s="138" t="s">
        <v>53</v>
      </c>
      <c r="B329" s="139" t="s">
        <v>141</v>
      </c>
      <c r="C329" s="139" t="s">
        <v>95</v>
      </c>
      <c r="D329" s="139" t="s">
        <v>586</v>
      </c>
      <c r="E329" s="139" t="s">
        <v>54</v>
      </c>
      <c r="F329" s="83">
        <f>F330</f>
        <v>2882.35</v>
      </c>
    </row>
    <row r="330" spans="1:6" outlineLevel="5">
      <c r="A330" s="138" t="s">
        <v>97</v>
      </c>
      <c r="B330" s="139" t="s">
        <v>141</v>
      </c>
      <c r="C330" s="139" t="s">
        <v>95</v>
      </c>
      <c r="D330" s="139" t="s">
        <v>586</v>
      </c>
      <c r="E330" s="139" t="s">
        <v>98</v>
      </c>
      <c r="F330" s="83">
        <v>2882.35</v>
      </c>
    </row>
    <row r="331" spans="1:6" outlineLevel="5">
      <c r="A331" s="79" t="s">
        <v>519</v>
      </c>
      <c r="B331" s="80" t="s">
        <v>141</v>
      </c>
      <c r="C331" s="80" t="s">
        <v>95</v>
      </c>
      <c r="D331" s="80" t="s">
        <v>520</v>
      </c>
      <c r="E331" s="80" t="s">
        <v>8</v>
      </c>
      <c r="F331" s="83">
        <f>F332</f>
        <v>220</v>
      </c>
    </row>
    <row r="332" spans="1:6" ht="36" outlineLevel="5">
      <c r="A332" s="79" t="s">
        <v>53</v>
      </c>
      <c r="B332" s="80" t="s">
        <v>141</v>
      </c>
      <c r="C332" s="80" t="s">
        <v>95</v>
      </c>
      <c r="D332" s="80" t="s">
        <v>520</v>
      </c>
      <c r="E332" s="80" t="s">
        <v>54</v>
      </c>
      <c r="F332" s="83">
        <f>F333</f>
        <v>220</v>
      </c>
    </row>
    <row r="333" spans="1:6" outlineLevel="5">
      <c r="A333" s="79" t="s">
        <v>97</v>
      </c>
      <c r="B333" s="80" t="s">
        <v>141</v>
      </c>
      <c r="C333" s="80" t="s">
        <v>95</v>
      </c>
      <c r="D333" s="80" t="s">
        <v>520</v>
      </c>
      <c r="E333" s="80" t="s">
        <v>98</v>
      </c>
      <c r="F333" s="83">
        <v>220</v>
      </c>
    </row>
    <row r="334" spans="1:6" ht="36" outlineLevel="5">
      <c r="A334" s="79" t="s">
        <v>565</v>
      </c>
      <c r="B334" s="80" t="s">
        <v>141</v>
      </c>
      <c r="C334" s="80" t="s">
        <v>95</v>
      </c>
      <c r="D334" s="80" t="s">
        <v>566</v>
      </c>
      <c r="E334" s="80" t="s">
        <v>8</v>
      </c>
      <c r="F334" s="81">
        <f>F335</f>
        <v>1000</v>
      </c>
    </row>
    <row r="335" spans="1:6" ht="36" outlineLevel="5">
      <c r="A335" s="79" t="s">
        <v>53</v>
      </c>
      <c r="B335" s="80" t="s">
        <v>141</v>
      </c>
      <c r="C335" s="80" t="s">
        <v>95</v>
      </c>
      <c r="D335" s="80" t="s">
        <v>566</v>
      </c>
      <c r="E335" s="80" t="s">
        <v>54</v>
      </c>
      <c r="F335" s="81">
        <f>F336</f>
        <v>1000</v>
      </c>
    </row>
    <row r="336" spans="1:6" outlineLevel="5">
      <c r="A336" s="79" t="s">
        <v>97</v>
      </c>
      <c r="B336" s="80" t="s">
        <v>141</v>
      </c>
      <c r="C336" s="80" t="s">
        <v>95</v>
      </c>
      <c r="D336" s="80" t="s">
        <v>566</v>
      </c>
      <c r="E336" s="80" t="s">
        <v>98</v>
      </c>
      <c r="F336" s="83">
        <v>1000</v>
      </c>
    </row>
    <row r="337" spans="1:6" ht="36" outlineLevel="5">
      <c r="A337" s="79" t="s">
        <v>567</v>
      </c>
      <c r="B337" s="80" t="s">
        <v>141</v>
      </c>
      <c r="C337" s="80" t="s">
        <v>95</v>
      </c>
      <c r="D337" s="80" t="s">
        <v>568</v>
      </c>
      <c r="E337" s="80" t="s">
        <v>8</v>
      </c>
      <c r="F337" s="83">
        <f>F338</f>
        <v>1847.32</v>
      </c>
    </row>
    <row r="338" spans="1:6" ht="36" outlineLevel="5">
      <c r="A338" s="79" t="s">
        <v>53</v>
      </c>
      <c r="B338" s="80" t="s">
        <v>141</v>
      </c>
      <c r="C338" s="80" t="s">
        <v>95</v>
      </c>
      <c r="D338" s="80" t="s">
        <v>568</v>
      </c>
      <c r="E338" s="80" t="s">
        <v>54</v>
      </c>
      <c r="F338" s="83">
        <f>F339</f>
        <v>1847.32</v>
      </c>
    </row>
    <row r="339" spans="1:6" outlineLevel="5">
      <c r="A339" s="79" t="s">
        <v>97</v>
      </c>
      <c r="B339" s="80" t="s">
        <v>141</v>
      </c>
      <c r="C339" s="80" t="s">
        <v>95</v>
      </c>
      <c r="D339" s="80" t="s">
        <v>568</v>
      </c>
      <c r="E339" s="80" t="s">
        <v>98</v>
      </c>
      <c r="F339" s="83">
        <v>1847.32</v>
      </c>
    </row>
    <row r="340" spans="1:6" ht="54" outlineLevel="5">
      <c r="A340" s="79" t="s">
        <v>546</v>
      </c>
      <c r="B340" s="73" t="s">
        <v>141</v>
      </c>
      <c r="C340" s="73" t="s">
        <v>95</v>
      </c>
      <c r="D340" s="73" t="s">
        <v>547</v>
      </c>
      <c r="E340" s="73" t="s">
        <v>8</v>
      </c>
      <c r="F340" s="83">
        <f>F341</f>
        <v>1000</v>
      </c>
    </row>
    <row r="341" spans="1:6" ht="36" outlineLevel="5">
      <c r="A341" s="79" t="s">
        <v>53</v>
      </c>
      <c r="B341" s="73" t="s">
        <v>141</v>
      </c>
      <c r="C341" s="73" t="s">
        <v>95</v>
      </c>
      <c r="D341" s="73" t="s">
        <v>547</v>
      </c>
      <c r="E341" s="73" t="s">
        <v>54</v>
      </c>
      <c r="F341" s="83">
        <f>F342</f>
        <v>1000</v>
      </c>
    </row>
    <row r="342" spans="1:6" outlineLevel="5">
      <c r="A342" s="79" t="s">
        <v>97</v>
      </c>
      <c r="B342" s="73" t="s">
        <v>141</v>
      </c>
      <c r="C342" s="73" t="s">
        <v>95</v>
      </c>
      <c r="D342" s="73" t="s">
        <v>547</v>
      </c>
      <c r="E342" s="73" t="s">
        <v>98</v>
      </c>
      <c r="F342" s="83">
        <v>1000</v>
      </c>
    </row>
    <row r="343" spans="1:6" ht="56.25" customHeight="1" outlineLevel="5">
      <c r="A343" s="79" t="s">
        <v>569</v>
      </c>
      <c r="B343" s="73" t="s">
        <v>141</v>
      </c>
      <c r="C343" s="73" t="s">
        <v>95</v>
      </c>
      <c r="D343" s="73" t="s">
        <v>570</v>
      </c>
      <c r="E343" s="73" t="s">
        <v>8</v>
      </c>
      <c r="F343" s="83">
        <f>F344</f>
        <v>6941.28</v>
      </c>
    </row>
    <row r="344" spans="1:6" ht="36" outlineLevel="5">
      <c r="A344" s="79" t="s">
        <v>53</v>
      </c>
      <c r="B344" s="73" t="s">
        <v>141</v>
      </c>
      <c r="C344" s="73" t="s">
        <v>95</v>
      </c>
      <c r="D344" s="73" t="s">
        <v>570</v>
      </c>
      <c r="E344" s="73" t="s">
        <v>54</v>
      </c>
      <c r="F344" s="83">
        <f>F345</f>
        <v>6941.28</v>
      </c>
    </row>
    <row r="345" spans="1:6" outlineLevel="5">
      <c r="A345" s="79" t="s">
        <v>97</v>
      </c>
      <c r="B345" s="73" t="s">
        <v>141</v>
      </c>
      <c r="C345" s="73" t="s">
        <v>95</v>
      </c>
      <c r="D345" s="73" t="s">
        <v>570</v>
      </c>
      <c r="E345" s="73" t="s">
        <v>98</v>
      </c>
      <c r="F345" s="83">
        <v>6941.28</v>
      </c>
    </row>
    <row r="346" spans="1:6" ht="36.75" customHeight="1" outlineLevel="7">
      <c r="A346" s="79" t="s">
        <v>550</v>
      </c>
      <c r="B346" s="80" t="s">
        <v>141</v>
      </c>
      <c r="C346" s="80" t="s">
        <v>95</v>
      </c>
      <c r="D346" s="80" t="s">
        <v>587</v>
      </c>
      <c r="E346" s="80" t="s">
        <v>8</v>
      </c>
      <c r="F346" s="83">
        <f>F347</f>
        <v>122.5</v>
      </c>
    </row>
    <row r="347" spans="1:6" ht="36" outlineLevel="7">
      <c r="A347" s="79" t="s">
        <v>53</v>
      </c>
      <c r="B347" s="80" t="s">
        <v>141</v>
      </c>
      <c r="C347" s="80" t="s">
        <v>95</v>
      </c>
      <c r="D347" s="80" t="s">
        <v>587</v>
      </c>
      <c r="E347" s="80" t="s">
        <v>54</v>
      </c>
      <c r="F347" s="83">
        <f>F348</f>
        <v>122.5</v>
      </c>
    </row>
    <row r="348" spans="1:6" outlineLevel="7">
      <c r="A348" s="79" t="s">
        <v>97</v>
      </c>
      <c r="B348" s="80" t="s">
        <v>141</v>
      </c>
      <c r="C348" s="80" t="s">
        <v>95</v>
      </c>
      <c r="D348" s="80" t="s">
        <v>587</v>
      </c>
      <c r="E348" s="80" t="s">
        <v>98</v>
      </c>
      <c r="F348" s="83">
        <v>122.5</v>
      </c>
    </row>
    <row r="349" spans="1:6" ht="92.25" customHeight="1" outlineLevel="5">
      <c r="A349" s="44" t="s">
        <v>460</v>
      </c>
      <c r="B349" s="80" t="s">
        <v>141</v>
      </c>
      <c r="C349" s="80" t="s">
        <v>95</v>
      </c>
      <c r="D349" s="80" t="s">
        <v>221</v>
      </c>
      <c r="E349" s="80" t="s">
        <v>8</v>
      </c>
      <c r="F349" s="81">
        <f>F350</f>
        <v>3125</v>
      </c>
    </row>
    <row r="350" spans="1:6" ht="36" outlineLevel="5">
      <c r="A350" s="79" t="s">
        <v>53</v>
      </c>
      <c r="B350" s="80" t="s">
        <v>141</v>
      </c>
      <c r="C350" s="80" t="s">
        <v>95</v>
      </c>
      <c r="D350" s="80" t="s">
        <v>221</v>
      </c>
      <c r="E350" s="80" t="s">
        <v>54</v>
      </c>
      <c r="F350" s="81">
        <f>F351</f>
        <v>3125</v>
      </c>
    </row>
    <row r="351" spans="1:6" outlineLevel="5">
      <c r="A351" s="79" t="s">
        <v>97</v>
      </c>
      <c r="B351" s="80" t="s">
        <v>141</v>
      </c>
      <c r="C351" s="80" t="s">
        <v>95</v>
      </c>
      <c r="D351" s="80" t="s">
        <v>221</v>
      </c>
      <c r="E351" s="80" t="s">
        <v>98</v>
      </c>
      <c r="F351" s="83">
        <v>3125</v>
      </c>
    </row>
    <row r="352" spans="1:6" outlineLevel="5">
      <c r="A352" s="79" t="s">
        <v>543</v>
      </c>
      <c r="B352" s="80" t="s">
        <v>141</v>
      </c>
      <c r="C352" s="80" t="s">
        <v>538</v>
      </c>
      <c r="D352" s="80" t="s">
        <v>166</v>
      </c>
      <c r="E352" s="80" t="s">
        <v>8</v>
      </c>
      <c r="F352" s="83">
        <f>F353</f>
        <v>16621.55</v>
      </c>
    </row>
    <row r="353" spans="1:6" ht="36" outlineLevel="5">
      <c r="A353" s="79" t="s">
        <v>434</v>
      </c>
      <c r="B353" s="80" t="s">
        <v>141</v>
      </c>
      <c r="C353" s="80" t="s">
        <v>538</v>
      </c>
      <c r="D353" s="80" t="s">
        <v>203</v>
      </c>
      <c r="E353" s="80" t="s">
        <v>8</v>
      </c>
      <c r="F353" s="83">
        <f>F354</f>
        <v>16621.55</v>
      </c>
    </row>
    <row r="354" spans="1:6" ht="36" customHeight="1" outlineLevel="4">
      <c r="A354" s="79" t="s">
        <v>437</v>
      </c>
      <c r="B354" s="80" t="s">
        <v>141</v>
      </c>
      <c r="C354" s="80" t="s">
        <v>538</v>
      </c>
      <c r="D354" s="80" t="s">
        <v>223</v>
      </c>
      <c r="E354" s="80" t="s">
        <v>8</v>
      </c>
      <c r="F354" s="81">
        <f>F364+F358+F355+F361</f>
        <v>16621.55</v>
      </c>
    </row>
    <row r="355" spans="1:6" ht="36" outlineLevel="4">
      <c r="A355" s="95" t="s">
        <v>152</v>
      </c>
      <c r="B355" s="80" t="s">
        <v>141</v>
      </c>
      <c r="C355" s="80" t="s">
        <v>538</v>
      </c>
      <c r="D355" s="80" t="s">
        <v>224</v>
      </c>
      <c r="E355" s="80" t="s">
        <v>8</v>
      </c>
      <c r="F355" s="81">
        <f>F356</f>
        <v>63</v>
      </c>
    </row>
    <row r="356" spans="1:6" ht="36" outlineLevel="4">
      <c r="A356" s="79" t="s">
        <v>53</v>
      </c>
      <c r="B356" s="80" t="s">
        <v>141</v>
      </c>
      <c r="C356" s="80" t="s">
        <v>538</v>
      </c>
      <c r="D356" s="80" t="s">
        <v>224</v>
      </c>
      <c r="E356" s="80" t="s">
        <v>54</v>
      </c>
      <c r="F356" s="81">
        <f>F357</f>
        <v>63</v>
      </c>
    </row>
    <row r="357" spans="1:6" outlineLevel="4">
      <c r="A357" s="79" t="s">
        <v>97</v>
      </c>
      <c r="B357" s="80" t="s">
        <v>141</v>
      </c>
      <c r="C357" s="80" t="s">
        <v>538</v>
      </c>
      <c r="D357" s="80" t="s">
        <v>224</v>
      </c>
      <c r="E357" s="80" t="s">
        <v>98</v>
      </c>
      <c r="F357" s="83">
        <v>63</v>
      </c>
    </row>
    <row r="358" spans="1:6" ht="37.5" customHeight="1" outlineLevel="5">
      <c r="A358" s="79" t="s">
        <v>148</v>
      </c>
      <c r="B358" s="80" t="s">
        <v>141</v>
      </c>
      <c r="C358" s="80" t="s">
        <v>538</v>
      </c>
      <c r="D358" s="80" t="s">
        <v>226</v>
      </c>
      <c r="E358" s="80" t="s">
        <v>8</v>
      </c>
      <c r="F358" s="81">
        <f>F359</f>
        <v>16143.75</v>
      </c>
    </row>
    <row r="359" spans="1:6" ht="36" outlineLevel="6">
      <c r="A359" s="79" t="s">
        <v>53</v>
      </c>
      <c r="B359" s="80" t="s">
        <v>141</v>
      </c>
      <c r="C359" s="80" t="s">
        <v>538</v>
      </c>
      <c r="D359" s="80" t="s">
        <v>226</v>
      </c>
      <c r="E359" s="80" t="s">
        <v>54</v>
      </c>
      <c r="F359" s="81">
        <f>F360</f>
        <v>16143.75</v>
      </c>
    </row>
    <row r="360" spans="1:6" outlineLevel="7">
      <c r="A360" s="79" t="s">
        <v>97</v>
      </c>
      <c r="B360" s="80" t="s">
        <v>141</v>
      </c>
      <c r="C360" s="80" t="s">
        <v>538</v>
      </c>
      <c r="D360" s="80" t="s">
        <v>226</v>
      </c>
      <c r="E360" s="80" t="s">
        <v>98</v>
      </c>
      <c r="F360" s="83">
        <v>16143.75</v>
      </c>
    </row>
    <row r="361" spans="1:6" ht="93" customHeight="1" outlineLevel="7">
      <c r="A361" s="79" t="s">
        <v>510</v>
      </c>
      <c r="B361" s="80" t="s">
        <v>141</v>
      </c>
      <c r="C361" s="80" t="s">
        <v>538</v>
      </c>
      <c r="D361" s="80" t="s">
        <v>542</v>
      </c>
      <c r="E361" s="80" t="s">
        <v>8</v>
      </c>
      <c r="F361" s="83">
        <f>F362</f>
        <v>380</v>
      </c>
    </row>
    <row r="362" spans="1:6" ht="36" outlineLevel="7">
      <c r="A362" s="79" t="s">
        <v>53</v>
      </c>
      <c r="B362" s="80" t="s">
        <v>141</v>
      </c>
      <c r="C362" s="80" t="s">
        <v>538</v>
      </c>
      <c r="D362" s="80" t="s">
        <v>542</v>
      </c>
      <c r="E362" s="80" t="s">
        <v>54</v>
      </c>
      <c r="F362" s="83">
        <f>F363</f>
        <v>380</v>
      </c>
    </row>
    <row r="363" spans="1:6" outlineLevel="7">
      <c r="A363" s="79" t="s">
        <v>97</v>
      </c>
      <c r="B363" s="80" t="s">
        <v>141</v>
      </c>
      <c r="C363" s="80" t="s">
        <v>538</v>
      </c>
      <c r="D363" s="80" t="s">
        <v>542</v>
      </c>
      <c r="E363" s="80" t="s">
        <v>98</v>
      </c>
      <c r="F363" s="83">
        <v>380</v>
      </c>
    </row>
    <row r="364" spans="1:6" outlineLevel="5">
      <c r="A364" s="79" t="s">
        <v>144</v>
      </c>
      <c r="B364" s="80" t="s">
        <v>141</v>
      </c>
      <c r="C364" s="80" t="s">
        <v>538</v>
      </c>
      <c r="D364" s="80" t="s">
        <v>225</v>
      </c>
      <c r="E364" s="80" t="s">
        <v>8</v>
      </c>
      <c r="F364" s="81">
        <f>F365</f>
        <v>34.799999999999997</v>
      </c>
    </row>
    <row r="365" spans="1:6" ht="36" outlineLevel="6">
      <c r="A365" s="79" t="s">
        <v>53</v>
      </c>
      <c r="B365" s="80" t="s">
        <v>141</v>
      </c>
      <c r="C365" s="80" t="s">
        <v>538</v>
      </c>
      <c r="D365" s="80" t="s">
        <v>225</v>
      </c>
      <c r="E365" s="80" t="s">
        <v>54</v>
      </c>
      <c r="F365" s="81">
        <f>F366</f>
        <v>34.799999999999997</v>
      </c>
    </row>
    <row r="366" spans="1:6" outlineLevel="7">
      <c r="A366" s="79" t="s">
        <v>97</v>
      </c>
      <c r="B366" s="80" t="s">
        <v>141</v>
      </c>
      <c r="C366" s="80" t="s">
        <v>538</v>
      </c>
      <c r="D366" s="80" t="s">
        <v>225</v>
      </c>
      <c r="E366" s="80" t="s">
        <v>98</v>
      </c>
      <c r="F366" s="83">
        <v>34.799999999999997</v>
      </c>
    </row>
    <row r="367" spans="1:6" outlineLevel="2">
      <c r="A367" s="79" t="s">
        <v>99</v>
      </c>
      <c r="B367" s="80" t="s">
        <v>141</v>
      </c>
      <c r="C367" s="80" t="s">
        <v>100</v>
      </c>
      <c r="D367" s="80" t="s">
        <v>166</v>
      </c>
      <c r="E367" s="80" t="s">
        <v>8</v>
      </c>
      <c r="F367" s="81">
        <f>F368</f>
        <v>2938</v>
      </c>
    </row>
    <row r="368" spans="1:6" ht="36" outlineLevel="3">
      <c r="A368" s="79" t="s">
        <v>434</v>
      </c>
      <c r="B368" s="80" t="s">
        <v>141</v>
      </c>
      <c r="C368" s="80" t="s">
        <v>100</v>
      </c>
      <c r="D368" s="80" t="s">
        <v>203</v>
      </c>
      <c r="E368" s="80" t="s">
        <v>8</v>
      </c>
      <c r="F368" s="81">
        <f>F369+F378</f>
        <v>2938</v>
      </c>
    </row>
    <row r="369" spans="1:6" ht="36" outlineLevel="3">
      <c r="A369" s="79" t="s">
        <v>436</v>
      </c>
      <c r="B369" s="80" t="s">
        <v>141</v>
      </c>
      <c r="C369" s="80" t="s">
        <v>100</v>
      </c>
      <c r="D369" s="80" t="s">
        <v>217</v>
      </c>
      <c r="E369" s="80" t="s">
        <v>8</v>
      </c>
      <c r="F369" s="81">
        <f>F373+F370</f>
        <v>2864</v>
      </c>
    </row>
    <row r="370" spans="1:6" outlineLevel="3">
      <c r="A370" s="79" t="s">
        <v>101</v>
      </c>
      <c r="B370" s="80" t="s">
        <v>141</v>
      </c>
      <c r="C370" s="80" t="s">
        <v>100</v>
      </c>
      <c r="D370" s="80" t="s">
        <v>380</v>
      </c>
      <c r="E370" s="80" t="s">
        <v>8</v>
      </c>
      <c r="F370" s="81">
        <f>F371</f>
        <v>70</v>
      </c>
    </row>
    <row r="371" spans="1:6" ht="36" outlineLevel="3">
      <c r="A371" s="79" t="s">
        <v>18</v>
      </c>
      <c r="B371" s="80" t="s">
        <v>141</v>
      </c>
      <c r="C371" s="80" t="s">
        <v>100</v>
      </c>
      <c r="D371" s="80" t="s">
        <v>380</v>
      </c>
      <c r="E371" s="80" t="s">
        <v>19</v>
      </c>
      <c r="F371" s="81">
        <f>F372</f>
        <v>70</v>
      </c>
    </row>
    <row r="372" spans="1:6" ht="36" outlineLevel="3">
      <c r="A372" s="79" t="s">
        <v>20</v>
      </c>
      <c r="B372" s="80" t="s">
        <v>141</v>
      </c>
      <c r="C372" s="80" t="s">
        <v>100</v>
      </c>
      <c r="D372" s="80" t="s">
        <v>380</v>
      </c>
      <c r="E372" s="80" t="s">
        <v>21</v>
      </c>
      <c r="F372" s="81">
        <v>70</v>
      </c>
    </row>
    <row r="373" spans="1:6" ht="92.25" customHeight="1" outlineLevel="3">
      <c r="A373" s="44" t="s">
        <v>463</v>
      </c>
      <c r="B373" s="80" t="s">
        <v>141</v>
      </c>
      <c r="C373" s="80" t="s">
        <v>100</v>
      </c>
      <c r="D373" s="80" t="s">
        <v>227</v>
      </c>
      <c r="E373" s="80" t="s">
        <v>8</v>
      </c>
      <c r="F373" s="81">
        <f>F376+F374</f>
        <v>2794</v>
      </c>
    </row>
    <row r="374" spans="1:6" outlineLevel="3">
      <c r="A374" s="79" t="s">
        <v>114</v>
      </c>
      <c r="B374" s="80" t="s">
        <v>141</v>
      </c>
      <c r="C374" s="80" t="s">
        <v>100</v>
      </c>
      <c r="D374" s="80" t="s">
        <v>227</v>
      </c>
      <c r="E374" s="80" t="s">
        <v>115</v>
      </c>
      <c r="F374" s="81">
        <f>F375</f>
        <v>200</v>
      </c>
    </row>
    <row r="375" spans="1:6" ht="36" outlineLevel="3">
      <c r="A375" s="79" t="s">
        <v>121</v>
      </c>
      <c r="B375" s="80" t="s">
        <v>141</v>
      </c>
      <c r="C375" s="80" t="s">
        <v>100</v>
      </c>
      <c r="D375" s="80" t="s">
        <v>227</v>
      </c>
      <c r="E375" s="80" t="s">
        <v>122</v>
      </c>
      <c r="F375" s="81">
        <v>200</v>
      </c>
    </row>
    <row r="376" spans="1:6" ht="36" outlineLevel="3">
      <c r="A376" s="79" t="s">
        <v>53</v>
      </c>
      <c r="B376" s="80" t="s">
        <v>141</v>
      </c>
      <c r="C376" s="80" t="s">
        <v>100</v>
      </c>
      <c r="D376" s="80" t="s">
        <v>227</v>
      </c>
      <c r="E376" s="80" t="s">
        <v>54</v>
      </c>
      <c r="F376" s="81">
        <f>F377</f>
        <v>2594</v>
      </c>
    </row>
    <row r="377" spans="1:6" outlineLevel="3">
      <c r="A377" s="79" t="s">
        <v>97</v>
      </c>
      <c r="B377" s="80" t="s">
        <v>141</v>
      </c>
      <c r="C377" s="80" t="s">
        <v>100</v>
      </c>
      <c r="D377" s="80" t="s">
        <v>227</v>
      </c>
      <c r="E377" s="80" t="s">
        <v>98</v>
      </c>
      <c r="F377" s="81">
        <v>2594</v>
      </c>
    </row>
    <row r="378" spans="1:6" outlineLevel="7">
      <c r="A378" s="79" t="s">
        <v>102</v>
      </c>
      <c r="B378" s="80" t="s">
        <v>141</v>
      </c>
      <c r="C378" s="80" t="s">
        <v>100</v>
      </c>
      <c r="D378" s="80" t="s">
        <v>228</v>
      </c>
      <c r="E378" s="80" t="s">
        <v>8</v>
      </c>
      <c r="F378" s="81">
        <f>F379</f>
        <v>74</v>
      </c>
    </row>
    <row r="379" spans="1:6" ht="36" outlineLevel="7">
      <c r="A379" s="79" t="s">
        <v>18</v>
      </c>
      <c r="B379" s="80" t="s">
        <v>141</v>
      </c>
      <c r="C379" s="80" t="s">
        <v>100</v>
      </c>
      <c r="D379" s="80" t="s">
        <v>228</v>
      </c>
      <c r="E379" s="80" t="s">
        <v>19</v>
      </c>
      <c r="F379" s="81">
        <f>F380</f>
        <v>74</v>
      </c>
    </row>
    <row r="380" spans="1:6" ht="36" outlineLevel="7">
      <c r="A380" s="79" t="s">
        <v>20</v>
      </c>
      <c r="B380" s="80" t="s">
        <v>141</v>
      </c>
      <c r="C380" s="80" t="s">
        <v>100</v>
      </c>
      <c r="D380" s="80" t="s">
        <v>228</v>
      </c>
      <c r="E380" s="80" t="s">
        <v>21</v>
      </c>
      <c r="F380" s="83">
        <v>74</v>
      </c>
    </row>
    <row r="381" spans="1:6" outlineLevel="2">
      <c r="A381" s="79" t="s">
        <v>149</v>
      </c>
      <c r="B381" s="80" t="s">
        <v>141</v>
      </c>
      <c r="C381" s="80" t="s">
        <v>150</v>
      </c>
      <c r="D381" s="80" t="s">
        <v>166</v>
      </c>
      <c r="E381" s="80" t="s">
        <v>8</v>
      </c>
      <c r="F381" s="81">
        <f>F382</f>
        <v>14545.279999999999</v>
      </c>
    </row>
    <row r="382" spans="1:6" ht="36" outlineLevel="3">
      <c r="A382" s="79" t="s">
        <v>434</v>
      </c>
      <c r="B382" s="80" t="s">
        <v>141</v>
      </c>
      <c r="C382" s="80" t="s">
        <v>150</v>
      </c>
      <c r="D382" s="80" t="s">
        <v>203</v>
      </c>
      <c r="E382" s="80" t="s">
        <v>8</v>
      </c>
      <c r="F382" s="81">
        <f>F383+F388+F395</f>
        <v>14545.279999999999</v>
      </c>
    </row>
    <row r="383" spans="1:6" ht="37.5" customHeight="1" outlineLevel="5">
      <c r="A383" s="79" t="s">
        <v>13</v>
      </c>
      <c r="B383" s="80" t="s">
        <v>141</v>
      </c>
      <c r="C383" s="80" t="s">
        <v>150</v>
      </c>
      <c r="D383" s="80" t="s">
        <v>229</v>
      </c>
      <c r="E383" s="80" t="s">
        <v>8</v>
      </c>
      <c r="F383" s="81">
        <f>F384+F386</f>
        <v>2211.3700000000003</v>
      </c>
    </row>
    <row r="384" spans="1:6" ht="74.25" customHeight="1" outlineLevel="6">
      <c r="A384" s="79" t="s">
        <v>14</v>
      </c>
      <c r="B384" s="80" t="s">
        <v>141</v>
      </c>
      <c r="C384" s="80" t="s">
        <v>150</v>
      </c>
      <c r="D384" s="80" t="s">
        <v>229</v>
      </c>
      <c r="E384" s="80" t="s">
        <v>15</v>
      </c>
      <c r="F384" s="81">
        <f>F385</f>
        <v>2169.5700000000002</v>
      </c>
    </row>
    <row r="385" spans="1:6" outlineLevel="7">
      <c r="A385" s="79" t="s">
        <v>16</v>
      </c>
      <c r="B385" s="80" t="s">
        <v>141</v>
      </c>
      <c r="C385" s="80" t="s">
        <v>150</v>
      </c>
      <c r="D385" s="80" t="s">
        <v>229</v>
      </c>
      <c r="E385" s="80" t="s">
        <v>17</v>
      </c>
      <c r="F385" s="83">
        <v>2169.5700000000002</v>
      </c>
    </row>
    <row r="386" spans="1:6" ht="36" outlineLevel="6">
      <c r="A386" s="79" t="s">
        <v>18</v>
      </c>
      <c r="B386" s="80" t="s">
        <v>141</v>
      </c>
      <c r="C386" s="80" t="s">
        <v>150</v>
      </c>
      <c r="D386" s="80" t="s">
        <v>229</v>
      </c>
      <c r="E386" s="80" t="s">
        <v>19</v>
      </c>
      <c r="F386" s="81">
        <f>F387</f>
        <v>41.8</v>
      </c>
    </row>
    <row r="387" spans="1:6" ht="36" outlineLevel="7">
      <c r="A387" s="79" t="s">
        <v>20</v>
      </c>
      <c r="B387" s="80" t="s">
        <v>141</v>
      </c>
      <c r="C387" s="80" t="s">
        <v>150</v>
      </c>
      <c r="D387" s="80" t="s">
        <v>229</v>
      </c>
      <c r="E387" s="80" t="s">
        <v>21</v>
      </c>
      <c r="F387" s="83">
        <v>41.8</v>
      </c>
    </row>
    <row r="388" spans="1:6" ht="36" outlineLevel="5">
      <c r="A388" s="79" t="s">
        <v>49</v>
      </c>
      <c r="B388" s="80" t="s">
        <v>141</v>
      </c>
      <c r="C388" s="80" t="s">
        <v>150</v>
      </c>
      <c r="D388" s="80" t="s">
        <v>230</v>
      </c>
      <c r="E388" s="80" t="s">
        <v>8</v>
      </c>
      <c r="F388" s="81">
        <f>F389+F391+F393</f>
        <v>10895.259999999998</v>
      </c>
    </row>
    <row r="389" spans="1:6" ht="77.25" customHeight="1" outlineLevel="6">
      <c r="A389" s="79" t="s">
        <v>14</v>
      </c>
      <c r="B389" s="80" t="s">
        <v>141</v>
      </c>
      <c r="C389" s="80" t="s">
        <v>150</v>
      </c>
      <c r="D389" s="80" t="s">
        <v>230</v>
      </c>
      <c r="E389" s="80" t="s">
        <v>15</v>
      </c>
      <c r="F389" s="81">
        <f>F390</f>
        <v>8529.76</v>
      </c>
    </row>
    <row r="390" spans="1:6" outlineLevel="7">
      <c r="A390" s="79" t="s">
        <v>50</v>
      </c>
      <c r="B390" s="80" t="s">
        <v>141</v>
      </c>
      <c r="C390" s="80" t="s">
        <v>150</v>
      </c>
      <c r="D390" s="80" t="s">
        <v>230</v>
      </c>
      <c r="E390" s="80" t="s">
        <v>51</v>
      </c>
      <c r="F390" s="83">
        <v>8529.76</v>
      </c>
    </row>
    <row r="391" spans="1:6" ht="36" outlineLevel="6">
      <c r="A391" s="79" t="s">
        <v>18</v>
      </c>
      <c r="B391" s="80" t="s">
        <v>141</v>
      </c>
      <c r="C391" s="80" t="s">
        <v>150</v>
      </c>
      <c r="D391" s="80" t="s">
        <v>230</v>
      </c>
      <c r="E391" s="80" t="s">
        <v>19</v>
      </c>
      <c r="F391" s="81">
        <f>F392</f>
        <v>2304.1999999999998</v>
      </c>
    </row>
    <row r="392" spans="1:6" ht="36" outlineLevel="7">
      <c r="A392" s="79" t="s">
        <v>20</v>
      </c>
      <c r="B392" s="80" t="s">
        <v>141</v>
      </c>
      <c r="C392" s="80" t="s">
        <v>150</v>
      </c>
      <c r="D392" s="80" t="s">
        <v>230</v>
      </c>
      <c r="E392" s="80" t="s">
        <v>21</v>
      </c>
      <c r="F392" s="83">
        <v>2304.1999999999998</v>
      </c>
    </row>
    <row r="393" spans="1:6" outlineLevel="6">
      <c r="A393" s="79" t="s">
        <v>22</v>
      </c>
      <c r="B393" s="80" t="s">
        <v>141</v>
      </c>
      <c r="C393" s="80" t="s">
        <v>150</v>
      </c>
      <c r="D393" s="80" t="s">
        <v>230</v>
      </c>
      <c r="E393" s="80" t="s">
        <v>23</v>
      </c>
      <c r="F393" s="81">
        <f>F394</f>
        <v>61.3</v>
      </c>
    </row>
    <row r="394" spans="1:6" outlineLevel="7">
      <c r="A394" s="79" t="s">
        <v>24</v>
      </c>
      <c r="B394" s="80" t="s">
        <v>141</v>
      </c>
      <c r="C394" s="80" t="s">
        <v>150</v>
      </c>
      <c r="D394" s="80" t="s">
        <v>230</v>
      </c>
      <c r="E394" s="80" t="s">
        <v>25</v>
      </c>
      <c r="F394" s="83">
        <v>61.3</v>
      </c>
    </row>
    <row r="395" spans="1:6" ht="39.75" customHeight="1" outlineLevel="3">
      <c r="A395" s="94" t="s">
        <v>52</v>
      </c>
      <c r="B395" s="80" t="s">
        <v>141</v>
      </c>
      <c r="C395" s="80" t="s">
        <v>150</v>
      </c>
      <c r="D395" s="80" t="s">
        <v>231</v>
      </c>
      <c r="E395" s="80" t="s">
        <v>8</v>
      </c>
      <c r="F395" s="81">
        <f>F396</f>
        <v>1438.65</v>
      </c>
    </row>
    <row r="396" spans="1:6" ht="36" outlineLevel="3">
      <c r="A396" s="79" t="s">
        <v>53</v>
      </c>
      <c r="B396" s="80" t="s">
        <v>141</v>
      </c>
      <c r="C396" s="80" t="s">
        <v>150</v>
      </c>
      <c r="D396" s="80" t="s">
        <v>231</v>
      </c>
      <c r="E396" s="80" t="s">
        <v>54</v>
      </c>
      <c r="F396" s="81">
        <f>F397</f>
        <v>1438.65</v>
      </c>
    </row>
    <row r="397" spans="1:6" outlineLevel="3">
      <c r="A397" s="79" t="s">
        <v>55</v>
      </c>
      <c r="B397" s="80" t="s">
        <v>141</v>
      </c>
      <c r="C397" s="80" t="s">
        <v>150</v>
      </c>
      <c r="D397" s="80" t="s">
        <v>231</v>
      </c>
      <c r="E397" s="80" t="s">
        <v>56</v>
      </c>
      <c r="F397" s="83">
        <v>1438.65</v>
      </c>
    </row>
    <row r="398" spans="1:6" outlineLevel="3">
      <c r="A398" s="79" t="s">
        <v>109</v>
      </c>
      <c r="B398" s="80" t="s">
        <v>141</v>
      </c>
      <c r="C398" s="80" t="s">
        <v>110</v>
      </c>
      <c r="D398" s="80" t="s">
        <v>166</v>
      </c>
      <c r="E398" s="80" t="s">
        <v>8</v>
      </c>
      <c r="F398" s="81">
        <f>F399</f>
        <v>3303</v>
      </c>
    </row>
    <row r="399" spans="1:6" outlineLevel="3">
      <c r="A399" s="79" t="s">
        <v>157</v>
      </c>
      <c r="B399" s="80" t="s">
        <v>141</v>
      </c>
      <c r="C399" s="80" t="s">
        <v>158</v>
      </c>
      <c r="D399" s="80" t="s">
        <v>166</v>
      </c>
      <c r="E399" s="80" t="s">
        <v>8</v>
      </c>
      <c r="F399" s="81">
        <f>F400</f>
        <v>3303</v>
      </c>
    </row>
    <row r="400" spans="1:6" ht="36" outlineLevel="3">
      <c r="A400" s="79" t="s">
        <v>434</v>
      </c>
      <c r="B400" s="80" t="s">
        <v>141</v>
      </c>
      <c r="C400" s="80" t="s">
        <v>158</v>
      </c>
      <c r="D400" s="80" t="s">
        <v>203</v>
      </c>
      <c r="E400" s="80" t="s">
        <v>8</v>
      </c>
      <c r="F400" s="81">
        <f>F401</f>
        <v>3303</v>
      </c>
    </row>
    <row r="401" spans="1:6" ht="36" outlineLevel="3">
      <c r="A401" s="79" t="s">
        <v>475</v>
      </c>
      <c r="B401" s="80" t="s">
        <v>141</v>
      </c>
      <c r="C401" s="80" t="s">
        <v>158</v>
      </c>
      <c r="D401" s="80" t="s">
        <v>204</v>
      </c>
      <c r="E401" s="80" t="s">
        <v>8</v>
      </c>
      <c r="F401" s="81">
        <f>F402</f>
        <v>3303</v>
      </c>
    </row>
    <row r="402" spans="1:6" ht="57" customHeight="1" outlineLevel="3">
      <c r="A402" s="79" t="s">
        <v>159</v>
      </c>
      <c r="B402" s="80" t="s">
        <v>141</v>
      </c>
      <c r="C402" s="80" t="s">
        <v>158</v>
      </c>
      <c r="D402" s="80" t="s">
        <v>232</v>
      </c>
      <c r="E402" s="80" t="s">
        <v>8</v>
      </c>
      <c r="F402" s="81">
        <f>F403+F405</f>
        <v>3303</v>
      </c>
    </row>
    <row r="403" spans="1:6" ht="36" outlineLevel="3">
      <c r="A403" s="79" t="s">
        <v>18</v>
      </c>
      <c r="B403" s="80" t="s">
        <v>141</v>
      </c>
      <c r="C403" s="80" t="s">
        <v>158</v>
      </c>
      <c r="D403" s="80" t="s">
        <v>232</v>
      </c>
      <c r="E403" s="80" t="s">
        <v>19</v>
      </c>
      <c r="F403" s="81">
        <f>F404</f>
        <v>20</v>
      </c>
    </row>
    <row r="404" spans="1:6" ht="36" outlineLevel="3">
      <c r="A404" s="79" t="s">
        <v>20</v>
      </c>
      <c r="B404" s="80" t="s">
        <v>141</v>
      </c>
      <c r="C404" s="80" t="s">
        <v>158</v>
      </c>
      <c r="D404" s="80" t="s">
        <v>232</v>
      </c>
      <c r="E404" s="80" t="s">
        <v>21</v>
      </c>
      <c r="F404" s="83">
        <v>20</v>
      </c>
    </row>
    <row r="405" spans="1:6" outlineLevel="3">
      <c r="A405" s="79" t="s">
        <v>114</v>
      </c>
      <c r="B405" s="80" t="s">
        <v>141</v>
      </c>
      <c r="C405" s="80" t="s">
        <v>158</v>
      </c>
      <c r="D405" s="80" t="s">
        <v>232</v>
      </c>
      <c r="E405" s="80" t="s">
        <v>115</v>
      </c>
      <c r="F405" s="81">
        <f>F406</f>
        <v>3283</v>
      </c>
    </row>
    <row r="406" spans="1:6" ht="36" outlineLevel="3">
      <c r="A406" s="79" t="s">
        <v>121</v>
      </c>
      <c r="B406" s="80" t="s">
        <v>141</v>
      </c>
      <c r="C406" s="80" t="s">
        <v>158</v>
      </c>
      <c r="D406" s="80" t="s">
        <v>232</v>
      </c>
      <c r="E406" s="80" t="s">
        <v>122</v>
      </c>
      <c r="F406" s="83">
        <v>3283</v>
      </c>
    </row>
    <row r="407" spans="1:6" outlineLevel="7">
      <c r="A407" s="79" t="s">
        <v>124</v>
      </c>
      <c r="B407" s="80" t="s">
        <v>141</v>
      </c>
      <c r="C407" s="80" t="s">
        <v>125</v>
      </c>
      <c r="D407" s="80" t="s">
        <v>166</v>
      </c>
      <c r="E407" s="80" t="s">
        <v>8</v>
      </c>
      <c r="F407" s="81">
        <f>F408</f>
        <v>181</v>
      </c>
    </row>
    <row r="408" spans="1:6" outlineLevel="7">
      <c r="A408" s="79" t="s">
        <v>126</v>
      </c>
      <c r="B408" s="80" t="s">
        <v>141</v>
      </c>
      <c r="C408" s="80" t="s">
        <v>127</v>
      </c>
      <c r="D408" s="80" t="s">
        <v>166</v>
      </c>
      <c r="E408" s="80" t="s">
        <v>8</v>
      </c>
      <c r="F408" s="81">
        <f>F409</f>
        <v>181</v>
      </c>
    </row>
    <row r="409" spans="1:6" ht="37.5" customHeight="1" outlineLevel="7">
      <c r="A409" s="79" t="s">
        <v>476</v>
      </c>
      <c r="B409" s="80" t="s">
        <v>141</v>
      </c>
      <c r="C409" s="80" t="s">
        <v>127</v>
      </c>
      <c r="D409" s="80" t="s">
        <v>320</v>
      </c>
      <c r="E409" s="80" t="s">
        <v>8</v>
      </c>
      <c r="F409" s="81">
        <f>F410</f>
        <v>181</v>
      </c>
    </row>
    <row r="410" spans="1:6" ht="18" customHeight="1" outlineLevel="7">
      <c r="A410" s="79" t="s">
        <v>128</v>
      </c>
      <c r="B410" s="80" t="s">
        <v>141</v>
      </c>
      <c r="C410" s="80" t="s">
        <v>127</v>
      </c>
      <c r="D410" s="80" t="s">
        <v>321</v>
      </c>
      <c r="E410" s="80" t="s">
        <v>8</v>
      </c>
      <c r="F410" s="81">
        <f>F411</f>
        <v>181</v>
      </c>
    </row>
    <row r="411" spans="1:6" ht="36" outlineLevel="7">
      <c r="A411" s="79" t="s">
        <v>53</v>
      </c>
      <c r="B411" s="80" t="s">
        <v>141</v>
      </c>
      <c r="C411" s="80" t="s">
        <v>127</v>
      </c>
      <c r="D411" s="80" t="s">
        <v>321</v>
      </c>
      <c r="E411" s="80" t="s">
        <v>54</v>
      </c>
      <c r="F411" s="81">
        <f>F412</f>
        <v>181</v>
      </c>
    </row>
    <row r="412" spans="1:6" outlineLevel="7">
      <c r="A412" s="79" t="s">
        <v>97</v>
      </c>
      <c r="B412" s="80" t="s">
        <v>141</v>
      </c>
      <c r="C412" s="80" t="s">
        <v>127</v>
      </c>
      <c r="D412" s="80" t="s">
        <v>321</v>
      </c>
      <c r="E412" s="80" t="s">
        <v>98</v>
      </c>
      <c r="F412" s="83">
        <v>181</v>
      </c>
    </row>
    <row r="413" spans="1:6" s="3" customFormat="1" ht="17.399999999999999">
      <c r="A413" s="150" t="s">
        <v>151</v>
      </c>
      <c r="B413" s="150"/>
      <c r="C413" s="150"/>
      <c r="D413" s="150"/>
      <c r="E413" s="150"/>
      <c r="F413" s="97">
        <f>F13+F268+F296+F48</f>
        <v>496289.23000000004</v>
      </c>
    </row>
    <row r="414" spans="1:6" s="3" customFormat="1" ht="17.399999999999999">
      <c r="A414" s="98"/>
      <c r="B414" s="99"/>
      <c r="C414" s="99"/>
      <c r="D414" s="99"/>
      <c r="E414" s="99"/>
      <c r="F414" s="97"/>
    </row>
    <row r="415" spans="1:6">
      <c r="A415" s="100"/>
      <c r="B415" s="101"/>
      <c r="C415" s="101"/>
      <c r="D415" s="101"/>
      <c r="E415" s="101"/>
    </row>
    <row r="416" spans="1:6">
      <c r="C416" s="103"/>
      <c r="F416" s="102">
        <f>прил7!C59-прил11!F413</f>
        <v>-8428.0000000000582</v>
      </c>
    </row>
    <row r="417" spans="3:6">
      <c r="C417" s="101"/>
      <c r="D417" s="101"/>
      <c r="E417" s="101"/>
    </row>
    <row r="418" spans="3:6">
      <c r="C418" s="103" t="s">
        <v>10</v>
      </c>
      <c r="F418" s="104">
        <f>F14+F49+F269</f>
        <v>62143.97</v>
      </c>
    </row>
    <row r="419" spans="3:6">
      <c r="C419" s="103" t="s">
        <v>30</v>
      </c>
      <c r="F419" s="104">
        <f>F33</f>
        <v>1223</v>
      </c>
    </row>
    <row r="420" spans="3:6">
      <c r="C420" s="103" t="s">
        <v>58</v>
      </c>
      <c r="F420" s="104">
        <f>F144</f>
        <v>65</v>
      </c>
    </row>
    <row r="421" spans="3:6">
      <c r="C421" s="103" t="s">
        <v>62</v>
      </c>
      <c r="F421" s="104">
        <f>F150</f>
        <v>15778.7</v>
      </c>
    </row>
    <row r="422" spans="3:6">
      <c r="C422" s="103" t="s">
        <v>76</v>
      </c>
      <c r="F422" s="104">
        <f>F183</f>
        <v>11877.13</v>
      </c>
    </row>
    <row r="423" spans="3:6">
      <c r="C423" s="103" t="s">
        <v>87</v>
      </c>
      <c r="F423" s="104">
        <f>F213</f>
        <v>310.47000000000003</v>
      </c>
    </row>
    <row r="424" spans="3:6">
      <c r="C424" s="103" t="s">
        <v>93</v>
      </c>
      <c r="F424" s="104">
        <f>F226+F297</f>
        <v>375479.73000000004</v>
      </c>
    </row>
    <row r="425" spans="3:6">
      <c r="C425" s="103" t="s">
        <v>104</v>
      </c>
      <c r="F425" s="104">
        <f>F232</f>
        <v>6463.18</v>
      </c>
    </row>
    <row r="426" spans="3:6">
      <c r="C426" s="103" t="s">
        <v>110</v>
      </c>
      <c r="F426" s="104">
        <f>F243+F398</f>
        <v>7169.55</v>
      </c>
    </row>
    <row r="427" spans="3:6">
      <c r="C427" s="103" t="s">
        <v>125</v>
      </c>
      <c r="F427" s="104">
        <f>F407</f>
        <v>181</v>
      </c>
    </row>
    <row r="428" spans="3:6">
      <c r="C428" s="103" t="s">
        <v>130</v>
      </c>
      <c r="F428" s="104">
        <f>F261</f>
        <v>1762.5</v>
      </c>
    </row>
    <row r="429" spans="3:6">
      <c r="C429" s="103" t="s">
        <v>34</v>
      </c>
      <c r="F429" s="104">
        <f>F39</f>
        <v>13835</v>
      </c>
    </row>
    <row r="430" spans="3:6">
      <c r="C430" s="103"/>
      <c r="F430" s="104">
        <f>SUM(F418:F429)</f>
        <v>496289.23000000004</v>
      </c>
    </row>
    <row r="431" spans="3:6">
      <c r="C431" s="103"/>
    </row>
    <row r="432" spans="3:6">
      <c r="D432" s="103" t="s">
        <v>395</v>
      </c>
      <c r="F432" s="104">
        <f>F299+F314+F368+F353+F382+F400</f>
        <v>366631.13</v>
      </c>
    </row>
    <row r="433" spans="4:8">
      <c r="D433" s="103" t="s">
        <v>396</v>
      </c>
      <c r="F433" s="104">
        <f>F228+F234</f>
        <v>18614.78</v>
      </c>
    </row>
    <row r="434" spans="4:8">
      <c r="D434" s="103" t="s">
        <v>397</v>
      </c>
      <c r="F434" s="104">
        <f>F215</f>
        <v>310.47000000000003</v>
      </c>
    </row>
    <row r="435" spans="4:8">
      <c r="D435" s="103" t="s">
        <v>398</v>
      </c>
      <c r="F435" s="104">
        <f>F409</f>
        <v>181</v>
      </c>
    </row>
    <row r="436" spans="4:8">
      <c r="D436" s="103" t="s">
        <v>399</v>
      </c>
      <c r="F436" s="104">
        <f>F250+F168+F157+F41</f>
        <v>20143.419999999998</v>
      </c>
    </row>
    <row r="437" spans="4:8">
      <c r="D437" s="103" t="s">
        <v>400</v>
      </c>
      <c r="F437" s="104">
        <f>F25+F83+F263+F291</f>
        <v>16898.86</v>
      </c>
    </row>
    <row r="438" spans="4:8">
      <c r="D438" s="103" t="s">
        <v>401</v>
      </c>
      <c r="F438" s="104">
        <f>F162+F185+F191+F205</f>
        <v>21941.499999999996</v>
      </c>
    </row>
    <row r="439" spans="4:8">
      <c r="D439" s="103" t="s">
        <v>402</v>
      </c>
      <c r="F439" s="104">
        <f>F106</f>
        <v>5888.1900000000005</v>
      </c>
      <c r="H439" s="4"/>
    </row>
    <row r="440" spans="4:8">
      <c r="D440" s="103" t="s">
        <v>403</v>
      </c>
      <c r="F440" s="104">
        <f>F16+F35+F51+F63+F56+F68+F116+F146+F152+F209+F245+F271+F286+F73+F78</f>
        <v>45679.880000000005</v>
      </c>
    </row>
    <row r="441" spans="4:8">
      <c r="D441" s="103"/>
      <c r="F441" s="104">
        <f>SUM(F432:F440)</f>
        <v>496289.23</v>
      </c>
    </row>
    <row r="442" spans="4:8">
      <c r="D442" s="103"/>
    </row>
    <row r="443" spans="4:8">
      <c r="D443" s="103" t="s">
        <v>404</v>
      </c>
      <c r="F443" s="102">
        <f>F248</f>
        <v>2989.55</v>
      </c>
    </row>
    <row r="444" spans="4:8">
      <c r="D444" s="103" t="s">
        <v>405</v>
      </c>
      <c r="F444" s="104">
        <f>F17+F52+F57+F69+F117+F272+F275+F282+F287+F383</f>
        <v>38633.15</v>
      </c>
    </row>
    <row r="446" spans="4:8">
      <c r="D446" s="36" t="s">
        <v>406</v>
      </c>
      <c r="E446" s="36">
        <v>22.25</v>
      </c>
      <c r="F446" s="102">
        <f>прил7!C14*22.25/100</f>
        <v>48894.257075000001</v>
      </c>
    </row>
    <row r="448" spans="4:8">
      <c r="F448" s="102">
        <f>F446-F444</f>
        <v>10261.107075</v>
      </c>
    </row>
  </sheetData>
  <mergeCells count="5">
    <mergeCell ref="A413:E413"/>
    <mergeCell ref="A10:F10"/>
    <mergeCell ref="A9:F9"/>
    <mergeCell ref="D4:F4"/>
    <mergeCell ref="D2:F2"/>
  </mergeCells>
  <pageMargins left="0.98425196850393704" right="0.98425196850393704" top="0.55118110236220474" bottom="0.55118110236220474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6"/>
  <sheetViews>
    <sheetView view="pageBreakPreview" zoomScale="75" zoomScaleNormal="100" zoomScaleSheetLayoutView="75" workbookViewId="0">
      <selection activeCell="C4" sqref="C4:E4"/>
    </sheetView>
  </sheetViews>
  <sheetFormatPr defaultRowHeight="18" outlineLevelRow="6"/>
  <cols>
    <col min="1" max="1" width="84.33203125" style="105" customWidth="1"/>
    <col min="2" max="2" width="9.44140625" style="105" customWidth="1"/>
    <col min="3" max="3" width="16.6640625" style="105" customWidth="1"/>
    <col min="4" max="4" width="7.6640625" style="105" customWidth="1"/>
    <col min="5" max="5" width="14.33203125" style="105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06" t="s">
        <v>525</v>
      </c>
    </row>
    <row r="2" spans="1:7">
      <c r="C2" s="161" t="s">
        <v>593</v>
      </c>
      <c r="D2" s="160"/>
      <c r="E2" s="160"/>
    </row>
    <row r="3" spans="1:7">
      <c r="E3" s="106" t="s">
        <v>393</v>
      </c>
    </row>
    <row r="4" spans="1:7">
      <c r="C4" s="156" t="s">
        <v>592</v>
      </c>
      <c r="D4" s="156"/>
      <c r="E4" s="156"/>
    </row>
    <row r="5" spans="1:7">
      <c r="C5" s="24"/>
      <c r="D5" s="24"/>
      <c r="E5" s="24" t="s">
        <v>532</v>
      </c>
    </row>
    <row r="6" spans="1:7">
      <c r="C6" s="24"/>
      <c r="D6" s="24"/>
      <c r="E6" s="24" t="s">
        <v>527</v>
      </c>
    </row>
    <row r="7" spans="1:7">
      <c r="C7" s="24"/>
      <c r="D7" s="24"/>
      <c r="E7" s="24" t="s">
        <v>528</v>
      </c>
    </row>
    <row r="8" spans="1:7">
      <c r="C8" s="24"/>
      <c r="D8" s="24"/>
      <c r="E8" s="25" t="s">
        <v>529</v>
      </c>
    </row>
    <row r="9" spans="1:7">
      <c r="A9" s="153" t="s">
        <v>309</v>
      </c>
      <c r="B9" s="154"/>
      <c r="C9" s="154"/>
      <c r="D9" s="154"/>
      <c r="E9" s="154"/>
    </row>
    <row r="10" spans="1:7">
      <c r="A10" s="147" t="s">
        <v>420</v>
      </c>
      <c r="B10" s="155"/>
      <c r="C10" s="155"/>
      <c r="D10" s="155"/>
      <c r="E10" s="155"/>
    </row>
    <row r="11" spans="1:7">
      <c r="A11" s="71"/>
      <c r="B11" s="107"/>
      <c r="C11" s="107"/>
      <c r="D11" s="107"/>
      <c r="E11" s="108" t="s">
        <v>381</v>
      </c>
    </row>
    <row r="12" spans="1:7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ht="17.399999999999999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62143.97</v>
      </c>
      <c r="G13" s="10"/>
    </row>
    <row r="14" spans="1:7" ht="36" outlineLevel="1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1784.79</v>
      </c>
    </row>
    <row r="15" spans="1:7" outlineLevel="2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1784.79</v>
      </c>
    </row>
    <row r="16" spans="1:7" outlineLevel="4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1784.79</v>
      </c>
    </row>
    <row r="17" spans="1:5" ht="72" outlineLevel="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1784.79</v>
      </c>
    </row>
    <row r="18" spans="1:5" ht="36" outlineLevel="6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1784.79</v>
      </c>
    </row>
    <row r="19" spans="1:5" ht="54" outlineLevel="1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3604.1099999999997</v>
      </c>
    </row>
    <row r="20" spans="1:5" outlineLevel="3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3604.1099999999997</v>
      </c>
    </row>
    <row r="21" spans="1:5" outlineLevel="4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1629</v>
      </c>
    </row>
    <row r="22" spans="1:5" ht="72" outlineLevel="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1629</v>
      </c>
    </row>
    <row r="23" spans="1:5" ht="36" outlineLevel="6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1629</v>
      </c>
    </row>
    <row r="24" spans="1:5" ht="37.5" customHeight="1" outlineLevel="4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1795.11</v>
      </c>
    </row>
    <row r="25" spans="1:5" ht="72" outlineLevel="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1646.61</v>
      </c>
    </row>
    <row r="26" spans="1:5" ht="36" outlineLevel="6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1646.61</v>
      </c>
    </row>
    <row r="27" spans="1:5" ht="36" outlineLevel="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6" outlineLevel="6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2" outlineLevel="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6" outlineLevel="6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4" outlineLevel="1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11427.49</v>
      </c>
    </row>
    <row r="35" spans="1:5" outlineLevel="3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11427.49</v>
      </c>
    </row>
    <row r="36" spans="1:5" ht="37.5" customHeight="1" outlineLevel="4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11427.49</v>
      </c>
    </row>
    <row r="37" spans="1:5" ht="72" outlineLevel="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11338.49</v>
      </c>
    </row>
    <row r="38" spans="1:5" ht="36" outlineLevel="6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11338.49</v>
      </c>
    </row>
    <row r="39" spans="1:5" ht="36" outlineLevel="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6" outlineLevel="6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outlineLevel="6">
      <c r="A41" s="79" t="s">
        <v>580</v>
      </c>
      <c r="B41" s="80" t="s">
        <v>581</v>
      </c>
      <c r="C41" s="80" t="s">
        <v>166</v>
      </c>
      <c r="D41" s="80" t="s">
        <v>8</v>
      </c>
      <c r="E41" s="81">
        <f>E42</f>
        <v>12.5</v>
      </c>
    </row>
    <row r="42" spans="1:5" ht="36" outlineLevel="6">
      <c r="A42" s="79" t="s">
        <v>181</v>
      </c>
      <c r="B42" s="80" t="s">
        <v>581</v>
      </c>
      <c r="C42" s="80" t="s">
        <v>167</v>
      </c>
      <c r="D42" s="80" t="s">
        <v>8</v>
      </c>
      <c r="E42" s="81">
        <f>E43</f>
        <v>12.5</v>
      </c>
    </row>
    <row r="43" spans="1:5" ht="90" outlineLevel="6">
      <c r="A43" s="79" t="s">
        <v>582</v>
      </c>
      <c r="B43" s="80" t="s">
        <v>581</v>
      </c>
      <c r="C43" s="80" t="s">
        <v>583</v>
      </c>
      <c r="D43" s="80" t="s">
        <v>8</v>
      </c>
      <c r="E43" s="81">
        <f>E44</f>
        <v>12.5</v>
      </c>
    </row>
    <row r="44" spans="1:5" ht="36" outlineLevel="6">
      <c r="A44" s="79" t="s">
        <v>18</v>
      </c>
      <c r="B44" s="80" t="s">
        <v>581</v>
      </c>
      <c r="C44" s="80" t="s">
        <v>583</v>
      </c>
      <c r="D44" s="80" t="s">
        <v>19</v>
      </c>
      <c r="E44" s="81">
        <f>E45</f>
        <v>12.5</v>
      </c>
    </row>
    <row r="45" spans="1:5" ht="36" outlineLevel="6">
      <c r="A45" s="79" t="s">
        <v>20</v>
      </c>
      <c r="B45" s="80" t="s">
        <v>581</v>
      </c>
      <c r="C45" s="80" t="s">
        <v>583</v>
      </c>
      <c r="D45" s="80" t="s">
        <v>21</v>
      </c>
      <c r="E45" s="81">
        <v>12.5</v>
      </c>
    </row>
    <row r="46" spans="1:5" ht="38.25" customHeight="1" outlineLevel="1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6003</v>
      </c>
    </row>
    <row r="47" spans="1:5" outlineLevel="3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6003</v>
      </c>
    </row>
    <row r="48" spans="1:5" ht="38.25" customHeight="1" outlineLevel="4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4536.2</v>
      </c>
    </row>
    <row r="49" spans="1:5" ht="72" outlineLevel="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4401.8</v>
      </c>
    </row>
    <row r="50" spans="1:5" ht="36" outlineLevel="6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4401.8</v>
      </c>
    </row>
    <row r="51" spans="1:5" ht="36" outlineLevel="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6" outlineLevel="6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outlineLevel="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outlineLevel="6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outlineLevel="4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2" outlineLevel="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6" outlineLevel="6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outlineLevel="4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2" outlineLevel="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6" outlineLevel="6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outlineLevel="6">
      <c r="A61" s="79" t="s">
        <v>498</v>
      </c>
      <c r="B61" s="80" t="s">
        <v>499</v>
      </c>
      <c r="C61" s="80" t="s">
        <v>166</v>
      </c>
      <c r="D61" s="80" t="s">
        <v>8</v>
      </c>
      <c r="E61" s="81">
        <f>E62</f>
        <v>204.81</v>
      </c>
    </row>
    <row r="62" spans="1:5" ht="36" outlineLevel="6">
      <c r="A62" s="79" t="s">
        <v>181</v>
      </c>
      <c r="B62" s="80" t="s">
        <v>499</v>
      </c>
      <c r="C62" s="80" t="s">
        <v>167</v>
      </c>
      <c r="D62" s="80" t="s">
        <v>8</v>
      </c>
      <c r="E62" s="81">
        <f>E63</f>
        <v>204.81</v>
      </c>
    </row>
    <row r="63" spans="1:5" ht="36" outlineLevel="6">
      <c r="A63" s="79" t="s">
        <v>500</v>
      </c>
      <c r="B63" s="80" t="s">
        <v>499</v>
      </c>
      <c r="C63" s="80" t="s">
        <v>501</v>
      </c>
      <c r="D63" s="80" t="s">
        <v>8</v>
      </c>
      <c r="E63" s="81">
        <f>E64</f>
        <v>204.81</v>
      </c>
    </row>
    <row r="64" spans="1:5" outlineLevel="6">
      <c r="A64" s="79" t="s">
        <v>22</v>
      </c>
      <c r="B64" s="80" t="s">
        <v>499</v>
      </c>
      <c r="C64" s="80" t="s">
        <v>501</v>
      </c>
      <c r="D64" s="80" t="s">
        <v>23</v>
      </c>
      <c r="E64" s="81">
        <f>E65</f>
        <v>204.81</v>
      </c>
    </row>
    <row r="65" spans="1:5" outlineLevel="6">
      <c r="A65" s="79" t="s">
        <v>502</v>
      </c>
      <c r="B65" s="80" t="s">
        <v>499</v>
      </c>
      <c r="C65" s="80" t="s">
        <v>501</v>
      </c>
      <c r="D65" s="80" t="s">
        <v>503</v>
      </c>
      <c r="E65" s="81">
        <v>204.81</v>
      </c>
    </row>
    <row r="66" spans="1:5" outlineLevel="6">
      <c r="A66" s="79" t="s">
        <v>504</v>
      </c>
      <c r="B66" s="80" t="s">
        <v>505</v>
      </c>
      <c r="C66" s="80" t="s">
        <v>166</v>
      </c>
      <c r="D66" s="80" t="s">
        <v>8</v>
      </c>
      <c r="E66" s="81">
        <f>E67</f>
        <v>14.93</v>
      </c>
    </row>
    <row r="67" spans="1:5" outlineLevel="6">
      <c r="A67" s="79" t="s">
        <v>311</v>
      </c>
      <c r="B67" s="80" t="s">
        <v>505</v>
      </c>
      <c r="C67" s="80" t="s">
        <v>167</v>
      </c>
      <c r="D67" s="80" t="s">
        <v>8</v>
      </c>
      <c r="E67" s="81">
        <f>E68</f>
        <v>14.93</v>
      </c>
    </row>
    <row r="68" spans="1:5" outlineLevel="6">
      <c r="A68" s="79" t="s">
        <v>521</v>
      </c>
      <c r="B68" s="80" t="s">
        <v>505</v>
      </c>
      <c r="C68" s="80" t="s">
        <v>507</v>
      </c>
      <c r="D68" s="80" t="s">
        <v>8</v>
      </c>
      <c r="E68" s="81">
        <f>E69</f>
        <v>14.93</v>
      </c>
    </row>
    <row r="69" spans="1:5" outlineLevel="6">
      <c r="A69" s="79" t="s">
        <v>22</v>
      </c>
      <c r="B69" s="80" t="s">
        <v>505</v>
      </c>
      <c r="C69" s="80" t="s">
        <v>507</v>
      </c>
      <c r="D69" s="80" t="s">
        <v>23</v>
      </c>
      <c r="E69" s="81">
        <f>E70</f>
        <v>14.93</v>
      </c>
    </row>
    <row r="70" spans="1:5" outlineLevel="6">
      <c r="A70" s="79" t="s">
        <v>508</v>
      </c>
      <c r="B70" s="80" t="s">
        <v>505</v>
      </c>
      <c r="C70" s="80" t="s">
        <v>507</v>
      </c>
      <c r="D70" s="80" t="s">
        <v>509</v>
      </c>
      <c r="E70" s="81">
        <v>14.93</v>
      </c>
    </row>
    <row r="71" spans="1:5" outlineLevel="1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E72+E105+E95</f>
        <v>39092.340000000004</v>
      </c>
    </row>
    <row r="72" spans="1:5" ht="36.75" customHeight="1" outlineLevel="2">
      <c r="A72" s="79" t="s">
        <v>477</v>
      </c>
      <c r="B72" s="80" t="s">
        <v>27</v>
      </c>
      <c r="C72" s="80" t="s">
        <v>169</v>
      </c>
      <c r="D72" s="80" t="s">
        <v>8</v>
      </c>
      <c r="E72" s="81">
        <f>E73+E82+E88</f>
        <v>15136.36</v>
      </c>
    </row>
    <row r="73" spans="1:5" ht="20.25" customHeight="1" outlineLevel="3">
      <c r="A73" s="79" t="s">
        <v>447</v>
      </c>
      <c r="B73" s="80" t="s">
        <v>27</v>
      </c>
      <c r="C73" s="80" t="s">
        <v>177</v>
      </c>
      <c r="D73" s="80" t="s">
        <v>8</v>
      </c>
      <c r="E73" s="81">
        <f>E74+E77</f>
        <v>889.95</v>
      </c>
    </row>
    <row r="74" spans="1:5" ht="36" outlineLevel="4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613.95000000000005</v>
      </c>
    </row>
    <row r="75" spans="1:5" ht="36" outlineLevel="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613.95000000000005</v>
      </c>
    </row>
    <row r="76" spans="1:5" ht="36" outlineLevel="6">
      <c r="A76" s="79" t="s">
        <v>20</v>
      </c>
      <c r="B76" s="80" t="s">
        <v>27</v>
      </c>
      <c r="C76" s="80" t="s">
        <v>171</v>
      </c>
      <c r="D76" s="80" t="s">
        <v>21</v>
      </c>
      <c r="E76" s="81">
        <f>218.95+395</f>
        <v>613.95000000000005</v>
      </c>
    </row>
    <row r="77" spans="1:5" outlineLevel="4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E78+E80</f>
        <v>276</v>
      </c>
    </row>
    <row r="78" spans="1:5" ht="72" outlineLevel="4">
      <c r="A78" s="79" t="s">
        <v>14</v>
      </c>
      <c r="B78" s="80" t="s">
        <v>27</v>
      </c>
      <c r="C78" s="80" t="s">
        <v>172</v>
      </c>
      <c r="D78" s="80" t="s">
        <v>15</v>
      </c>
      <c r="E78" s="81">
        <f>E79</f>
        <v>24</v>
      </c>
    </row>
    <row r="79" spans="1:5" ht="36" outlineLevel="4">
      <c r="A79" s="79" t="s">
        <v>16</v>
      </c>
      <c r="B79" s="80" t="s">
        <v>27</v>
      </c>
      <c r="C79" s="80" t="s">
        <v>172</v>
      </c>
      <c r="D79" s="80" t="s">
        <v>17</v>
      </c>
      <c r="E79" s="81">
        <v>24</v>
      </c>
    </row>
    <row r="80" spans="1:5" ht="36" outlineLevel="5">
      <c r="A80" s="79" t="s">
        <v>18</v>
      </c>
      <c r="B80" s="80" t="s">
        <v>27</v>
      </c>
      <c r="C80" s="80" t="s">
        <v>172</v>
      </c>
      <c r="D80" s="80" t="s">
        <v>19</v>
      </c>
      <c r="E80" s="81">
        <f>E81</f>
        <v>252</v>
      </c>
    </row>
    <row r="81" spans="1:5" ht="36" outlineLevel="6">
      <c r="A81" s="79" t="s">
        <v>20</v>
      </c>
      <c r="B81" s="80" t="s">
        <v>27</v>
      </c>
      <c r="C81" s="80" t="s">
        <v>172</v>
      </c>
      <c r="D81" s="80" t="s">
        <v>21</v>
      </c>
      <c r="E81" s="81">
        <v>252</v>
      </c>
    </row>
    <row r="82" spans="1:5" ht="54" outlineLevel="4">
      <c r="A82" s="79" t="s">
        <v>48</v>
      </c>
      <c r="B82" s="80" t="s">
        <v>27</v>
      </c>
      <c r="C82" s="80" t="s">
        <v>178</v>
      </c>
      <c r="D82" s="80" t="s">
        <v>8</v>
      </c>
      <c r="E82" s="81">
        <f>E83+E85</f>
        <v>1050.0899999999999</v>
      </c>
    </row>
    <row r="83" spans="1:5" ht="36" outlineLevel="5">
      <c r="A83" s="79" t="s">
        <v>18</v>
      </c>
      <c r="B83" s="80" t="s">
        <v>27</v>
      </c>
      <c r="C83" s="80" t="s">
        <v>178</v>
      </c>
      <c r="D83" s="80" t="s">
        <v>19</v>
      </c>
      <c r="E83" s="81">
        <f>E84</f>
        <v>857.41</v>
      </c>
    </row>
    <row r="84" spans="1:5" ht="36" outlineLevel="6">
      <c r="A84" s="79" t="s">
        <v>20</v>
      </c>
      <c r="B84" s="80" t="s">
        <v>27</v>
      </c>
      <c r="C84" s="80" t="s">
        <v>178</v>
      </c>
      <c r="D84" s="80" t="s">
        <v>21</v>
      </c>
      <c r="E84" s="81">
        <v>857.41</v>
      </c>
    </row>
    <row r="85" spans="1:5" outlineLevel="5">
      <c r="A85" s="79" t="s">
        <v>22</v>
      </c>
      <c r="B85" s="80" t="s">
        <v>27</v>
      </c>
      <c r="C85" s="80" t="s">
        <v>178</v>
      </c>
      <c r="D85" s="80" t="s">
        <v>23</v>
      </c>
      <c r="E85" s="81">
        <f>E87+E86</f>
        <v>192.68</v>
      </c>
    </row>
    <row r="86" spans="1:5" ht="26.25" customHeight="1" outlineLevel="5">
      <c r="A86" s="79" t="s">
        <v>548</v>
      </c>
      <c r="B86" s="80" t="s">
        <v>27</v>
      </c>
      <c r="C86" s="80" t="s">
        <v>178</v>
      </c>
      <c r="D86" s="80" t="s">
        <v>549</v>
      </c>
      <c r="E86" s="81">
        <v>28.25</v>
      </c>
    </row>
    <row r="87" spans="1:5" outlineLevel="6">
      <c r="A87" s="79" t="s">
        <v>24</v>
      </c>
      <c r="B87" s="80" t="s">
        <v>27</v>
      </c>
      <c r="C87" s="80" t="s">
        <v>178</v>
      </c>
      <c r="D87" s="80" t="s">
        <v>25</v>
      </c>
      <c r="E87" s="81">
        <v>164.43</v>
      </c>
    </row>
    <row r="88" spans="1:5" ht="36" outlineLevel="4">
      <c r="A88" s="79" t="s">
        <v>49</v>
      </c>
      <c r="B88" s="80" t="s">
        <v>27</v>
      </c>
      <c r="C88" s="80" t="s">
        <v>179</v>
      </c>
      <c r="D88" s="80" t="s">
        <v>8</v>
      </c>
      <c r="E88" s="81">
        <f>E89+E91+E93</f>
        <v>13196.32</v>
      </c>
    </row>
    <row r="89" spans="1:5" ht="72" outlineLevel="5">
      <c r="A89" s="79" t="s">
        <v>14</v>
      </c>
      <c r="B89" s="80" t="s">
        <v>27</v>
      </c>
      <c r="C89" s="80" t="s">
        <v>179</v>
      </c>
      <c r="D89" s="80" t="s">
        <v>15</v>
      </c>
      <c r="E89" s="81">
        <f>E90</f>
        <v>5398.86</v>
      </c>
    </row>
    <row r="90" spans="1:5" outlineLevel="6">
      <c r="A90" s="79" t="s">
        <v>50</v>
      </c>
      <c r="B90" s="80" t="s">
        <v>27</v>
      </c>
      <c r="C90" s="80" t="s">
        <v>179</v>
      </c>
      <c r="D90" s="80" t="s">
        <v>51</v>
      </c>
      <c r="E90" s="81">
        <v>5398.86</v>
      </c>
    </row>
    <row r="91" spans="1:5" ht="36" outlineLevel="5">
      <c r="A91" s="79" t="s">
        <v>18</v>
      </c>
      <c r="B91" s="80" t="s">
        <v>27</v>
      </c>
      <c r="C91" s="80" t="s">
        <v>179</v>
      </c>
      <c r="D91" s="80" t="s">
        <v>19</v>
      </c>
      <c r="E91" s="81">
        <f>E92</f>
        <v>7008.46</v>
      </c>
    </row>
    <row r="92" spans="1:5" ht="36" outlineLevel="6">
      <c r="A92" s="79" t="s">
        <v>20</v>
      </c>
      <c r="B92" s="80" t="s">
        <v>27</v>
      </c>
      <c r="C92" s="80" t="s">
        <v>179</v>
      </c>
      <c r="D92" s="80" t="s">
        <v>21</v>
      </c>
      <c r="E92" s="81">
        <v>7008.46</v>
      </c>
    </row>
    <row r="93" spans="1:5" outlineLevel="5">
      <c r="A93" s="79" t="s">
        <v>22</v>
      </c>
      <c r="B93" s="80" t="s">
        <v>27</v>
      </c>
      <c r="C93" s="80" t="s">
        <v>179</v>
      </c>
      <c r="D93" s="80" t="s">
        <v>23</v>
      </c>
      <c r="E93" s="81">
        <f>E94</f>
        <v>789</v>
      </c>
    </row>
    <row r="94" spans="1:5" outlineLevel="6">
      <c r="A94" s="79" t="s">
        <v>24</v>
      </c>
      <c r="B94" s="80" t="s">
        <v>27</v>
      </c>
      <c r="C94" s="80" t="s">
        <v>179</v>
      </c>
      <c r="D94" s="80" t="s">
        <v>25</v>
      </c>
      <c r="E94" s="81">
        <v>789</v>
      </c>
    </row>
    <row r="95" spans="1:5" ht="72" outlineLevel="6">
      <c r="A95" s="109" t="s">
        <v>451</v>
      </c>
      <c r="B95" s="110" t="s">
        <v>27</v>
      </c>
      <c r="C95" s="110" t="s">
        <v>180</v>
      </c>
      <c r="D95" s="110" t="s">
        <v>8</v>
      </c>
      <c r="E95" s="81">
        <f>E96+E99+E102</f>
        <v>5888.1900000000005</v>
      </c>
    </row>
    <row r="96" spans="1:5" ht="36" outlineLevel="6">
      <c r="A96" s="109" t="s">
        <v>557</v>
      </c>
      <c r="B96" s="110" t="s">
        <v>27</v>
      </c>
      <c r="C96" s="110" t="s">
        <v>556</v>
      </c>
      <c r="D96" s="110" t="s">
        <v>8</v>
      </c>
      <c r="E96" s="81">
        <f>E97</f>
        <v>2607.64</v>
      </c>
    </row>
    <row r="97" spans="1:5" ht="36" outlineLevel="6">
      <c r="A97" s="109" t="s">
        <v>53</v>
      </c>
      <c r="B97" s="110" t="s">
        <v>27</v>
      </c>
      <c r="C97" s="110" t="s">
        <v>556</v>
      </c>
      <c r="D97" s="110" t="s">
        <v>54</v>
      </c>
      <c r="E97" s="81">
        <f>E98</f>
        <v>2607.64</v>
      </c>
    </row>
    <row r="98" spans="1:5" outlineLevel="6">
      <c r="A98" s="109" t="s">
        <v>55</v>
      </c>
      <c r="B98" s="110" t="s">
        <v>27</v>
      </c>
      <c r="C98" s="110" t="s">
        <v>556</v>
      </c>
      <c r="D98" s="110" t="s">
        <v>56</v>
      </c>
      <c r="E98" s="81">
        <v>2607.64</v>
      </c>
    </row>
    <row r="99" spans="1:5" ht="90.75" customHeight="1" outlineLevel="6">
      <c r="A99" s="111" t="s">
        <v>510</v>
      </c>
      <c r="B99" s="80" t="s">
        <v>27</v>
      </c>
      <c r="C99" s="80" t="s">
        <v>511</v>
      </c>
      <c r="D99" s="80" t="s">
        <v>8</v>
      </c>
      <c r="E99" s="81">
        <f>E100</f>
        <v>177.52</v>
      </c>
    </row>
    <row r="100" spans="1:5" ht="36" outlineLevel="6">
      <c r="A100" s="79" t="s">
        <v>18</v>
      </c>
      <c r="B100" s="80" t="s">
        <v>27</v>
      </c>
      <c r="C100" s="80" t="s">
        <v>511</v>
      </c>
      <c r="D100" s="80" t="s">
        <v>19</v>
      </c>
      <c r="E100" s="81">
        <f>E101</f>
        <v>177.52</v>
      </c>
    </row>
    <row r="101" spans="1:5" ht="36" outlineLevel="6">
      <c r="A101" s="79" t="s">
        <v>20</v>
      </c>
      <c r="B101" s="80" t="s">
        <v>27</v>
      </c>
      <c r="C101" s="80" t="s">
        <v>511</v>
      </c>
      <c r="D101" s="80" t="s">
        <v>21</v>
      </c>
      <c r="E101" s="81">
        <v>177.52</v>
      </c>
    </row>
    <row r="102" spans="1:5" ht="56.25" customHeight="1" outlineLevel="6">
      <c r="A102" s="53" t="s">
        <v>497</v>
      </c>
      <c r="B102" s="110" t="s">
        <v>27</v>
      </c>
      <c r="C102" s="110" t="s">
        <v>512</v>
      </c>
      <c r="D102" s="110" t="s">
        <v>8</v>
      </c>
      <c r="E102" s="81">
        <f>E103</f>
        <v>3103.03</v>
      </c>
    </row>
    <row r="103" spans="1:5" ht="36" outlineLevel="6">
      <c r="A103" s="112" t="s">
        <v>53</v>
      </c>
      <c r="B103" s="110" t="s">
        <v>27</v>
      </c>
      <c r="C103" s="110" t="s">
        <v>512</v>
      </c>
      <c r="D103" s="110" t="s">
        <v>54</v>
      </c>
      <c r="E103" s="81">
        <f>E104</f>
        <v>3103.03</v>
      </c>
    </row>
    <row r="104" spans="1:5" outlineLevel="6">
      <c r="A104" s="112" t="s">
        <v>55</v>
      </c>
      <c r="B104" s="110" t="s">
        <v>27</v>
      </c>
      <c r="C104" s="110" t="s">
        <v>512</v>
      </c>
      <c r="D104" s="110" t="s">
        <v>56</v>
      </c>
      <c r="E104" s="81">
        <v>3103.03</v>
      </c>
    </row>
    <row r="105" spans="1:5" outlineLevel="2">
      <c r="A105" s="79" t="s">
        <v>311</v>
      </c>
      <c r="B105" s="80" t="s">
        <v>27</v>
      </c>
      <c r="C105" s="80" t="s">
        <v>167</v>
      </c>
      <c r="D105" s="80" t="s">
        <v>8</v>
      </c>
      <c r="E105" s="81">
        <f>E106+E112+E120+E125+E128+E109+E117</f>
        <v>18067.79</v>
      </c>
    </row>
    <row r="106" spans="1:5" ht="38.25" customHeight="1" outlineLevel="4">
      <c r="A106" s="79" t="s">
        <v>13</v>
      </c>
      <c r="B106" s="80" t="s">
        <v>27</v>
      </c>
      <c r="C106" s="80" t="s">
        <v>168</v>
      </c>
      <c r="D106" s="80" t="s">
        <v>8</v>
      </c>
      <c r="E106" s="81">
        <f>E107</f>
        <v>13602.39</v>
      </c>
    </row>
    <row r="107" spans="1:5" ht="72" outlineLevel="5">
      <c r="A107" s="79" t="s">
        <v>14</v>
      </c>
      <c r="B107" s="80" t="s">
        <v>27</v>
      </c>
      <c r="C107" s="80" t="s">
        <v>168</v>
      </c>
      <c r="D107" s="80" t="s">
        <v>15</v>
      </c>
      <c r="E107" s="81">
        <f>E108</f>
        <v>13602.39</v>
      </c>
    </row>
    <row r="108" spans="1:5" ht="36" outlineLevel="6">
      <c r="A108" s="79" t="s">
        <v>16</v>
      </c>
      <c r="B108" s="80" t="s">
        <v>27</v>
      </c>
      <c r="C108" s="80" t="s">
        <v>168</v>
      </c>
      <c r="D108" s="80" t="s">
        <v>17</v>
      </c>
      <c r="E108" s="81">
        <v>13602.39</v>
      </c>
    </row>
    <row r="109" spans="1:5" ht="36" outlineLevel="6">
      <c r="A109" s="79" t="s">
        <v>411</v>
      </c>
      <c r="B109" s="80" t="s">
        <v>27</v>
      </c>
      <c r="C109" s="80" t="s">
        <v>412</v>
      </c>
      <c r="D109" s="80" t="s">
        <v>8</v>
      </c>
      <c r="E109" s="81">
        <f>E110</f>
        <v>60</v>
      </c>
    </row>
    <row r="110" spans="1:5" ht="72" outlineLevel="6">
      <c r="A110" s="79" t="s">
        <v>14</v>
      </c>
      <c r="B110" s="80" t="s">
        <v>27</v>
      </c>
      <c r="C110" s="80" t="s">
        <v>412</v>
      </c>
      <c r="D110" s="80" t="s">
        <v>15</v>
      </c>
      <c r="E110" s="81">
        <f>E111</f>
        <v>60</v>
      </c>
    </row>
    <row r="111" spans="1:5" ht="36" outlineLevel="6">
      <c r="A111" s="79" t="s">
        <v>16</v>
      </c>
      <c r="B111" s="80" t="s">
        <v>27</v>
      </c>
      <c r="C111" s="80" t="s">
        <v>412</v>
      </c>
      <c r="D111" s="80" t="s">
        <v>17</v>
      </c>
      <c r="E111" s="81">
        <v>60</v>
      </c>
    </row>
    <row r="112" spans="1:5" ht="54" outlineLevel="4">
      <c r="A112" s="44" t="s">
        <v>454</v>
      </c>
      <c r="B112" s="80" t="s">
        <v>27</v>
      </c>
      <c r="C112" s="80" t="s">
        <v>323</v>
      </c>
      <c r="D112" s="80" t="s">
        <v>8</v>
      </c>
      <c r="E112" s="81">
        <f>E113+E115</f>
        <v>1930</v>
      </c>
    </row>
    <row r="113" spans="1:5" ht="72" outlineLevel="5">
      <c r="A113" s="79" t="s">
        <v>14</v>
      </c>
      <c r="B113" s="80" t="s">
        <v>27</v>
      </c>
      <c r="C113" s="80" t="s">
        <v>323</v>
      </c>
      <c r="D113" s="80" t="s">
        <v>15</v>
      </c>
      <c r="E113" s="81">
        <f>E114</f>
        <v>1024</v>
      </c>
    </row>
    <row r="114" spans="1:5" ht="36" outlineLevel="6">
      <c r="A114" s="79" t="s">
        <v>16</v>
      </c>
      <c r="B114" s="80" t="s">
        <v>27</v>
      </c>
      <c r="C114" s="80" t="s">
        <v>323</v>
      </c>
      <c r="D114" s="80" t="s">
        <v>17</v>
      </c>
      <c r="E114" s="81">
        <v>1024</v>
      </c>
    </row>
    <row r="115" spans="1:5" ht="36" outlineLevel="5">
      <c r="A115" s="79" t="s">
        <v>18</v>
      </c>
      <c r="B115" s="80" t="s">
        <v>27</v>
      </c>
      <c r="C115" s="80" t="s">
        <v>323</v>
      </c>
      <c r="D115" s="80" t="s">
        <v>19</v>
      </c>
      <c r="E115" s="81">
        <f>E116</f>
        <v>906</v>
      </c>
    </row>
    <row r="116" spans="1:5" ht="36" outlineLevel="6">
      <c r="A116" s="79" t="s">
        <v>20</v>
      </c>
      <c r="B116" s="80" t="s">
        <v>27</v>
      </c>
      <c r="C116" s="80" t="s">
        <v>323</v>
      </c>
      <c r="D116" s="80" t="s">
        <v>21</v>
      </c>
      <c r="E116" s="81">
        <v>906</v>
      </c>
    </row>
    <row r="117" spans="1:5" ht="36" outlineLevel="6">
      <c r="A117" s="79" t="s">
        <v>482</v>
      </c>
      <c r="B117" s="80" t="s">
        <v>27</v>
      </c>
      <c r="C117" s="80" t="s">
        <v>483</v>
      </c>
      <c r="D117" s="80" t="s">
        <v>8</v>
      </c>
      <c r="E117" s="81">
        <f>E118</f>
        <v>283</v>
      </c>
    </row>
    <row r="118" spans="1:5" ht="36" outlineLevel="6">
      <c r="A118" s="79" t="s">
        <v>18</v>
      </c>
      <c r="B118" s="80" t="s">
        <v>27</v>
      </c>
      <c r="C118" s="80" t="s">
        <v>483</v>
      </c>
      <c r="D118" s="80" t="s">
        <v>19</v>
      </c>
      <c r="E118" s="81">
        <f>E119</f>
        <v>283</v>
      </c>
    </row>
    <row r="119" spans="1:5" ht="36" outlineLevel="6">
      <c r="A119" s="79" t="s">
        <v>20</v>
      </c>
      <c r="B119" s="80" t="s">
        <v>27</v>
      </c>
      <c r="C119" s="80" t="s">
        <v>483</v>
      </c>
      <c r="D119" s="80" t="s">
        <v>21</v>
      </c>
      <c r="E119" s="81">
        <v>283</v>
      </c>
    </row>
    <row r="120" spans="1:5" ht="72" outlineLevel="4">
      <c r="A120" s="44" t="s">
        <v>456</v>
      </c>
      <c r="B120" s="80" t="s">
        <v>27</v>
      </c>
      <c r="C120" s="80" t="s">
        <v>322</v>
      </c>
      <c r="D120" s="80" t="s">
        <v>8</v>
      </c>
      <c r="E120" s="81">
        <f>E121+E123</f>
        <v>1003.4</v>
      </c>
    </row>
    <row r="121" spans="1:5" ht="72" outlineLevel="5">
      <c r="A121" s="79" t="s">
        <v>14</v>
      </c>
      <c r="B121" s="80" t="s">
        <v>27</v>
      </c>
      <c r="C121" s="80" t="s">
        <v>322</v>
      </c>
      <c r="D121" s="80" t="s">
        <v>15</v>
      </c>
      <c r="E121" s="81">
        <f>E122</f>
        <v>951.4</v>
      </c>
    </row>
    <row r="122" spans="1:5" ht="36" outlineLevel="6">
      <c r="A122" s="79" t="s">
        <v>16</v>
      </c>
      <c r="B122" s="80" t="s">
        <v>27</v>
      </c>
      <c r="C122" s="80" t="s">
        <v>322</v>
      </c>
      <c r="D122" s="80" t="s">
        <v>17</v>
      </c>
      <c r="E122" s="81">
        <v>951.4</v>
      </c>
    </row>
    <row r="123" spans="1:5" ht="36" outlineLevel="5">
      <c r="A123" s="79" t="s">
        <v>18</v>
      </c>
      <c r="B123" s="80" t="s">
        <v>27</v>
      </c>
      <c r="C123" s="80" t="s">
        <v>322</v>
      </c>
      <c r="D123" s="80" t="s">
        <v>19</v>
      </c>
      <c r="E123" s="81">
        <f>E124</f>
        <v>52</v>
      </c>
    </row>
    <row r="124" spans="1:5" ht="36" outlineLevel="6">
      <c r="A124" s="79" t="s">
        <v>20</v>
      </c>
      <c r="B124" s="80" t="s">
        <v>27</v>
      </c>
      <c r="C124" s="80" t="s">
        <v>322</v>
      </c>
      <c r="D124" s="80" t="s">
        <v>21</v>
      </c>
      <c r="E124" s="81">
        <v>52</v>
      </c>
    </row>
    <row r="125" spans="1:5" ht="54" outlineLevel="4">
      <c r="A125" s="44" t="s">
        <v>458</v>
      </c>
      <c r="B125" s="80" t="s">
        <v>27</v>
      </c>
      <c r="C125" s="80" t="s">
        <v>324</v>
      </c>
      <c r="D125" s="80" t="s">
        <v>8</v>
      </c>
      <c r="E125" s="81">
        <f>E126</f>
        <v>651</v>
      </c>
    </row>
    <row r="126" spans="1:5" ht="72" outlineLevel="5">
      <c r="A126" s="79" t="s">
        <v>14</v>
      </c>
      <c r="B126" s="80" t="s">
        <v>27</v>
      </c>
      <c r="C126" s="80" t="s">
        <v>324</v>
      </c>
      <c r="D126" s="80" t="s">
        <v>15</v>
      </c>
      <c r="E126" s="81">
        <f>E127</f>
        <v>651</v>
      </c>
    </row>
    <row r="127" spans="1:5" ht="36" outlineLevel="6">
      <c r="A127" s="79" t="s">
        <v>16</v>
      </c>
      <c r="B127" s="80" t="s">
        <v>27</v>
      </c>
      <c r="C127" s="80" t="s">
        <v>324</v>
      </c>
      <c r="D127" s="80" t="s">
        <v>17</v>
      </c>
      <c r="E127" s="81">
        <v>651</v>
      </c>
    </row>
    <row r="128" spans="1:5" ht="54" outlineLevel="4">
      <c r="A128" s="44" t="s">
        <v>457</v>
      </c>
      <c r="B128" s="80" t="s">
        <v>27</v>
      </c>
      <c r="C128" s="80" t="s">
        <v>325</v>
      </c>
      <c r="D128" s="80" t="s">
        <v>8</v>
      </c>
      <c r="E128" s="81">
        <f>E129+E131</f>
        <v>538</v>
      </c>
    </row>
    <row r="129" spans="1:5" ht="72" outlineLevel="5">
      <c r="A129" s="79" t="s">
        <v>14</v>
      </c>
      <c r="B129" s="80" t="s">
        <v>27</v>
      </c>
      <c r="C129" s="80" t="s">
        <v>325</v>
      </c>
      <c r="D129" s="80" t="s">
        <v>15</v>
      </c>
      <c r="E129" s="81">
        <f>E130</f>
        <v>518</v>
      </c>
    </row>
    <row r="130" spans="1:5" ht="36" outlineLevel="6">
      <c r="A130" s="79" t="s">
        <v>16</v>
      </c>
      <c r="B130" s="80" t="s">
        <v>27</v>
      </c>
      <c r="C130" s="80" t="s">
        <v>325</v>
      </c>
      <c r="D130" s="80" t="s">
        <v>17</v>
      </c>
      <c r="E130" s="81">
        <v>518</v>
      </c>
    </row>
    <row r="131" spans="1:5" ht="36" outlineLevel="5">
      <c r="A131" s="79" t="s">
        <v>18</v>
      </c>
      <c r="B131" s="80" t="s">
        <v>27</v>
      </c>
      <c r="C131" s="80" t="s">
        <v>325</v>
      </c>
      <c r="D131" s="80" t="s">
        <v>19</v>
      </c>
      <c r="E131" s="81">
        <f>E132</f>
        <v>20</v>
      </c>
    </row>
    <row r="132" spans="1:5" ht="36" outlineLevel="6">
      <c r="A132" s="79" t="s">
        <v>20</v>
      </c>
      <c r="B132" s="80" t="s">
        <v>27</v>
      </c>
      <c r="C132" s="80" t="s">
        <v>325</v>
      </c>
      <c r="D132" s="80" t="s">
        <v>21</v>
      </c>
      <c r="E132" s="81">
        <v>20</v>
      </c>
    </row>
    <row r="133" spans="1:5" s="3" customFormat="1" ht="17.399999999999999">
      <c r="A133" s="76" t="s">
        <v>160</v>
      </c>
      <c r="B133" s="77" t="s">
        <v>30</v>
      </c>
      <c r="C133" s="77" t="s">
        <v>166</v>
      </c>
      <c r="D133" s="77" t="s">
        <v>8</v>
      </c>
      <c r="E133" s="78">
        <f>E134</f>
        <v>1223</v>
      </c>
    </row>
    <row r="134" spans="1:5" outlineLevel="1">
      <c r="A134" s="79" t="s">
        <v>161</v>
      </c>
      <c r="B134" s="80" t="s">
        <v>162</v>
      </c>
      <c r="C134" s="80" t="s">
        <v>166</v>
      </c>
      <c r="D134" s="80" t="s">
        <v>8</v>
      </c>
      <c r="E134" s="81">
        <f>E135</f>
        <v>1223</v>
      </c>
    </row>
    <row r="135" spans="1:5" outlineLevel="3">
      <c r="A135" s="79" t="s">
        <v>311</v>
      </c>
      <c r="B135" s="80" t="s">
        <v>162</v>
      </c>
      <c r="C135" s="80" t="s">
        <v>167</v>
      </c>
      <c r="D135" s="80" t="s">
        <v>8</v>
      </c>
      <c r="E135" s="81">
        <f>E136</f>
        <v>1223</v>
      </c>
    </row>
    <row r="136" spans="1:5" ht="72" outlineLevel="4">
      <c r="A136" s="44" t="s">
        <v>461</v>
      </c>
      <c r="B136" s="80" t="s">
        <v>162</v>
      </c>
      <c r="C136" s="80" t="s">
        <v>326</v>
      </c>
      <c r="D136" s="80" t="s">
        <v>8</v>
      </c>
      <c r="E136" s="81">
        <f>E137</f>
        <v>1223</v>
      </c>
    </row>
    <row r="137" spans="1:5" outlineLevel="5">
      <c r="A137" s="79" t="s">
        <v>31</v>
      </c>
      <c r="B137" s="80" t="s">
        <v>162</v>
      </c>
      <c r="C137" s="80" t="s">
        <v>326</v>
      </c>
      <c r="D137" s="80" t="s">
        <v>32</v>
      </c>
      <c r="E137" s="81">
        <f>E138</f>
        <v>1223</v>
      </c>
    </row>
    <row r="138" spans="1:5" outlineLevel="6">
      <c r="A138" s="79" t="s">
        <v>163</v>
      </c>
      <c r="B138" s="80" t="s">
        <v>162</v>
      </c>
      <c r="C138" s="80" t="s">
        <v>326</v>
      </c>
      <c r="D138" s="80" t="s">
        <v>164</v>
      </c>
      <c r="E138" s="81">
        <v>1223</v>
      </c>
    </row>
    <row r="139" spans="1:5" s="3" customFormat="1" ht="34.799999999999997">
      <c r="A139" s="76" t="s">
        <v>57</v>
      </c>
      <c r="B139" s="77" t="s">
        <v>58</v>
      </c>
      <c r="C139" s="77" t="s">
        <v>166</v>
      </c>
      <c r="D139" s="77" t="s">
        <v>8</v>
      </c>
      <c r="E139" s="78">
        <f>E140</f>
        <v>65</v>
      </c>
    </row>
    <row r="140" spans="1:5" ht="36" outlineLevel="1">
      <c r="A140" s="79" t="s">
        <v>59</v>
      </c>
      <c r="B140" s="80" t="s">
        <v>60</v>
      </c>
      <c r="C140" s="80" t="s">
        <v>166</v>
      </c>
      <c r="D140" s="80" t="s">
        <v>8</v>
      </c>
      <c r="E140" s="81">
        <f>E141</f>
        <v>65</v>
      </c>
    </row>
    <row r="141" spans="1:5" outlineLevel="3">
      <c r="A141" s="79" t="s">
        <v>311</v>
      </c>
      <c r="B141" s="80" t="s">
        <v>60</v>
      </c>
      <c r="C141" s="80" t="s">
        <v>167</v>
      </c>
      <c r="D141" s="80" t="s">
        <v>8</v>
      </c>
      <c r="E141" s="81">
        <f>E142</f>
        <v>65</v>
      </c>
    </row>
    <row r="142" spans="1:5" ht="36" outlineLevel="4">
      <c r="A142" s="79" t="s">
        <v>61</v>
      </c>
      <c r="B142" s="80" t="s">
        <v>60</v>
      </c>
      <c r="C142" s="80" t="s">
        <v>186</v>
      </c>
      <c r="D142" s="80" t="s">
        <v>8</v>
      </c>
      <c r="E142" s="81">
        <f>E143</f>
        <v>65</v>
      </c>
    </row>
    <row r="143" spans="1:5" ht="36" outlineLevel="5">
      <c r="A143" s="79" t="s">
        <v>18</v>
      </c>
      <c r="B143" s="80" t="s">
        <v>60</v>
      </c>
      <c r="C143" s="80" t="s">
        <v>186</v>
      </c>
      <c r="D143" s="80" t="s">
        <v>19</v>
      </c>
      <c r="E143" s="81">
        <f>E144</f>
        <v>65</v>
      </c>
    </row>
    <row r="144" spans="1:5" ht="36" outlineLevel="6">
      <c r="A144" s="79" t="s">
        <v>20</v>
      </c>
      <c r="B144" s="80" t="s">
        <v>60</v>
      </c>
      <c r="C144" s="80" t="s">
        <v>186</v>
      </c>
      <c r="D144" s="80" t="s">
        <v>21</v>
      </c>
      <c r="E144" s="81">
        <v>65</v>
      </c>
    </row>
    <row r="145" spans="1:5" s="3" customFormat="1" ht="17.399999999999999">
      <c r="A145" s="76" t="s">
        <v>153</v>
      </c>
      <c r="B145" s="77" t="s">
        <v>62</v>
      </c>
      <c r="C145" s="77" t="s">
        <v>166</v>
      </c>
      <c r="D145" s="77" t="s">
        <v>8</v>
      </c>
      <c r="E145" s="78">
        <f>E151+E162+E146+E156</f>
        <v>15778.7</v>
      </c>
    </row>
    <row r="146" spans="1:5" s="3" customFormat="1">
      <c r="A146" s="79" t="s">
        <v>155</v>
      </c>
      <c r="B146" s="80" t="s">
        <v>156</v>
      </c>
      <c r="C146" s="80" t="s">
        <v>166</v>
      </c>
      <c r="D146" s="80" t="s">
        <v>8</v>
      </c>
      <c r="E146" s="81">
        <f>E147</f>
        <v>275.27999999999997</v>
      </c>
    </row>
    <row r="147" spans="1:5" s="3" customFormat="1">
      <c r="A147" s="79" t="s">
        <v>311</v>
      </c>
      <c r="B147" s="80" t="s">
        <v>156</v>
      </c>
      <c r="C147" s="80" t="s">
        <v>167</v>
      </c>
      <c r="D147" s="80" t="s">
        <v>8</v>
      </c>
      <c r="E147" s="81">
        <f>E148</f>
        <v>275.27999999999997</v>
      </c>
    </row>
    <row r="148" spans="1:5" s="3" customFormat="1" ht="112.5" customHeight="1">
      <c r="A148" s="44" t="s">
        <v>464</v>
      </c>
      <c r="B148" s="80" t="s">
        <v>156</v>
      </c>
      <c r="C148" s="80" t="s">
        <v>187</v>
      </c>
      <c r="D148" s="80" t="s">
        <v>8</v>
      </c>
      <c r="E148" s="81">
        <f>E149</f>
        <v>275.27999999999997</v>
      </c>
    </row>
    <row r="149" spans="1:5" s="3" customFormat="1" ht="36">
      <c r="A149" s="79" t="s">
        <v>18</v>
      </c>
      <c r="B149" s="80" t="s">
        <v>156</v>
      </c>
      <c r="C149" s="80" t="s">
        <v>187</v>
      </c>
      <c r="D149" s="80" t="s">
        <v>19</v>
      </c>
      <c r="E149" s="81">
        <f>E150</f>
        <v>275.27999999999997</v>
      </c>
    </row>
    <row r="150" spans="1:5" s="3" customFormat="1" ht="36">
      <c r="A150" s="79" t="s">
        <v>20</v>
      </c>
      <c r="B150" s="80" t="s">
        <v>156</v>
      </c>
      <c r="C150" s="80" t="s">
        <v>187</v>
      </c>
      <c r="D150" s="80" t="s">
        <v>21</v>
      </c>
      <c r="E150" s="81">
        <v>275.27999999999997</v>
      </c>
    </row>
    <row r="151" spans="1:5" outlineLevel="1">
      <c r="A151" s="79" t="s">
        <v>63</v>
      </c>
      <c r="B151" s="80" t="s">
        <v>64</v>
      </c>
      <c r="C151" s="80" t="s">
        <v>166</v>
      </c>
      <c r="D151" s="80" t="s">
        <v>8</v>
      </c>
      <c r="E151" s="81">
        <f>E152</f>
        <v>3590</v>
      </c>
    </row>
    <row r="152" spans="1:5" ht="36" outlineLevel="2">
      <c r="A152" s="79" t="s">
        <v>442</v>
      </c>
      <c r="B152" s="80" t="s">
        <v>64</v>
      </c>
      <c r="C152" s="80" t="s">
        <v>173</v>
      </c>
      <c r="D152" s="80" t="s">
        <v>8</v>
      </c>
      <c r="E152" s="81">
        <f>E153</f>
        <v>3590</v>
      </c>
    </row>
    <row r="153" spans="1:5" ht="36" outlineLevel="4">
      <c r="A153" s="79" t="s">
        <v>314</v>
      </c>
      <c r="B153" s="80" t="s">
        <v>64</v>
      </c>
      <c r="C153" s="80" t="s">
        <v>188</v>
      </c>
      <c r="D153" s="80" t="s">
        <v>8</v>
      </c>
      <c r="E153" s="81">
        <f>E154</f>
        <v>3590</v>
      </c>
    </row>
    <row r="154" spans="1:5" outlineLevel="5">
      <c r="A154" s="79" t="s">
        <v>22</v>
      </c>
      <c r="B154" s="80" t="s">
        <v>64</v>
      </c>
      <c r="C154" s="80" t="s">
        <v>188</v>
      </c>
      <c r="D154" s="80" t="s">
        <v>23</v>
      </c>
      <c r="E154" s="81">
        <f>E155</f>
        <v>3590</v>
      </c>
    </row>
    <row r="155" spans="1:5" ht="37.5" customHeight="1" outlineLevel="6">
      <c r="A155" s="79" t="s">
        <v>65</v>
      </c>
      <c r="B155" s="80" t="s">
        <v>64</v>
      </c>
      <c r="C155" s="80" t="s">
        <v>188</v>
      </c>
      <c r="D155" s="80" t="s">
        <v>66</v>
      </c>
      <c r="E155" s="81">
        <v>3590</v>
      </c>
    </row>
    <row r="156" spans="1:5" outlineLevel="6">
      <c r="A156" s="79" t="s">
        <v>67</v>
      </c>
      <c r="B156" s="80" t="s">
        <v>68</v>
      </c>
      <c r="C156" s="80" t="s">
        <v>166</v>
      </c>
      <c r="D156" s="80" t="s">
        <v>8</v>
      </c>
      <c r="E156" s="81">
        <f>E157</f>
        <v>10072</v>
      </c>
    </row>
    <row r="157" spans="1:5" ht="54" outlineLevel="6">
      <c r="A157" s="79" t="s">
        <v>448</v>
      </c>
      <c r="B157" s="80" t="s">
        <v>68</v>
      </c>
      <c r="C157" s="80" t="s">
        <v>190</v>
      </c>
      <c r="D157" s="80" t="s">
        <v>8</v>
      </c>
      <c r="E157" s="81">
        <f>E158</f>
        <v>10072</v>
      </c>
    </row>
    <row r="158" spans="1:5" ht="36" outlineLevel="6">
      <c r="A158" s="79" t="s">
        <v>450</v>
      </c>
      <c r="B158" s="80" t="s">
        <v>68</v>
      </c>
      <c r="C158" s="80" t="s">
        <v>191</v>
      </c>
      <c r="D158" s="80" t="s">
        <v>8</v>
      </c>
      <c r="E158" s="81">
        <f>E159</f>
        <v>10072</v>
      </c>
    </row>
    <row r="159" spans="1:5" ht="54" outlineLevel="6">
      <c r="A159" s="79" t="s">
        <v>69</v>
      </c>
      <c r="B159" s="80" t="s">
        <v>68</v>
      </c>
      <c r="C159" s="80" t="s">
        <v>192</v>
      </c>
      <c r="D159" s="80" t="s">
        <v>8</v>
      </c>
      <c r="E159" s="81">
        <f>E160</f>
        <v>10072</v>
      </c>
    </row>
    <row r="160" spans="1:5" ht="36" outlineLevel="6">
      <c r="A160" s="79" t="s">
        <v>18</v>
      </c>
      <c r="B160" s="80" t="s">
        <v>68</v>
      </c>
      <c r="C160" s="80" t="s">
        <v>192</v>
      </c>
      <c r="D160" s="80" t="s">
        <v>19</v>
      </c>
      <c r="E160" s="81">
        <f>E161</f>
        <v>10072</v>
      </c>
    </row>
    <row r="161" spans="1:5" ht="36" outlineLevel="6">
      <c r="A161" s="79" t="s">
        <v>20</v>
      </c>
      <c r="B161" s="80" t="s">
        <v>68</v>
      </c>
      <c r="C161" s="80" t="s">
        <v>192</v>
      </c>
      <c r="D161" s="80" t="s">
        <v>21</v>
      </c>
      <c r="E161" s="81">
        <v>10072</v>
      </c>
    </row>
    <row r="162" spans="1:5" outlineLevel="1">
      <c r="A162" s="79" t="s">
        <v>71</v>
      </c>
      <c r="B162" s="80" t="s">
        <v>72</v>
      </c>
      <c r="C162" s="80" t="s">
        <v>166</v>
      </c>
      <c r="D162" s="80" t="s">
        <v>8</v>
      </c>
      <c r="E162" s="81">
        <f>E163</f>
        <v>1841.42</v>
      </c>
    </row>
    <row r="163" spans="1:5" ht="36" outlineLevel="1">
      <c r="A163" s="79" t="s">
        <v>442</v>
      </c>
      <c r="B163" s="80" t="s">
        <v>72</v>
      </c>
      <c r="C163" s="80" t="s">
        <v>173</v>
      </c>
      <c r="D163" s="80" t="s">
        <v>8</v>
      </c>
      <c r="E163" s="81">
        <f>E164+E171</f>
        <v>1841.42</v>
      </c>
    </row>
    <row r="164" spans="1:5" ht="36" customHeight="1" outlineLevel="1">
      <c r="A164" s="79" t="s">
        <v>453</v>
      </c>
      <c r="B164" s="80" t="s">
        <v>72</v>
      </c>
      <c r="C164" s="80" t="s">
        <v>193</v>
      </c>
      <c r="D164" s="80" t="s">
        <v>8</v>
      </c>
      <c r="E164" s="81">
        <f>E165+E168</f>
        <v>406.41999999999996</v>
      </c>
    </row>
    <row r="165" spans="1:5" ht="36" outlineLevel="1">
      <c r="A165" s="79" t="s">
        <v>73</v>
      </c>
      <c r="B165" s="80" t="s">
        <v>72</v>
      </c>
      <c r="C165" s="80" t="s">
        <v>558</v>
      </c>
      <c r="D165" s="80" t="s">
        <v>8</v>
      </c>
      <c r="E165" s="81">
        <f>E166</f>
        <v>250</v>
      </c>
    </row>
    <row r="166" spans="1:5" outlineLevel="1">
      <c r="A166" s="79" t="s">
        <v>22</v>
      </c>
      <c r="B166" s="80" t="s">
        <v>72</v>
      </c>
      <c r="C166" s="80" t="s">
        <v>558</v>
      </c>
      <c r="D166" s="80" t="s">
        <v>23</v>
      </c>
      <c r="E166" s="81">
        <f>E167</f>
        <v>250</v>
      </c>
    </row>
    <row r="167" spans="1:5" ht="38.25" customHeight="1" outlineLevel="1">
      <c r="A167" s="79" t="s">
        <v>65</v>
      </c>
      <c r="B167" s="80" t="s">
        <v>72</v>
      </c>
      <c r="C167" s="80" t="s">
        <v>558</v>
      </c>
      <c r="D167" s="80" t="s">
        <v>66</v>
      </c>
      <c r="E167" s="81">
        <v>250</v>
      </c>
    </row>
    <row r="168" spans="1:5" ht="54" outlineLevel="1">
      <c r="A168" s="79" t="s">
        <v>541</v>
      </c>
      <c r="B168" s="80" t="s">
        <v>72</v>
      </c>
      <c r="C168" s="80" t="s">
        <v>559</v>
      </c>
      <c r="D168" s="80" t="s">
        <v>8</v>
      </c>
      <c r="E168" s="81">
        <f>E169</f>
        <v>156.41999999999999</v>
      </c>
    </row>
    <row r="169" spans="1:5" outlineLevel="1">
      <c r="A169" s="79" t="s">
        <v>22</v>
      </c>
      <c r="B169" s="80" t="s">
        <v>72</v>
      </c>
      <c r="C169" s="80" t="s">
        <v>559</v>
      </c>
      <c r="D169" s="80" t="s">
        <v>23</v>
      </c>
      <c r="E169" s="81">
        <f>E170</f>
        <v>156.41999999999999</v>
      </c>
    </row>
    <row r="170" spans="1:5" ht="39" customHeight="1" outlineLevel="1">
      <c r="A170" s="79" t="s">
        <v>65</v>
      </c>
      <c r="B170" s="80" t="s">
        <v>72</v>
      </c>
      <c r="C170" s="80" t="s">
        <v>559</v>
      </c>
      <c r="D170" s="80" t="s">
        <v>66</v>
      </c>
      <c r="E170" s="81">
        <v>156.41999999999999</v>
      </c>
    </row>
    <row r="171" spans="1:5" ht="54" outlineLevel="1">
      <c r="A171" s="79" t="s">
        <v>473</v>
      </c>
      <c r="B171" s="80" t="s">
        <v>72</v>
      </c>
      <c r="C171" s="80" t="s">
        <v>327</v>
      </c>
      <c r="D171" s="80" t="s">
        <v>8</v>
      </c>
      <c r="E171" s="81">
        <f>E175+E172</f>
        <v>1435</v>
      </c>
    </row>
    <row r="172" spans="1:5" ht="36" outlineLevel="1">
      <c r="A172" s="79" t="s">
        <v>378</v>
      </c>
      <c r="B172" s="80" t="s">
        <v>72</v>
      </c>
      <c r="C172" s="80" t="s">
        <v>379</v>
      </c>
      <c r="D172" s="80" t="s">
        <v>8</v>
      </c>
      <c r="E172" s="81">
        <f>E173</f>
        <v>55</v>
      </c>
    </row>
    <row r="173" spans="1:5" ht="36" outlineLevel="1">
      <c r="A173" s="79" t="s">
        <v>18</v>
      </c>
      <c r="B173" s="80" t="s">
        <v>72</v>
      </c>
      <c r="C173" s="80" t="s">
        <v>379</v>
      </c>
      <c r="D173" s="80" t="s">
        <v>19</v>
      </c>
      <c r="E173" s="81">
        <f>E174</f>
        <v>55</v>
      </c>
    </row>
    <row r="174" spans="1:5" ht="36" outlineLevel="1">
      <c r="A174" s="79" t="s">
        <v>20</v>
      </c>
      <c r="B174" s="80" t="s">
        <v>72</v>
      </c>
      <c r="C174" s="80" t="s">
        <v>379</v>
      </c>
      <c r="D174" s="80" t="s">
        <v>21</v>
      </c>
      <c r="E174" s="81">
        <v>55</v>
      </c>
    </row>
    <row r="175" spans="1:5" outlineLevel="4">
      <c r="A175" s="79" t="s">
        <v>74</v>
      </c>
      <c r="B175" s="80" t="s">
        <v>72</v>
      </c>
      <c r="C175" s="80" t="s">
        <v>194</v>
      </c>
      <c r="D175" s="80" t="s">
        <v>8</v>
      </c>
      <c r="E175" s="81">
        <f>E176</f>
        <v>1380</v>
      </c>
    </row>
    <row r="176" spans="1:5" ht="36" outlineLevel="5">
      <c r="A176" s="79" t="s">
        <v>18</v>
      </c>
      <c r="B176" s="80" t="s">
        <v>72</v>
      </c>
      <c r="C176" s="80" t="s">
        <v>194</v>
      </c>
      <c r="D176" s="80" t="s">
        <v>19</v>
      </c>
      <c r="E176" s="81">
        <f>E177</f>
        <v>1380</v>
      </c>
    </row>
    <row r="177" spans="1:5" ht="36" outlineLevel="6">
      <c r="A177" s="79" t="s">
        <v>20</v>
      </c>
      <c r="B177" s="80" t="s">
        <v>72</v>
      </c>
      <c r="C177" s="80" t="s">
        <v>194</v>
      </c>
      <c r="D177" s="80" t="s">
        <v>21</v>
      </c>
      <c r="E177" s="81">
        <v>1380</v>
      </c>
    </row>
    <row r="178" spans="1:5" s="3" customFormat="1" ht="17.399999999999999">
      <c r="A178" s="76" t="s">
        <v>75</v>
      </c>
      <c r="B178" s="77" t="s">
        <v>76</v>
      </c>
      <c r="C178" s="77" t="s">
        <v>166</v>
      </c>
      <c r="D178" s="77" t="s">
        <v>8</v>
      </c>
      <c r="E178" s="78">
        <f>E179+E185+E199</f>
        <v>11877.13</v>
      </c>
    </row>
    <row r="179" spans="1:5" s="3" customFormat="1">
      <c r="A179" s="79" t="s">
        <v>77</v>
      </c>
      <c r="B179" s="80" t="s">
        <v>78</v>
      </c>
      <c r="C179" s="80" t="s">
        <v>166</v>
      </c>
      <c r="D179" s="80" t="s">
        <v>8</v>
      </c>
      <c r="E179" s="81">
        <f>E180</f>
        <v>1138.82</v>
      </c>
    </row>
    <row r="180" spans="1:5" s="3" customFormat="1" ht="54">
      <c r="A180" s="79" t="s">
        <v>448</v>
      </c>
      <c r="B180" s="80" t="s">
        <v>78</v>
      </c>
      <c r="C180" s="80" t="s">
        <v>190</v>
      </c>
      <c r="D180" s="80" t="s">
        <v>8</v>
      </c>
      <c r="E180" s="81">
        <f>E181</f>
        <v>1138.82</v>
      </c>
    </row>
    <row r="181" spans="1:5" s="3" customFormat="1" ht="36">
      <c r="A181" s="79" t="s">
        <v>449</v>
      </c>
      <c r="B181" s="80" t="s">
        <v>78</v>
      </c>
      <c r="C181" s="80" t="s">
        <v>195</v>
      </c>
      <c r="D181" s="80" t="s">
        <v>8</v>
      </c>
      <c r="E181" s="81">
        <f>E182</f>
        <v>1138.82</v>
      </c>
    </row>
    <row r="182" spans="1:5" s="3" customFormat="1" ht="72">
      <c r="A182" s="113" t="s">
        <v>79</v>
      </c>
      <c r="B182" s="80" t="s">
        <v>78</v>
      </c>
      <c r="C182" s="80" t="s">
        <v>196</v>
      </c>
      <c r="D182" s="80" t="s">
        <v>8</v>
      </c>
      <c r="E182" s="81">
        <f>E183</f>
        <v>1138.82</v>
      </c>
    </row>
    <row r="183" spans="1:5" s="3" customFormat="1" ht="36">
      <c r="A183" s="79" t="s">
        <v>18</v>
      </c>
      <c r="B183" s="80" t="s">
        <v>78</v>
      </c>
      <c r="C183" s="80" t="s">
        <v>196</v>
      </c>
      <c r="D183" s="80" t="s">
        <v>19</v>
      </c>
      <c r="E183" s="81">
        <f>E184</f>
        <v>1138.82</v>
      </c>
    </row>
    <row r="184" spans="1:5" s="3" customFormat="1" ht="36">
      <c r="A184" s="79" t="s">
        <v>20</v>
      </c>
      <c r="B184" s="80" t="s">
        <v>78</v>
      </c>
      <c r="C184" s="80" t="s">
        <v>196</v>
      </c>
      <c r="D184" s="80" t="s">
        <v>21</v>
      </c>
      <c r="E184" s="81">
        <v>1138.82</v>
      </c>
    </row>
    <row r="185" spans="1:5" s="3" customFormat="1">
      <c r="A185" s="79" t="s">
        <v>80</v>
      </c>
      <c r="B185" s="80" t="s">
        <v>81</v>
      </c>
      <c r="C185" s="80" t="s">
        <v>166</v>
      </c>
      <c r="D185" s="80" t="s">
        <v>8</v>
      </c>
      <c r="E185" s="81">
        <f>E186</f>
        <v>10488.31</v>
      </c>
    </row>
    <row r="186" spans="1:5" s="3" customFormat="1" ht="54">
      <c r="A186" s="79" t="s">
        <v>448</v>
      </c>
      <c r="B186" s="80" t="s">
        <v>81</v>
      </c>
      <c r="C186" s="80" t="s">
        <v>190</v>
      </c>
      <c r="D186" s="80" t="s">
        <v>8</v>
      </c>
      <c r="E186" s="81">
        <f>E187</f>
        <v>10488.31</v>
      </c>
    </row>
    <row r="187" spans="1:5" s="3" customFormat="1" ht="36">
      <c r="A187" s="79" t="s">
        <v>449</v>
      </c>
      <c r="B187" s="80" t="s">
        <v>81</v>
      </c>
      <c r="C187" s="80" t="s">
        <v>195</v>
      </c>
      <c r="D187" s="80" t="s">
        <v>8</v>
      </c>
      <c r="E187" s="81">
        <f>E188+E193+E196</f>
        <v>10488.31</v>
      </c>
    </row>
    <row r="188" spans="1:5" s="3" customFormat="1" ht="72">
      <c r="A188" s="113" t="s">
        <v>82</v>
      </c>
      <c r="B188" s="80" t="s">
        <v>81</v>
      </c>
      <c r="C188" s="80" t="s">
        <v>197</v>
      </c>
      <c r="D188" s="80" t="s">
        <v>8</v>
      </c>
      <c r="E188" s="81">
        <f>E189+E191</f>
        <v>5355.1399999999994</v>
      </c>
    </row>
    <row r="189" spans="1:5" s="3" customFormat="1" ht="36">
      <c r="A189" s="79" t="s">
        <v>18</v>
      </c>
      <c r="B189" s="80" t="s">
        <v>81</v>
      </c>
      <c r="C189" s="80" t="s">
        <v>197</v>
      </c>
      <c r="D189" s="80" t="s">
        <v>19</v>
      </c>
      <c r="E189" s="81">
        <f>E190</f>
        <v>2855.14</v>
      </c>
    </row>
    <row r="190" spans="1:5" s="3" customFormat="1" ht="36">
      <c r="A190" s="79" t="s">
        <v>20</v>
      </c>
      <c r="B190" s="80" t="s">
        <v>81</v>
      </c>
      <c r="C190" s="80" t="s">
        <v>197</v>
      </c>
      <c r="D190" s="80" t="s">
        <v>21</v>
      </c>
      <c r="E190" s="81">
        <v>2855.14</v>
      </c>
    </row>
    <row r="191" spans="1:5" s="3" customFormat="1" ht="36">
      <c r="A191" s="79" t="s">
        <v>515</v>
      </c>
      <c r="B191" s="80" t="s">
        <v>81</v>
      </c>
      <c r="C191" s="80" t="s">
        <v>197</v>
      </c>
      <c r="D191" s="80" t="s">
        <v>516</v>
      </c>
      <c r="E191" s="81">
        <f>E192</f>
        <v>2500</v>
      </c>
    </row>
    <row r="192" spans="1:5" s="3" customFormat="1">
      <c r="A192" s="79" t="s">
        <v>517</v>
      </c>
      <c r="B192" s="80" t="s">
        <v>81</v>
      </c>
      <c r="C192" s="80" t="s">
        <v>197</v>
      </c>
      <c r="D192" s="80" t="s">
        <v>518</v>
      </c>
      <c r="E192" s="81">
        <v>2500</v>
      </c>
    </row>
    <row r="193" spans="1:5" s="3" customFormat="1" ht="36.75" customHeight="1">
      <c r="A193" s="79" t="s">
        <v>485</v>
      </c>
      <c r="B193" s="80" t="s">
        <v>81</v>
      </c>
      <c r="C193" s="80" t="s">
        <v>486</v>
      </c>
      <c r="D193" s="80" t="s">
        <v>8</v>
      </c>
      <c r="E193" s="81">
        <f>E194</f>
        <v>4200</v>
      </c>
    </row>
    <row r="194" spans="1:5" s="3" customFormat="1">
      <c r="A194" s="79" t="s">
        <v>22</v>
      </c>
      <c r="B194" s="80" t="s">
        <v>81</v>
      </c>
      <c r="C194" s="80" t="s">
        <v>486</v>
      </c>
      <c r="D194" s="80" t="s">
        <v>23</v>
      </c>
      <c r="E194" s="81">
        <f>E195</f>
        <v>4200</v>
      </c>
    </row>
    <row r="195" spans="1:5" s="3" customFormat="1" ht="36">
      <c r="A195" s="79" t="s">
        <v>65</v>
      </c>
      <c r="B195" s="80" t="s">
        <v>81</v>
      </c>
      <c r="C195" s="80" t="s">
        <v>486</v>
      </c>
      <c r="D195" s="80" t="s">
        <v>66</v>
      </c>
      <c r="E195" s="81">
        <v>4200</v>
      </c>
    </row>
    <row r="196" spans="1:5" s="3" customFormat="1" ht="36">
      <c r="A196" s="79" t="s">
        <v>560</v>
      </c>
      <c r="B196" s="80" t="s">
        <v>81</v>
      </c>
      <c r="C196" s="80" t="s">
        <v>561</v>
      </c>
      <c r="D196" s="80" t="s">
        <v>8</v>
      </c>
      <c r="E196" s="81">
        <f>E197</f>
        <v>933.17</v>
      </c>
    </row>
    <row r="197" spans="1:5" s="3" customFormat="1">
      <c r="A197" s="79" t="s">
        <v>22</v>
      </c>
      <c r="B197" s="80" t="s">
        <v>81</v>
      </c>
      <c r="C197" s="80" t="s">
        <v>561</v>
      </c>
      <c r="D197" s="80" t="s">
        <v>23</v>
      </c>
      <c r="E197" s="81">
        <f>E198</f>
        <v>933.17</v>
      </c>
    </row>
    <row r="198" spans="1:5" s="3" customFormat="1" ht="36">
      <c r="A198" s="79" t="s">
        <v>65</v>
      </c>
      <c r="B198" s="80" t="s">
        <v>81</v>
      </c>
      <c r="C198" s="80" t="s">
        <v>561</v>
      </c>
      <c r="D198" s="80" t="s">
        <v>66</v>
      </c>
      <c r="E198" s="81">
        <v>933.17</v>
      </c>
    </row>
    <row r="199" spans="1:5" s="3" customFormat="1">
      <c r="A199" s="79" t="s">
        <v>83</v>
      </c>
      <c r="B199" s="80" t="s">
        <v>84</v>
      </c>
      <c r="C199" s="80" t="s">
        <v>166</v>
      </c>
      <c r="D199" s="80" t="s">
        <v>8</v>
      </c>
      <c r="E199" s="81">
        <f>E200+E204</f>
        <v>250</v>
      </c>
    </row>
    <row r="200" spans="1:5" s="3" customFormat="1" ht="54">
      <c r="A200" s="79" t="s">
        <v>448</v>
      </c>
      <c r="B200" s="80" t="s">
        <v>84</v>
      </c>
      <c r="C200" s="80" t="s">
        <v>190</v>
      </c>
      <c r="D200" s="80" t="s">
        <v>8</v>
      </c>
      <c r="E200" s="81">
        <f>E201</f>
        <v>242.37</v>
      </c>
    </row>
    <row r="201" spans="1:5" s="3" customFormat="1" ht="75.75" customHeight="1">
      <c r="A201" s="113" t="s">
        <v>315</v>
      </c>
      <c r="B201" s="80" t="s">
        <v>84</v>
      </c>
      <c r="C201" s="80" t="s">
        <v>198</v>
      </c>
      <c r="D201" s="80" t="s">
        <v>8</v>
      </c>
      <c r="E201" s="81">
        <f>E202</f>
        <v>242.37</v>
      </c>
    </row>
    <row r="202" spans="1:5" s="3" customFormat="1" ht="36">
      <c r="A202" s="79" t="s">
        <v>18</v>
      </c>
      <c r="B202" s="80" t="s">
        <v>84</v>
      </c>
      <c r="C202" s="80" t="s">
        <v>198</v>
      </c>
      <c r="D202" s="80" t="s">
        <v>19</v>
      </c>
      <c r="E202" s="81">
        <f>E203</f>
        <v>242.37</v>
      </c>
    </row>
    <row r="203" spans="1:5" s="3" customFormat="1" ht="36">
      <c r="A203" s="79" t="s">
        <v>20</v>
      </c>
      <c r="B203" s="80" t="s">
        <v>84</v>
      </c>
      <c r="C203" s="80" t="s">
        <v>198</v>
      </c>
      <c r="D203" s="80" t="s">
        <v>21</v>
      </c>
      <c r="E203" s="81">
        <f>250-7.63</f>
        <v>242.37</v>
      </c>
    </row>
    <row r="204" spans="1:5" s="3" customFormat="1" ht="36">
      <c r="A204" s="79" t="s">
        <v>181</v>
      </c>
      <c r="B204" s="80" t="s">
        <v>84</v>
      </c>
      <c r="C204" s="80" t="s">
        <v>167</v>
      </c>
      <c r="D204" s="80" t="s">
        <v>8</v>
      </c>
      <c r="E204" s="81">
        <f>E205</f>
        <v>7.63</v>
      </c>
    </row>
    <row r="205" spans="1:5" s="3" customFormat="1" ht="54">
      <c r="A205" s="93" t="s">
        <v>539</v>
      </c>
      <c r="B205" s="80" t="s">
        <v>84</v>
      </c>
      <c r="C205" s="80" t="s">
        <v>535</v>
      </c>
      <c r="D205" s="80" t="s">
        <v>8</v>
      </c>
      <c r="E205" s="81">
        <f>E206</f>
        <v>7.63</v>
      </c>
    </row>
    <row r="206" spans="1:5" s="3" customFormat="1">
      <c r="A206" s="79" t="s">
        <v>31</v>
      </c>
      <c r="B206" s="80" t="s">
        <v>84</v>
      </c>
      <c r="C206" s="80" t="s">
        <v>535</v>
      </c>
      <c r="D206" s="80" t="s">
        <v>32</v>
      </c>
      <c r="E206" s="81">
        <f>E207</f>
        <v>7.63</v>
      </c>
    </row>
    <row r="207" spans="1:5" s="3" customFormat="1">
      <c r="A207" s="79" t="s">
        <v>536</v>
      </c>
      <c r="B207" s="80" t="s">
        <v>84</v>
      </c>
      <c r="C207" s="80" t="s">
        <v>535</v>
      </c>
      <c r="D207" s="80" t="s">
        <v>534</v>
      </c>
      <c r="E207" s="81">
        <v>7.63</v>
      </c>
    </row>
    <row r="208" spans="1:5" s="3" customFormat="1" ht="17.399999999999999">
      <c r="A208" s="76" t="s">
        <v>86</v>
      </c>
      <c r="B208" s="77" t="s">
        <v>87</v>
      </c>
      <c r="C208" s="77" t="s">
        <v>166</v>
      </c>
      <c r="D208" s="77" t="s">
        <v>8</v>
      </c>
      <c r="E208" s="78">
        <f>E209</f>
        <v>310.47000000000003</v>
      </c>
    </row>
    <row r="209" spans="1:7" outlineLevel="1">
      <c r="A209" s="79" t="s">
        <v>88</v>
      </c>
      <c r="B209" s="80" t="s">
        <v>89</v>
      </c>
      <c r="C209" s="80" t="s">
        <v>166</v>
      </c>
      <c r="D209" s="80" t="s">
        <v>8</v>
      </c>
      <c r="E209" s="81">
        <f>E210</f>
        <v>310.47000000000003</v>
      </c>
    </row>
    <row r="210" spans="1:7" ht="36" outlineLevel="2">
      <c r="A210" s="79" t="s">
        <v>439</v>
      </c>
      <c r="B210" s="80" t="s">
        <v>89</v>
      </c>
      <c r="C210" s="80" t="s">
        <v>199</v>
      </c>
      <c r="D210" s="80" t="s">
        <v>8</v>
      </c>
      <c r="E210" s="81">
        <f>E211+E215+E218</f>
        <v>310.47000000000003</v>
      </c>
    </row>
    <row r="211" spans="1:7" ht="54" outlineLevel="2">
      <c r="A211" s="79" t="s">
        <v>421</v>
      </c>
      <c r="B211" s="80" t="s">
        <v>89</v>
      </c>
      <c r="C211" s="80" t="s">
        <v>422</v>
      </c>
      <c r="D211" s="80" t="s">
        <v>8</v>
      </c>
      <c r="E211" s="81">
        <f>E212</f>
        <v>235.47</v>
      </c>
    </row>
    <row r="212" spans="1:7" ht="18" customHeight="1" outlineLevel="2">
      <c r="A212" s="79" t="s">
        <v>423</v>
      </c>
      <c r="B212" s="80" t="s">
        <v>89</v>
      </c>
      <c r="C212" s="80" t="s">
        <v>424</v>
      </c>
      <c r="D212" s="80" t="s">
        <v>8</v>
      </c>
      <c r="E212" s="81">
        <f>E213</f>
        <v>235.47</v>
      </c>
    </row>
    <row r="213" spans="1:7" ht="36" outlineLevel="2">
      <c r="A213" s="79" t="s">
        <v>18</v>
      </c>
      <c r="B213" s="80" t="s">
        <v>89</v>
      </c>
      <c r="C213" s="80" t="s">
        <v>424</v>
      </c>
      <c r="D213" s="80" t="s">
        <v>19</v>
      </c>
      <c r="E213" s="81">
        <f>E214</f>
        <v>235.47</v>
      </c>
    </row>
    <row r="214" spans="1:7" ht="36" outlineLevel="2">
      <c r="A214" s="79" t="s">
        <v>20</v>
      </c>
      <c r="B214" s="80" t="s">
        <v>89</v>
      </c>
      <c r="C214" s="80" t="s">
        <v>424</v>
      </c>
      <c r="D214" s="80" t="s">
        <v>21</v>
      </c>
      <c r="E214" s="81">
        <v>235.47</v>
      </c>
    </row>
    <row r="215" spans="1:7" outlineLevel="4">
      <c r="A215" s="79" t="s">
        <v>91</v>
      </c>
      <c r="B215" s="80" t="s">
        <v>89</v>
      </c>
      <c r="C215" s="80" t="s">
        <v>200</v>
      </c>
      <c r="D215" s="80" t="s">
        <v>8</v>
      </c>
      <c r="E215" s="81">
        <f>E216</f>
        <v>45</v>
      </c>
    </row>
    <row r="216" spans="1:7" ht="36" outlineLevel="5">
      <c r="A216" s="79" t="s">
        <v>18</v>
      </c>
      <c r="B216" s="80" t="s">
        <v>89</v>
      </c>
      <c r="C216" s="80" t="s">
        <v>200</v>
      </c>
      <c r="D216" s="80" t="s">
        <v>19</v>
      </c>
      <c r="E216" s="81">
        <f>E217</f>
        <v>45</v>
      </c>
    </row>
    <row r="217" spans="1:7" ht="36" outlineLevel="6">
      <c r="A217" s="79" t="s">
        <v>20</v>
      </c>
      <c r="B217" s="80" t="s">
        <v>89</v>
      </c>
      <c r="C217" s="80" t="s">
        <v>200</v>
      </c>
      <c r="D217" s="80" t="s">
        <v>21</v>
      </c>
      <c r="E217" s="81">
        <v>45</v>
      </c>
    </row>
    <row r="218" spans="1:7" outlineLevel="4">
      <c r="A218" s="79" t="s">
        <v>90</v>
      </c>
      <c r="B218" s="80" t="s">
        <v>89</v>
      </c>
      <c r="C218" s="80" t="s">
        <v>425</v>
      </c>
      <c r="D218" s="80" t="s">
        <v>8</v>
      </c>
      <c r="E218" s="81">
        <f>E219</f>
        <v>30</v>
      </c>
    </row>
    <row r="219" spans="1:7" ht="36" outlineLevel="5">
      <c r="A219" s="79" t="s">
        <v>18</v>
      </c>
      <c r="B219" s="80" t="s">
        <v>89</v>
      </c>
      <c r="C219" s="80" t="s">
        <v>425</v>
      </c>
      <c r="D219" s="80" t="s">
        <v>19</v>
      </c>
      <c r="E219" s="81">
        <f>E220</f>
        <v>30</v>
      </c>
    </row>
    <row r="220" spans="1:7" ht="36" outlineLevel="6">
      <c r="A220" s="79" t="s">
        <v>20</v>
      </c>
      <c r="B220" s="80" t="s">
        <v>89</v>
      </c>
      <c r="C220" s="80" t="s">
        <v>425</v>
      </c>
      <c r="D220" s="80" t="s">
        <v>21</v>
      </c>
      <c r="E220" s="81">
        <v>30</v>
      </c>
      <c r="G220" s="1" t="s">
        <v>70</v>
      </c>
    </row>
    <row r="221" spans="1:7" s="3" customFormat="1" ht="17.399999999999999">
      <c r="A221" s="76" t="s">
        <v>92</v>
      </c>
      <c r="B221" s="77" t="s">
        <v>93</v>
      </c>
      <c r="C221" s="77" t="s">
        <v>166</v>
      </c>
      <c r="D221" s="77" t="s">
        <v>8</v>
      </c>
      <c r="E221" s="78">
        <f>E222+E237+E276+E295+E309</f>
        <v>375479.7300000001</v>
      </c>
    </row>
    <row r="222" spans="1:7" outlineLevel="1">
      <c r="A222" s="79" t="s">
        <v>142</v>
      </c>
      <c r="B222" s="80" t="s">
        <v>143</v>
      </c>
      <c r="C222" s="80" t="s">
        <v>166</v>
      </c>
      <c r="D222" s="80" t="s">
        <v>8</v>
      </c>
      <c r="E222" s="81">
        <f>E223</f>
        <v>76824.810000000012</v>
      </c>
    </row>
    <row r="223" spans="1:7" ht="36" outlineLevel="2">
      <c r="A223" s="79" t="s">
        <v>434</v>
      </c>
      <c r="B223" s="80" t="s">
        <v>143</v>
      </c>
      <c r="C223" s="80" t="s">
        <v>203</v>
      </c>
      <c r="D223" s="80" t="s">
        <v>8</v>
      </c>
      <c r="E223" s="81">
        <f>E224</f>
        <v>76824.810000000012</v>
      </c>
    </row>
    <row r="224" spans="1:7" ht="36" outlineLevel="3">
      <c r="A224" s="79" t="s">
        <v>481</v>
      </c>
      <c r="B224" s="80" t="s">
        <v>143</v>
      </c>
      <c r="C224" s="80" t="s">
        <v>204</v>
      </c>
      <c r="D224" s="80" t="s">
        <v>8</v>
      </c>
      <c r="E224" s="81">
        <f>+E234+E225+E228+E231</f>
        <v>76824.810000000012</v>
      </c>
    </row>
    <row r="225" spans="1:5" ht="36" outlineLevel="4">
      <c r="A225" s="79" t="s">
        <v>145</v>
      </c>
      <c r="B225" s="80" t="s">
        <v>143</v>
      </c>
      <c r="C225" s="80" t="s">
        <v>215</v>
      </c>
      <c r="D225" s="80" t="s">
        <v>8</v>
      </c>
      <c r="E225" s="81">
        <f>E226</f>
        <v>28308.81</v>
      </c>
    </row>
    <row r="226" spans="1:5" ht="36" outlineLevel="5">
      <c r="A226" s="79" t="s">
        <v>53</v>
      </c>
      <c r="B226" s="80" t="s">
        <v>143</v>
      </c>
      <c r="C226" s="80" t="s">
        <v>215</v>
      </c>
      <c r="D226" s="80" t="s">
        <v>54</v>
      </c>
      <c r="E226" s="81">
        <f>E227</f>
        <v>28308.81</v>
      </c>
    </row>
    <row r="227" spans="1:5" outlineLevel="6">
      <c r="A227" s="79" t="s">
        <v>97</v>
      </c>
      <c r="B227" s="80" t="s">
        <v>143</v>
      </c>
      <c r="C227" s="80" t="s">
        <v>215</v>
      </c>
      <c r="D227" s="80" t="s">
        <v>98</v>
      </c>
      <c r="E227" s="81">
        <v>28308.81</v>
      </c>
    </row>
    <row r="228" spans="1:5" ht="93" customHeight="1" outlineLevel="4">
      <c r="A228" s="44" t="s">
        <v>462</v>
      </c>
      <c r="B228" s="80" t="s">
        <v>143</v>
      </c>
      <c r="C228" s="80" t="s">
        <v>216</v>
      </c>
      <c r="D228" s="80" t="s">
        <v>8</v>
      </c>
      <c r="E228" s="81">
        <f>E229</f>
        <v>48326</v>
      </c>
    </row>
    <row r="229" spans="1:5" ht="36" outlineLevel="5">
      <c r="A229" s="79" t="s">
        <v>53</v>
      </c>
      <c r="B229" s="80" t="s">
        <v>143</v>
      </c>
      <c r="C229" s="80" t="s">
        <v>216</v>
      </c>
      <c r="D229" s="80" t="s">
        <v>54</v>
      </c>
      <c r="E229" s="81">
        <f>E230</f>
        <v>48326</v>
      </c>
    </row>
    <row r="230" spans="1:5" outlineLevel="6">
      <c r="A230" s="79" t="s">
        <v>97</v>
      </c>
      <c r="B230" s="80" t="s">
        <v>143</v>
      </c>
      <c r="C230" s="80" t="s">
        <v>216</v>
      </c>
      <c r="D230" s="80" t="s">
        <v>98</v>
      </c>
      <c r="E230" s="81">
        <v>48326</v>
      </c>
    </row>
    <row r="231" spans="1:5" ht="36" outlineLevel="3">
      <c r="A231" s="114" t="s">
        <v>152</v>
      </c>
      <c r="B231" s="80" t="s">
        <v>143</v>
      </c>
      <c r="C231" s="80" t="s">
        <v>213</v>
      </c>
      <c r="D231" s="80" t="s">
        <v>8</v>
      </c>
      <c r="E231" s="81">
        <f>E232</f>
        <v>83.1</v>
      </c>
    </row>
    <row r="232" spans="1:5" ht="36" outlineLevel="3">
      <c r="A232" s="79" t="s">
        <v>53</v>
      </c>
      <c r="B232" s="80" t="s">
        <v>143</v>
      </c>
      <c r="C232" s="80" t="s">
        <v>213</v>
      </c>
      <c r="D232" s="80" t="s">
        <v>54</v>
      </c>
      <c r="E232" s="81">
        <f>E233</f>
        <v>83.1</v>
      </c>
    </row>
    <row r="233" spans="1:5" outlineLevel="3">
      <c r="A233" s="79" t="s">
        <v>97</v>
      </c>
      <c r="B233" s="80" t="s">
        <v>143</v>
      </c>
      <c r="C233" s="80" t="s">
        <v>213</v>
      </c>
      <c r="D233" s="80" t="s">
        <v>98</v>
      </c>
      <c r="E233" s="81">
        <v>83.1</v>
      </c>
    </row>
    <row r="234" spans="1:5" outlineLevel="6">
      <c r="A234" s="79" t="s">
        <v>144</v>
      </c>
      <c r="B234" s="80" t="s">
        <v>143</v>
      </c>
      <c r="C234" s="80" t="s">
        <v>214</v>
      </c>
      <c r="D234" s="80" t="s">
        <v>8</v>
      </c>
      <c r="E234" s="81">
        <f>E235</f>
        <v>106.9</v>
      </c>
    </row>
    <row r="235" spans="1:5" ht="36" outlineLevel="6">
      <c r="A235" s="79" t="s">
        <v>53</v>
      </c>
      <c r="B235" s="80" t="s">
        <v>143</v>
      </c>
      <c r="C235" s="80" t="s">
        <v>214</v>
      </c>
      <c r="D235" s="80" t="s">
        <v>54</v>
      </c>
      <c r="E235" s="81">
        <f>E236</f>
        <v>106.9</v>
      </c>
    </row>
    <row r="236" spans="1:5" outlineLevel="6">
      <c r="A236" s="79" t="s">
        <v>97</v>
      </c>
      <c r="B236" s="80" t="s">
        <v>143</v>
      </c>
      <c r="C236" s="80" t="s">
        <v>214</v>
      </c>
      <c r="D236" s="80" t="s">
        <v>98</v>
      </c>
      <c r="E236" s="81">
        <v>106.9</v>
      </c>
    </row>
    <row r="237" spans="1:5" outlineLevel="1">
      <c r="A237" s="79" t="s">
        <v>94</v>
      </c>
      <c r="B237" s="80" t="s">
        <v>95</v>
      </c>
      <c r="C237" s="80" t="s">
        <v>166</v>
      </c>
      <c r="D237" s="80" t="s">
        <v>8</v>
      </c>
      <c r="E237" s="81">
        <f>E238</f>
        <v>252398.49000000002</v>
      </c>
    </row>
    <row r="238" spans="1:5" ht="36" outlineLevel="2">
      <c r="A238" s="79" t="s">
        <v>434</v>
      </c>
      <c r="B238" s="80" t="s">
        <v>95</v>
      </c>
      <c r="C238" s="80" t="s">
        <v>203</v>
      </c>
      <c r="D238" s="80" t="s">
        <v>8</v>
      </c>
      <c r="E238" s="81">
        <f>E239</f>
        <v>252398.49000000002</v>
      </c>
    </row>
    <row r="239" spans="1:5" ht="36" outlineLevel="3">
      <c r="A239" s="79" t="s">
        <v>436</v>
      </c>
      <c r="B239" s="80" t="s">
        <v>95</v>
      </c>
      <c r="C239" s="80" t="s">
        <v>217</v>
      </c>
      <c r="D239" s="80" t="s">
        <v>8</v>
      </c>
      <c r="E239" s="81">
        <f>+E246+E273+E249+E243+E240+E255+E264+E258+E270+E261+E267+E252</f>
        <v>252398.49000000002</v>
      </c>
    </row>
    <row r="240" spans="1:5" ht="36" outlineLevel="3">
      <c r="A240" s="114" t="s">
        <v>152</v>
      </c>
      <c r="B240" s="80" t="s">
        <v>95</v>
      </c>
      <c r="C240" s="80" t="s">
        <v>218</v>
      </c>
      <c r="D240" s="80" t="s">
        <v>8</v>
      </c>
      <c r="E240" s="81">
        <f>E241</f>
        <v>229.2</v>
      </c>
    </row>
    <row r="241" spans="1:5" ht="36" outlineLevel="3">
      <c r="A241" s="79" t="s">
        <v>53</v>
      </c>
      <c r="B241" s="80" t="s">
        <v>95</v>
      </c>
      <c r="C241" s="80" t="s">
        <v>218</v>
      </c>
      <c r="D241" s="80" t="s">
        <v>54</v>
      </c>
      <c r="E241" s="81">
        <f>E242</f>
        <v>229.2</v>
      </c>
    </row>
    <row r="242" spans="1:5" outlineLevel="3">
      <c r="A242" s="79" t="s">
        <v>97</v>
      </c>
      <c r="B242" s="80" t="s">
        <v>95</v>
      </c>
      <c r="C242" s="80" t="s">
        <v>218</v>
      </c>
      <c r="D242" s="80" t="s">
        <v>98</v>
      </c>
      <c r="E242" s="81">
        <v>229.2</v>
      </c>
    </row>
    <row r="243" spans="1:5" ht="36" outlineLevel="6">
      <c r="A243" s="115" t="s">
        <v>146</v>
      </c>
      <c r="B243" s="80" t="s">
        <v>95</v>
      </c>
      <c r="C243" s="80" t="s">
        <v>219</v>
      </c>
      <c r="D243" s="80" t="s">
        <v>8</v>
      </c>
      <c r="E243" s="81">
        <f>E244</f>
        <v>663.4</v>
      </c>
    </row>
    <row r="244" spans="1:5" ht="36" outlineLevel="6">
      <c r="A244" s="79" t="s">
        <v>53</v>
      </c>
      <c r="B244" s="80" t="s">
        <v>95</v>
      </c>
      <c r="C244" s="80" t="s">
        <v>219</v>
      </c>
      <c r="D244" s="80" t="s">
        <v>54</v>
      </c>
      <c r="E244" s="81">
        <f>E245</f>
        <v>663.4</v>
      </c>
    </row>
    <row r="245" spans="1:5" outlineLevel="6">
      <c r="A245" s="79" t="s">
        <v>97</v>
      </c>
      <c r="B245" s="80" t="s">
        <v>95</v>
      </c>
      <c r="C245" s="80" t="s">
        <v>219</v>
      </c>
      <c r="D245" s="80" t="s">
        <v>98</v>
      </c>
      <c r="E245" s="81">
        <v>663.4</v>
      </c>
    </row>
    <row r="246" spans="1:5" ht="36" outlineLevel="4">
      <c r="A246" s="79" t="s">
        <v>147</v>
      </c>
      <c r="B246" s="80" t="s">
        <v>95</v>
      </c>
      <c r="C246" s="80" t="s">
        <v>220</v>
      </c>
      <c r="D246" s="80" t="s">
        <v>8</v>
      </c>
      <c r="E246" s="81">
        <f>E247</f>
        <v>57248.44</v>
      </c>
    </row>
    <row r="247" spans="1:5" ht="36" outlineLevel="5">
      <c r="A247" s="79" t="s">
        <v>53</v>
      </c>
      <c r="B247" s="80" t="s">
        <v>95</v>
      </c>
      <c r="C247" s="80" t="s">
        <v>220</v>
      </c>
      <c r="D247" s="80" t="s">
        <v>54</v>
      </c>
      <c r="E247" s="81">
        <f>E248</f>
        <v>57248.44</v>
      </c>
    </row>
    <row r="248" spans="1:5" outlineLevel="6">
      <c r="A248" s="79" t="s">
        <v>97</v>
      </c>
      <c r="B248" s="80" t="s">
        <v>95</v>
      </c>
      <c r="C248" s="80" t="s">
        <v>220</v>
      </c>
      <c r="D248" s="80" t="s">
        <v>98</v>
      </c>
      <c r="E248" s="81">
        <v>57248.44</v>
      </c>
    </row>
    <row r="249" spans="1:5" ht="113.25" customHeight="1" outlineLevel="4">
      <c r="A249" s="44" t="s">
        <v>465</v>
      </c>
      <c r="B249" s="80" t="s">
        <v>95</v>
      </c>
      <c r="C249" s="80" t="s">
        <v>222</v>
      </c>
      <c r="D249" s="80" t="s">
        <v>8</v>
      </c>
      <c r="E249" s="81">
        <f>E250</f>
        <v>177119</v>
      </c>
    </row>
    <row r="250" spans="1:5" ht="36" outlineLevel="5">
      <c r="A250" s="79" t="s">
        <v>53</v>
      </c>
      <c r="B250" s="80" t="s">
        <v>95</v>
      </c>
      <c r="C250" s="80" t="s">
        <v>222</v>
      </c>
      <c r="D250" s="80" t="s">
        <v>54</v>
      </c>
      <c r="E250" s="81">
        <f>E251</f>
        <v>177119</v>
      </c>
    </row>
    <row r="251" spans="1:5" outlineLevel="6">
      <c r="A251" s="79" t="s">
        <v>97</v>
      </c>
      <c r="B251" s="80" t="s">
        <v>95</v>
      </c>
      <c r="C251" s="80" t="s">
        <v>222</v>
      </c>
      <c r="D251" s="80" t="s">
        <v>98</v>
      </c>
      <c r="E251" s="81">
        <v>177119</v>
      </c>
    </row>
    <row r="252" spans="1:5" ht="72" outlineLevel="6">
      <c r="A252" s="79" t="s">
        <v>585</v>
      </c>
      <c r="B252" s="80" t="s">
        <v>95</v>
      </c>
      <c r="C252" s="80" t="s">
        <v>586</v>
      </c>
      <c r="D252" s="80" t="s">
        <v>8</v>
      </c>
      <c r="E252" s="81">
        <f>E253</f>
        <v>2882.35</v>
      </c>
    </row>
    <row r="253" spans="1:5" ht="36" outlineLevel="6">
      <c r="A253" s="79" t="s">
        <v>53</v>
      </c>
      <c r="B253" s="80" t="s">
        <v>95</v>
      </c>
      <c r="C253" s="80" t="s">
        <v>586</v>
      </c>
      <c r="D253" s="80" t="s">
        <v>54</v>
      </c>
      <c r="E253" s="81">
        <f>E254</f>
        <v>2882.35</v>
      </c>
    </row>
    <row r="254" spans="1:5" outlineLevel="6">
      <c r="A254" s="79" t="s">
        <v>97</v>
      </c>
      <c r="B254" s="80" t="s">
        <v>95</v>
      </c>
      <c r="C254" s="80" t="s">
        <v>586</v>
      </c>
      <c r="D254" s="80" t="s">
        <v>98</v>
      </c>
      <c r="E254" s="81">
        <v>2882.35</v>
      </c>
    </row>
    <row r="255" spans="1:5" outlineLevel="6">
      <c r="A255" s="79" t="s">
        <v>519</v>
      </c>
      <c r="B255" s="80" t="s">
        <v>95</v>
      </c>
      <c r="C255" s="80" t="s">
        <v>520</v>
      </c>
      <c r="D255" s="80" t="s">
        <v>8</v>
      </c>
      <c r="E255" s="81">
        <f>E256</f>
        <v>220</v>
      </c>
    </row>
    <row r="256" spans="1:5" ht="36" outlineLevel="6">
      <c r="A256" s="79" t="s">
        <v>53</v>
      </c>
      <c r="B256" s="80" t="s">
        <v>95</v>
      </c>
      <c r="C256" s="80" t="s">
        <v>520</v>
      </c>
      <c r="D256" s="80" t="s">
        <v>54</v>
      </c>
      <c r="E256" s="81">
        <f>E257</f>
        <v>220</v>
      </c>
    </row>
    <row r="257" spans="1:7" outlineLevel="6">
      <c r="A257" s="79" t="s">
        <v>97</v>
      </c>
      <c r="B257" s="80" t="s">
        <v>95</v>
      </c>
      <c r="C257" s="80" t="s">
        <v>520</v>
      </c>
      <c r="D257" s="80" t="s">
        <v>98</v>
      </c>
      <c r="E257" s="81">
        <v>220</v>
      </c>
    </row>
    <row r="258" spans="1:7" ht="36" outlineLevel="6">
      <c r="A258" s="79" t="s">
        <v>565</v>
      </c>
      <c r="B258" s="80" t="s">
        <v>95</v>
      </c>
      <c r="C258" s="80" t="s">
        <v>566</v>
      </c>
      <c r="D258" s="80" t="s">
        <v>8</v>
      </c>
      <c r="E258" s="81">
        <f>E259</f>
        <v>1000</v>
      </c>
    </row>
    <row r="259" spans="1:7" ht="36" outlineLevel="6">
      <c r="A259" s="79" t="s">
        <v>53</v>
      </c>
      <c r="B259" s="80" t="s">
        <v>95</v>
      </c>
      <c r="C259" s="80" t="s">
        <v>566</v>
      </c>
      <c r="D259" s="80" t="s">
        <v>54</v>
      </c>
      <c r="E259" s="81">
        <f>E260</f>
        <v>1000</v>
      </c>
    </row>
    <row r="260" spans="1:7" outlineLevel="6">
      <c r="A260" s="79" t="s">
        <v>97</v>
      </c>
      <c r="B260" s="80" t="s">
        <v>95</v>
      </c>
      <c r="C260" s="80" t="s">
        <v>566</v>
      </c>
      <c r="D260" s="80" t="s">
        <v>98</v>
      </c>
      <c r="E260" s="81">
        <v>1000</v>
      </c>
    </row>
    <row r="261" spans="1:7" ht="36" outlineLevel="6">
      <c r="A261" s="79" t="s">
        <v>567</v>
      </c>
      <c r="B261" s="80" t="s">
        <v>95</v>
      </c>
      <c r="C261" s="80" t="s">
        <v>568</v>
      </c>
      <c r="D261" s="80" t="s">
        <v>8</v>
      </c>
      <c r="E261" s="81">
        <f>E262</f>
        <v>1847.32</v>
      </c>
    </row>
    <row r="262" spans="1:7" ht="36" outlineLevel="6">
      <c r="A262" s="79" t="s">
        <v>53</v>
      </c>
      <c r="B262" s="80" t="s">
        <v>95</v>
      </c>
      <c r="C262" s="80" t="s">
        <v>568</v>
      </c>
      <c r="D262" s="80" t="s">
        <v>54</v>
      </c>
      <c r="E262" s="81">
        <f>E263</f>
        <v>1847.32</v>
      </c>
    </row>
    <row r="263" spans="1:7" outlineLevel="6">
      <c r="A263" s="79" t="s">
        <v>97</v>
      </c>
      <c r="B263" s="80" t="s">
        <v>95</v>
      </c>
      <c r="C263" s="80" t="s">
        <v>568</v>
      </c>
      <c r="D263" s="80" t="s">
        <v>98</v>
      </c>
      <c r="E263" s="81">
        <v>1847.32</v>
      </c>
    </row>
    <row r="264" spans="1:7" ht="54" outlineLevel="6">
      <c r="A264" s="79" t="s">
        <v>546</v>
      </c>
      <c r="B264" s="80" t="s">
        <v>95</v>
      </c>
      <c r="C264" s="80" t="s">
        <v>547</v>
      </c>
      <c r="D264" s="80" t="s">
        <v>8</v>
      </c>
      <c r="E264" s="81">
        <f>E265</f>
        <v>1000</v>
      </c>
      <c r="G264" s="1" t="s">
        <v>70</v>
      </c>
    </row>
    <row r="265" spans="1:7" ht="36" outlineLevel="6">
      <c r="A265" s="79" t="s">
        <v>53</v>
      </c>
      <c r="B265" s="80" t="s">
        <v>95</v>
      </c>
      <c r="C265" s="80" t="s">
        <v>547</v>
      </c>
      <c r="D265" s="80" t="s">
        <v>54</v>
      </c>
      <c r="E265" s="81">
        <f>E266</f>
        <v>1000</v>
      </c>
    </row>
    <row r="266" spans="1:7" outlineLevel="6">
      <c r="A266" s="79" t="s">
        <v>97</v>
      </c>
      <c r="B266" s="80" t="s">
        <v>95</v>
      </c>
      <c r="C266" s="80" t="s">
        <v>547</v>
      </c>
      <c r="D266" s="80" t="s">
        <v>98</v>
      </c>
      <c r="E266" s="81">
        <v>1000</v>
      </c>
    </row>
    <row r="267" spans="1:7" ht="54" outlineLevel="6">
      <c r="A267" s="79" t="s">
        <v>569</v>
      </c>
      <c r="B267" s="80" t="s">
        <v>95</v>
      </c>
      <c r="C267" s="80" t="s">
        <v>570</v>
      </c>
      <c r="D267" s="80" t="s">
        <v>8</v>
      </c>
      <c r="E267" s="81">
        <f>E268</f>
        <v>6941.28</v>
      </c>
    </row>
    <row r="268" spans="1:7" ht="36" outlineLevel="6">
      <c r="A268" s="79" t="s">
        <v>53</v>
      </c>
      <c r="B268" s="80" t="s">
        <v>95</v>
      </c>
      <c r="C268" s="80" t="s">
        <v>570</v>
      </c>
      <c r="D268" s="80" t="s">
        <v>54</v>
      </c>
      <c r="E268" s="81">
        <f>E269</f>
        <v>6941.28</v>
      </c>
    </row>
    <row r="269" spans="1:7" outlineLevel="6">
      <c r="A269" s="79" t="s">
        <v>97</v>
      </c>
      <c r="B269" s="80" t="s">
        <v>95</v>
      </c>
      <c r="C269" s="80" t="s">
        <v>570</v>
      </c>
      <c r="D269" s="80" t="s">
        <v>98</v>
      </c>
      <c r="E269" s="81">
        <v>6941.28</v>
      </c>
    </row>
    <row r="270" spans="1:7" ht="37.5" customHeight="1" outlineLevel="6">
      <c r="A270" s="79" t="s">
        <v>550</v>
      </c>
      <c r="B270" s="80" t="s">
        <v>95</v>
      </c>
      <c r="C270" s="80" t="s">
        <v>587</v>
      </c>
      <c r="D270" s="80" t="s">
        <v>8</v>
      </c>
      <c r="E270" s="81">
        <f>E271</f>
        <v>122.5</v>
      </c>
    </row>
    <row r="271" spans="1:7" ht="36" outlineLevel="6">
      <c r="A271" s="79" t="s">
        <v>53</v>
      </c>
      <c r="B271" s="80" t="s">
        <v>95</v>
      </c>
      <c r="C271" s="80" t="s">
        <v>587</v>
      </c>
      <c r="D271" s="80" t="s">
        <v>54</v>
      </c>
      <c r="E271" s="81">
        <f>E272</f>
        <v>122.5</v>
      </c>
    </row>
    <row r="272" spans="1:7" outlineLevel="6">
      <c r="A272" s="79" t="s">
        <v>97</v>
      </c>
      <c r="B272" s="80" t="s">
        <v>95</v>
      </c>
      <c r="C272" s="80" t="s">
        <v>587</v>
      </c>
      <c r="D272" s="80" t="s">
        <v>98</v>
      </c>
      <c r="E272" s="81">
        <v>122.5</v>
      </c>
    </row>
    <row r="273" spans="1:5" ht="90" outlineLevel="4">
      <c r="A273" s="44" t="s">
        <v>460</v>
      </c>
      <c r="B273" s="80" t="s">
        <v>95</v>
      </c>
      <c r="C273" s="80" t="s">
        <v>221</v>
      </c>
      <c r="D273" s="80" t="s">
        <v>8</v>
      </c>
      <c r="E273" s="81">
        <f>E274</f>
        <v>3125</v>
      </c>
    </row>
    <row r="274" spans="1:5" ht="36" outlineLevel="5">
      <c r="A274" s="79" t="s">
        <v>53</v>
      </c>
      <c r="B274" s="80" t="s">
        <v>95</v>
      </c>
      <c r="C274" s="80" t="s">
        <v>221</v>
      </c>
      <c r="D274" s="80" t="s">
        <v>54</v>
      </c>
      <c r="E274" s="81">
        <f>E275</f>
        <v>3125</v>
      </c>
    </row>
    <row r="275" spans="1:5" outlineLevel="6">
      <c r="A275" s="79" t="s">
        <v>97</v>
      </c>
      <c r="B275" s="80" t="s">
        <v>95</v>
      </c>
      <c r="C275" s="80" t="s">
        <v>221</v>
      </c>
      <c r="D275" s="80" t="s">
        <v>98</v>
      </c>
      <c r="E275" s="81">
        <v>3125</v>
      </c>
    </row>
    <row r="276" spans="1:5" outlineLevel="6">
      <c r="A276" s="79" t="s">
        <v>543</v>
      </c>
      <c r="B276" s="80" t="s">
        <v>538</v>
      </c>
      <c r="C276" s="80" t="s">
        <v>166</v>
      </c>
      <c r="D276" s="80" t="s">
        <v>8</v>
      </c>
      <c r="E276" s="81">
        <f>E277+E291</f>
        <v>28773.15</v>
      </c>
    </row>
    <row r="277" spans="1:5" ht="36" outlineLevel="6">
      <c r="A277" s="79" t="s">
        <v>434</v>
      </c>
      <c r="B277" s="80" t="s">
        <v>538</v>
      </c>
      <c r="C277" s="80" t="s">
        <v>203</v>
      </c>
      <c r="D277" s="80" t="s">
        <v>8</v>
      </c>
      <c r="E277" s="81">
        <f>E278</f>
        <v>16621.55</v>
      </c>
    </row>
    <row r="278" spans="1:5" ht="36" outlineLevel="3">
      <c r="A278" s="79" t="s">
        <v>437</v>
      </c>
      <c r="B278" s="80" t="s">
        <v>538</v>
      </c>
      <c r="C278" s="80" t="s">
        <v>223</v>
      </c>
      <c r="D278" s="80" t="s">
        <v>8</v>
      </c>
      <c r="E278" s="81">
        <f>E288+E282+E279+E285</f>
        <v>16621.55</v>
      </c>
    </row>
    <row r="279" spans="1:5" ht="36" outlineLevel="3">
      <c r="A279" s="114" t="s">
        <v>152</v>
      </c>
      <c r="B279" s="80" t="s">
        <v>538</v>
      </c>
      <c r="C279" s="80" t="s">
        <v>224</v>
      </c>
      <c r="D279" s="80" t="s">
        <v>8</v>
      </c>
      <c r="E279" s="81">
        <f>E280</f>
        <v>63</v>
      </c>
    </row>
    <row r="280" spans="1:5" ht="36" outlineLevel="3">
      <c r="A280" s="79" t="s">
        <v>53</v>
      </c>
      <c r="B280" s="80" t="s">
        <v>538</v>
      </c>
      <c r="C280" s="80" t="s">
        <v>224</v>
      </c>
      <c r="D280" s="80" t="s">
        <v>54</v>
      </c>
      <c r="E280" s="81">
        <f>E281</f>
        <v>63</v>
      </c>
    </row>
    <row r="281" spans="1:5" outlineLevel="3">
      <c r="A281" s="79" t="s">
        <v>97</v>
      </c>
      <c r="B281" s="80" t="s">
        <v>538</v>
      </c>
      <c r="C281" s="80" t="s">
        <v>224</v>
      </c>
      <c r="D281" s="80" t="s">
        <v>98</v>
      </c>
      <c r="E281" s="81">
        <v>63</v>
      </c>
    </row>
    <row r="282" spans="1:5" ht="36" outlineLevel="4">
      <c r="A282" s="79" t="s">
        <v>148</v>
      </c>
      <c r="B282" s="80" t="s">
        <v>538</v>
      </c>
      <c r="C282" s="80" t="s">
        <v>226</v>
      </c>
      <c r="D282" s="80" t="s">
        <v>8</v>
      </c>
      <c r="E282" s="81">
        <f>E283</f>
        <v>16143.75</v>
      </c>
    </row>
    <row r="283" spans="1:5" ht="36" outlineLevel="5">
      <c r="A283" s="79" t="s">
        <v>53</v>
      </c>
      <c r="B283" s="80" t="s">
        <v>538</v>
      </c>
      <c r="C283" s="80" t="s">
        <v>226</v>
      </c>
      <c r="D283" s="80" t="s">
        <v>54</v>
      </c>
      <c r="E283" s="81">
        <f>E284</f>
        <v>16143.75</v>
      </c>
    </row>
    <row r="284" spans="1:5" outlineLevel="6">
      <c r="A284" s="79" t="s">
        <v>97</v>
      </c>
      <c r="B284" s="80" t="s">
        <v>538</v>
      </c>
      <c r="C284" s="80" t="s">
        <v>226</v>
      </c>
      <c r="D284" s="80" t="s">
        <v>98</v>
      </c>
      <c r="E284" s="81">
        <v>16143.75</v>
      </c>
    </row>
    <row r="285" spans="1:5" ht="96" customHeight="1" outlineLevel="6">
      <c r="A285" s="79" t="s">
        <v>510</v>
      </c>
      <c r="B285" s="80" t="s">
        <v>538</v>
      </c>
      <c r="C285" s="80" t="s">
        <v>542</v>
      </c>
      <c r="D285" s="80" t="s">
        <v>8</v>
      </c>
      <c r="E285" s="81">
        <f>E286</f>
        <v>380</v>
      </c>
    </row>
    <row r="286" spans="1:5" ht="36" outlineLevel="6">
      <c r="A286" s="79" t="s">
        <v>53</v>
      </c>
      <c r="B286" s="80" t="s">
        <v>538</v>
      </c>
      <c r="C286" s="80" t="s">
        <v>542</v>
      </c>
      <c r="D286" s="80" t="s">
        <v>54</v>
      </c>
      <c r="E286" s="81">
        <f>E287</f>
        <v>380</v>
      </c>
    </row>
    <row r="287" spans="1:5" outlineLevel="6">
      <c r="A287" s="79" t="s">
        <v>97</v>
      </c>
      <c r="B287" s="80" t="s">
        <v>538</v>
      </c>
      <c r="C287" s="80" t="s">
        <v>542</v>
      </c>
      <c r="D287" s="80" t="s">
        <v>98</v>
      </c>
      <c r="E287" s="81">
        <v>380</v>
      </c>
    </row>
    <row r="288" spans="1:5" outlineLevel="4">
      <c r="A288" s="79" t="s">
        <v>144</v>
      </c>
      <c r="B288" s="80" t="s">
        <v>538</v>
      </c>
      <c r="C288" s="80" t="s">
        <v>225</v>
      </c>
      <c r="D288" s="80" t="s">
        <v>8</v>
      </c>
      <c r="E288" s="81">
        <f>E289</f>
        <v>34.799999999999997</v>
      </c>
    </row>
    <row r="289" spans="1:5" ht="36" outlineLevel="5">
      <c r="A289" s="79" t="s">
        <v>53</v>
      </c>
      <c r="B289" s="80" t="s">
        <v>538</v>
      </c>
      <c r="C289" s="80" t="s">
        <v>225</v>
      </c>
      <c r="D289" s="80" t="s">
        <v>54</v>
      </c>
      <c r="E289" s="81">
        <f>E290</f>
        <v>34.799999999999997</v>
      </c>
    </row>
    <row r="290" spans="1:5" outlineLevel="6">
      <c r="A290" s="79" t="s">
        <v>97</v>
      </c>
      <c r="B290" s="80" t="s">
        <v>538</v>
      </c>
      <c r="C290" s="80" t="s">
        <v>225</v>
      </c>
      <c r="D290" s="80" t="s">
        <v>98</v>
      </c>
      <c r="E290" s="81">
        <v>34.799999999999997</v>
      </c>
    </row>
    <row r="291" spans="1:5" ht="36" outlineLevel="2">
      <c r="A291" s="79" t="s">
        <v>438</v>
      </c>
      <c r="B291" s="80" t="s">
        <v>538</v>
      </c>
      <c r="C291" s="80" t="s">
        <v>201</v>
      </c>
      <c r="D291" s="80" t="s">
        <v>8</v>
      </c>
      <c r="E291" s="81">
        <f>E292</f>
        <v>12151.6</v>
      </c>
    </row>
    <row r="292" spans="1:5" ht="36" outlineLevel="4">
      <c r="A292" s="79" t="s">
        <v>96</v>
      </c>
      <c r="B292" s="80" t="s">
        <v>538</v>
      </c>
      <c r="C292" s="80" t="s">
        <v>202</v>
      </c>
      <c r="D292" s="80" t="s">
        <v>8</v>
      </c>
      <c r="E292" s="81">
        <f>E293</f>
        <v>12151.6</v>
      </c>
    </row>
    <row r="293" spans="1:5" ht="36" outlineLevel="5">
      <c r="A293" s="79" t="s">
        <v>53</v>
      </c>
      <c r="B293" s="80" t="s">
        <v>538</v>
      </c>
      <c r="C293" s="80" t="s">
        <v>202</v>
      </c>
      <c r="D293" s="80" t="s">
        <v>54</v>
      </c>
      <c r="E293" s="81">
        <f>E294</f>
        <v>12151.6</v>
      </c>
    </row>
    <row r="294" spans="1:5" outlineLevel="6">
      <c r="A294" s="79" t="s">
        <v>97</v>
      </c>
      <c r="B294" s="80" t="s">
        <v>538</v>
      </c>
      <c r="C294" s="80" t="s">
        <v>202</v>
      </c>
      <c r="D294" s="80" t="s">
        <v>98</v>
      </c>
      <c r="E294" s="81">
        <v>12151.6</v>
      </c>
    </row>
    <row r="295" spans="1:5" outlineLevel="1">
      <c r="A295" s="79" t="s">
        <v>99</v>
      </c>
      <c r="B295" s="80" t="s">
        <v>100</v>
      </c>
      <c r="C295" s="80" t="s">
        <v>166</v>
      </c>
      <c r="D295" s="80" t="s">
        <v>8</v>
      </c>
      <c r="E295" s="81">
        <f>E296</f>
        <v>2938</v>
      </c>
    </row>
    <row r="296" spans="1:5" ht="36" outlineLevel="2">
      <c r="A296" s="79" t="s">
        <v>434</v>
      </c>
      <c r="B296" s="80" t="s">
        <v>100</v>
      </c>
      <c r="C296" s="80" t="s">
        <v>203</v>
      </c>
      <c r="D296" s="80" t="s">
        <v>8</v>
      </c>
      <c r="E296" s="81">
        <f>E297+E306</f>
        <v>2938</v>
      </c>
    </row>
    <row r="297" spans="1:5" ht="36" outlineLevel="3">
      <c r="A297" s="79" t="s">
        <v>436</v>
      </c>
      <c r="B297" s="80" t="s">
        <v>100</v>
      </c>
      <c r="C297" s="80" t="s">
        <v>217</v>
      </c>
      <c r="D297" s="80" t="s">
        <v>8</v>
      </c>
      <c r="E297" s="81">
        <f>E301+E298</f>
        <v>2864</v>
      </c>
    </row>
    <row r="298" spans="1:5" ht="36" outlineLevel="3">
      <c r="A298" s="79" t="s">
        <v>101</v>
      </c>
      <c r="B298" s="80" t="s">
        <v>100</v>
      </c>
      <c r="C298" s="80" t="s">
        <v>380</v>
      </c>
      <c r="D298" s="80" t="s">
        <v>8</v>
      </c>
      <c r="E298" s="81">
        <f>E299</f>
        <v>70</v>
      </c>
    </row>
    <row r="299" spans="1:5" ht="36" outlineLevel="3">
      <c r="A299" s="79" t="s">
        <v>18</v>
      </c>
      <c r="B299" s="80" t="s">
        <v>100</v>
      </c>
      <c r="C299" s="80" t="s">
        <v>380</v>
      </c>
      <c r="D299" s="80" t="s">
        <v>19</v>
      </c>
      <c r="E299" s="81">
        <f>E300</f>
        <v>70</v>
      </c>
    </row>
    <row r="300" spans="1:5" ht="36" outlineLevel="3">
      <c r="A300" s="79" t="s">
        <v>20</v>
      </c>
      <c r="B300" s="80" t="s">
        <v>100</v>
      </c>
      <c r="C300" s="80" t="s">
        <v>380</v>
      </c>
      <c r="D300" s="80" t="s">
        <v>21</v>
      </c>
      <c r="E300" s="81">
        <v>70</v>
      </c>
    </row>
    <row r="301" spans="1:5" ht="90" outlineLevel="4">
      <c r="A301" s="44" t="s">
        <v>463</v>
      </c>
      <c r="B301" s="80" t="s">
        <v>100</v>
      </c>
      <c r="C301" s="80" t="s">
        <v>227</v>
      </c>
      <c r="D301" s="80" t="s">
        <v>8</v>
      </c>
      <c r="E301" s="81">
        <f>E304+E302</f>
        <v>2794</v>
      </c>
    </row>
    <row r="302" spans="1:5" outlineLevel="6">
      <c r="A302" s="79" t="s">
        <v>114</v>
      </c>
      <c r="B302" s="80" t="s">
        <v>100</v>
      </c>
      <c r="C302" s="80" t="s">
        <v>227</v>
      </c>
      <c r="D302" s="80" t="s">
        <v>115</v>
      </c>
      <c r="E302" s="81">
        <f>E303</f>
        <v>200</v>
      </c>
    </row>
    <row r="303" spans="1:5" ht="36" outlineLevel="6">
      <c r="A303" s="79" t="s">
        <v>121</v>
      </c>
      <c r="B303" s="80" t="s">
        <v>100</v>
      </c>
      <c r="C303" s="80" t="s">
        <v>227</v>
      </c>
      <c r="D303" s="80" t="s">
        <v>122</v>
      </c>
      <c r="E303" s="81">
        <v>200</v>
      </c>
    </row>
    <row r="304" spans="1:5" ht="36" outlineLevel="5">
      <c r="A304" s="79" t="s">
        <v>53</v>
      </c>
      <c r="B304" s="80" t="s">
        <v>100</v>
      </c>
      <c r="C304" s="80" t="s">
        <v>227</v>
      </c>
      <c r="D304" s="80" t="s">
        <v>54</v>
      </c>
      <c r="E304" s="81">
        <f>E305</f>
        <v>2594</v>
      </c>
    </row>
    <row r="305" spans="1:9" outlineLevel="6">
      <c r="A305" s="79" t="s">
        <v>97</v>
      </c>
      <c r="B305" s="80" t="s">
        <v>100</v>
      </c>
      <c r="C305" s="80" t="s">
        <v>227</v>
      </c>
      <c r="D305" s="80" t="s">
        <v>98</v>
      </c>
      <c r="E305" s="81">
        <v>2594</v>
      </c>
    </row>
    <row r="306" spans="1:9" outlineLevel="4">
      <c r="A306" s="79" t="s">
        <v>102</v>
      </c>
      <c r="B306" s="80" t="s">
        <v>100</v>
      </c>
      <c r="C306" s="80" t="s">
        <v>228</v>
      </c>
      <c r="D306" s="80" t="s">
        <v>8</v>
      </c>
      <c r="E306" s="81">
        <f>E307</f>
        <v>74</v>
      </c>
    </row>
    <row r="307" spans="1:9" ht="36" outlineLevel="5">
      <c r="A307" s="79" t="s">
        <v>18</v>
      </c>
      <c r="B307" s="80" t="s">
        <v>100</v>
      </c>
      <c r="C307" s="80" t="s">
        <v>228</v>
      </c>
      <c r="D307" s="80" t="s">
        <v>19</v>
      </c>
      <c r="E307" s="81">
        <f>E308</f>
        <v>74</v>
      </c>
    </row>
    <row r="308" spans="1:9" ht="36" outlineLevel="6">
      <c r="A308" s="79" t="s">
        <v>20</v>
      </c>
      <c r="B308" s="80" t="s">
        <v>100</v>
      </c>
      <c r="C308" s="80" t="s">
        <v>228</v>
      </c>
      <c r="D308" s="80" t="s">
        <v>21</v>
      </c>
      <c r="E308" s="81">
        <v>74</v>
      </c>
    </row>
    <row r="309" spans="1:9" outlineLevel="1">
      <c r="A309" s="79" t="s">
        <v>149</v>
      </c>
      <c r="B309" s="80" t="s">
        <v>150</v>
      </c>
      <c r="C309" s="80" t="s">
        <v>166</v>
      </c>
      <c r="D309" s="80" t="s">
        <v>8</v>
      </c>
      <c r="E309" s="81">
        <f>E310</f>
        <v>14545.279999999999</v>
      </c>
    </row>
    <row r="310" spans="1:9" ht="36" outlineLevel="2">
      <c r="A310" s="79" t="s">
        <v>434</v>
      </c>
      <c r="B310" s="80" t="s">
        <v>150</v>
      </c>
      <c r="C310" s="80" t="s">
        <v>203</v>
      </c>
      <c r="D310" s="80" t="s">
        <v>8</v>
      </c>
      <c r="E310" s="81">
        <f>E311+E316+E323</f>
        <v>14545.279999999999</v>
      </c>
    </row>
    <row r="311" spans="1:9" ht="36" outlineLevel="4">
      <c r="A311" s="79" t="s">
        <v>13</v>
      </c>
      <c r="B311" s="80" t="s">
        <v>150</v>
      </c>
      <c r="C311" s="80" t="s">
        <v>229</v>
      </c>
      <c r="D311" s="80" t="s">
        <v>8</v>
      </c>
      <c r="E311" s="81">
        <f>E312+E314</f>
        <v>2211.3700000000003</v>
      </c>
    </row>
    <row r="312" spans="1:9" ht="72" outlineLevel="5">
      <c r="A312" s="79" t="s">
        <v>14</v>
      </c>
      <c r="B312" s="80" t="s">
        <v>150</v>
      </c>
      <c r="C312" s="80" t="s">
        <v>229</v>
      </c>
      <c r="D312" s="80" t="s">
        <v>15</v>
      </c>
      <c r="E312" s="81">
        <f>E313</f>
        <v>2169.5700000000002</v>
      </c>
    </row>
    <row r="313" spans="1:9" ht="36" outlineLevel="6">
      <c r="A313" s="79" t="s">
        <v>16</v>
      </c>
      <c r="B313" s="80" t="s">
        <v>150</v>
      </c>
      <c r="C313" s="80" t="s">
        <v>229</v>
      </c>
      <c r="D313" s="80" t="s">
        <v>17</v>
      </c>
      <c r="E313" s="81">
        <v>2169.5700000000002</v>
      </c>
    </row>
    <row r="314" spans="1:9" ht="36" outlineLevel="5">
      <c r="A314" s="79" t="s">
        <v>18</v>
      </c>
      <c r="B314" s="80" t="s">
        <v>150</v>
      </c>
      <c r="C314" s="80" t="s">
        <v>229</v>
      </c>
      <c r="D314" s="80" t="s">
        <v>19</v>
      </c>
      <c r="E314" s="81">
        <f>E315</f>
        <v>41.8</v>
      </c>
    </row>
    <row r="315" spans="1:9" ht="36" outlineLevel="6">
      <c r="A315" s="79" t="s">
        <v>20</v>
      </c>
      <c r="B315" s="80" t="s">
        <v>150</v>
      </c>
      <c r="C315" s="80" t="s">
        <v>229</v>
      </c>
      <c r="D315" s="80" t="s">
        <v>21</v>
      </c>
      <c r="E315" s="81">
        <v>41.8</v>
      </c>
    </row>
    <row r="316" spans="1:9" ht="36" outlineLevel="4">
      <c r="A316" s="79" t="s">
        <v>49</v>
      </c>
      <c r="B316" s="80" t="s">
        <v>150</v>
      </c>
      <c r="C316" s="80" t="s">
        <v>230</v>
      </c>
      <c r="D316" s="80" t="s">
        <v>8</v>
      </c>
      <c r="E316" s="81">
        <f>E317+E319+E321</f>
        <v>10895.259999999998</v>
      </c>
      <c r="I316" s="1" t="s">
        <v>70</v>
      </c>
    </row>
    <row r="317" spans="1:9" ht="72" outlineLevel="5">
      <c r="A317" s="79" t="s">
        <v>14</v>
      </c>
      <c r="B317" s="80" t="s">
        <v>150</v>
      </c>
      <c r="C317" s="80" t="s">
        <v>230</v>
      </c>
      <c r="D317" s="80" t="s">
        <v>15</v>
      </c>
      <c r="E317" s="81">
        <f>E318</f>
        <v>8529.76</v>
      </c>
    </row>
    <row r="318" spans="1:9" outlineLevel="6">
      <c r="A318" s="79" t="s">
        <v>50</v>
      </c>
      <c r="B318" s="80" t="s">
        <v>150</v>
      </c>
      <c r="C318" s="80" t="s">
        <v>230</v>
      </c>
      <c r="D318" s="80" t="s">
        <v>51</v>
      </c>
      <c r="E318" s="81">
        <v>8529.76</v>
      </c>
    </row>
    <row r="319" spans="1:9" ht="36" outlineLevel="5">
      <c r="A319" s="79" t="s">
        <v>18</v>
      </c>
      <c r="B319" s="80" t="s">
        <v>150</v>
      </c>
      <c r="C319" s="80" t="s">
        <v>230</v>
      </c>
      <c r="D319" s="80" t="s">
        <v>19</v>
      </c>
      <c r="E319" s="81">
        <f>E320</f>
        <v>2304.1999999999998</v>
      </c>
    </row>
    <row r="320" spans="1:9" ht="36" outlineLevel="6">
      <c r="A320" s="79" t="s">
        <v>20</v>
      </c>
      <c r="B320" s="80" t="s">
        <v>150</v>
      </c>
      <c r="C320" s="80" t="s">
        <v>230</v>
      </c>
      <c r="D320" s="80" t="s">
        <v>21</v>
      </c>
      <c r="E320" s="81">
        <v>2304.1999999999998</v>
      </c>
    </row>
    <row r="321" spans="1:5" outlineLevel="5">
      <c r="A321" s="79" t="s">
        <v>22</v>
      </c>
      <c r="B321" s="80" t="s">
        <v>150</v>
      </c>
      <c r="C321" s="80" t="s">
        <v>230</v>
      </c>
      <c r="D321" s="80" t="s">
        <v>23</v>
      </c>
      <c r="E321" s="81">
        <f>E322</f>
        <v>61.3</v>
      </c>
    </row>
    <row r="322" spans="1:5" outlineLevel="6">
      <c r="A322" s="79" t="s">
        <v>24</v>
      </c>
      <c r="B322" s="80" t="s">
        <v>150</v>
      </c>
      <c r="C322" s="80" t="s">
        <v>230</v>
      </c>
      <c r="D322" s="80" t="s">
        <v>25</v>
      </c>
      <c r="E322" s="81">
        <v>61.3</v>
      </c>
    </row>
    <row r="323" spans="1:5" ht="36" outlineLevel="6">
      <c r="A323" s="93" t="s">
        <v>52</v>
      </c>
      <c r="B323" s="80" t="s">
        <v>150</v>
      </c>
      <c r="C323" s="80" t="s">
        <v>231</v>
      </c>
      <c r="D323" s="80" t="s">
        <v>8</v>
      </c>
      <c r="E323" s="81">
        <f>E324</f>
        <v>1438.65</v>
      </c>
    </row>
    <row r="324" spans="1:5" ht="36" outlineLevel="6">
      <c r="A324" s="79" t="s">
        <v>53</v>
      </c>
      <c r="B324" s="80" t="s">
        <v>150</v>
      </c>
      <c r="C324" s="80" t="s">
        <v>231</v>
      </c>
      <c r="D324" s="80" t="s">
        <v>54</v>
      </c>
      <c r="E324" s="81">
        <f>E325</f>
        <v>1438.65</v>
      </c>
    </row>
    <row r="325" spans="1:5" outlineLevel="6">
      <c r="A325" s="79" t="s">
        <v>55</v>
      </c>
      <c r="B325" s="80" t="s">
        <v>150</v>
      </c>
      <c r="C325" s="80" t="s">
        <v>231</v>
      </c>
      <c r="D325" s="80" t="s">
        <v>56</v>
      </c>
      <c r="E325" s="81">
        <v>1438.65</v>
      </c>
    </row>
    <row r="326" spans="1:5" s="3" customFormat="1" ht="17.399999999999999">
      <c r="A326" s="76" t="s">
        <v>103</v>
      </c>
      <c r="B326" s="77" t="s">
        <v>104</v>
      </c>
      <c r="C326" s="77" t="s">
        <v>166</v>
      </c>
      <c r="D326" s="77" t="s">
        <v>8</v>
      </c>
      <c r="E326" s="78">
        <f>E327</f>
        <v>6463.18</v>
      </c>
    </row>
    <row r="327" spans="1:5" outlineLevel="1">
      <c r="A327" s="79" t="s">
        <v>105</v>
      </c>
      <c r="B327" s="80" t="s">
        <v>106</v>
      </c>
      <c r="C327" s="80" t="s">
        <v>166</v>
      </c>
      <c r="D327" s="80" t="s">
        <v>8</v>
      </c>
      <c r="E327" s="81">
        <f>E328</f>
        <v>6463.18</v>
      </c>
    </row>
    <row r="328" spans="1:5" ht="36" outlineLevel="2">
      <c r="A328" s="79" t="s">
        <v>438</v>
      </c>
      <c r="B328" s="80" t="s">
        <v>106</v>
      </c>
      <c r="C328" s="80" t="s">
        <v>201</v>
      </c>
      <c r="D328" s="80" t="s">
        <v>8</v>
      </c>
      <c r="E328" s="81">
        <f>E332+E329</f>
        <v>6463.18</v>
      </c>
    </row>
    <row r="329" spans="1:5" ht="36" outlineLevel="6">
      <c r="A329" s="93" t="s">
        <v>108</v>
      </c>
      <c r="B329" s="80" t="s">
        <v>106</v>
      </c>
      <c r="C329" s="80" t="s">
        <v>206</v>
      </c>
      <c r="D329" s="80" t="s">
        <v>8</v>
      </c>
      <c r="E329" s="81">
        <f>E330</f>
        <v>5832.18</v>
      </c>
    </row>
    <row r="330" spans="1:5" ht="36" outlineLevel="6">
      <c r="A330" s="79" t="s">
        <v>53</v>
      </c>
      <c r="B330" s="80" t="s">
        <v>106</v>
      </c>
      <c r="C330" s="80" t="s">
        <v>206</v>
      </c>
      <c r="D330" s="80" t="s">
        <v>54</v>
      </c>
      <c r="E330" s="81">
        <f>E331</f>
        <v>5832.18</v>
      </c>
    </row>
    <row r="331" spans="1:5" outlineLevel="6">
      <c r="A331" s="79" t="s">
        <v>97</v>
      </c>
      <c r="B331" s="80" t="s">
        <v>106</v>
      </c>
      <c r="C331" s="80" t="s">
        <v>206</v>
      </c>
      <c r="D331" s="80" t="s">
        <v>98</v>
      </c>
      <c r="E331" s="81">
        <v>5832.18</v>
      </c>
    </row>
    <row r="332" spans="1:5" outlineLevel="4">
      <c r="A332" s="79" t="s">
        <v>107</v>
      </c>
      <c r="B332" s="80" t="s">
        <v>106</v>
      </c>
      <c r="C332" s="80" t="s">
        <v>205</v>
      </c>
      <c r="D332" s="80" t="s">
        <v>8</v>
      </c>
      <c r="E332" s="81">
        <f>E333+E335</f>
        <v>631</v>
      </c>
    </row>
    <row r="333" spans="1:5" ht="36" outlineLevel="5">
      <c r="A333" s="79" t="s">
        <v>53</v>
      </c>
      <c r="B333" s="80" t="s">
        <v>106</v>
      </c>
      <c r="C333" s="80" t="s">
        <v>205</v>
      </c>
      <c r="D333" s="80" t="s">
        <v>54</v>
      </c>
      <c r="E333" s="81">
        <f>E334</f>
        <v>517</v>
      </c>
    </row>
    <row r="334" spans="1:5" outlineLevel="6">
      <c r="A334" s="79" t="s">
        <v>97</v>
      </c>
      <c r="B334" s="80" t="s">
        <v>106</v>
      </c>
      <c r="C334" s="80" t="s">
        <v>205</v>
      </c>
      <c r="D334" s="80" t="s">
        <v>98</v>
      </c>
      <c r="E334" s="81">
        <v>517</v>
      </c>
    </row>
    <row r="335" spans="1:5" ht="36" outlineLevel="6">
      <c r="A335" s="79" t="s">
        <v>53</v>
      </c>
      <c r="B335" s="80" t="s">
        <v>106</v>
      </c>
      <c r="C335" s="80" t="s">
        <v>205</v>
      </c>
      <c r="D335" s="80" t="s">
        <v>54</v>
      </c>
      <c r="E335" s="81">
        <f>E336</f>
        <v>114</v>
      </c>
    </row>
    <row r="336" spans="1:5" ht="37.5" customHeight="1" outlineLevel="6">
      <c r="A336" s="79" t="s">
        <v>522</v>
      </c>
      <c r="B336" s="80" t="s">
        <v>106</v>
      </c>
      <c r="C336" s="80" t="s">
        <v>205</v>
      </c>
      <c r="D336" s="80" t="s">
        <v>513</v>
      </c>
      <c r="E336" s="81">
        <v>114</v>
      </c>
    </row>
    <row r="337" spans="1:5" s="3" customFormat="1" ht="17.399999999999999">
      <c r="A337" s="76" t="s">
        <v>109</v>
      </c>
      <c r="B337" s="77" t="s">
        <v>110</v>
      </c>
      <c r="C337" s="77" t="s">
        <v>166</v>
      </c>
      <c r="D337" s="77" t="s">
        <v>8</v>
      </c>
      <c r="E337" s="78">
        <f>E338+E356+E343</f>
        <v>7169.55</v>
      </c>
    </row>
    <row r="338" spans="1:5" outlineLevel="1">
      <c r="A338" s="79" t="s">
        <v>111</v>
      </c>
      <c r="B338" s="80" t="s">
        <v>112</v>
      </c>
      <c r="C338" s="80" t="s">
        <v>166</v>
      </c>
      <c r="D338" s="80" t="s">
        <v>8</v>
      </c>
      <c r="E338" s="81">
        <f>E339</f>
        <v>2989.55</v>
      </c>
    </row>
    <row r="339" spans="1:5" outlineLevel="3">
      <c r="A339" s="79" t="s">
        <v>311</v>
      </c>
      <c r="B339" s="80" t="s">
        <v>112</v>
      </c>
      <c r="C339" s="80" t="s">
        <v>167</v>
      </c>
      <c r="D339" s="80" t="s">
        <v>8</v>
      </c>
      <c r="E339" s="81">
        <f>E340</f>
        <v>2989.55</v>
      </c>
    </row>
    <row r="340" spans="1:5" outlineLevel="4">
      <c r="A340" s="79" t="s">
        <v>113</v>
      </c>
      <c r="B340" s="80" t="s">
        <v>112</v>
      </c>
      <c r="C340" s="80" t="s">
        <v>207</v>
      </c>
      <c r="D340" s="80" t="s">
        <v>8</v>
      </c>
      <c r="E340" s="81">
        <f>E341</f>
        <v>2989.55</v>
      </c>
    </row>
    <row r="341" spans="1:5" outlineLevel="5">
      <c r="A341" s="79" t="s">
        <v>114</v>
      </c>
      <c r="B341" s="80" t="s">
        <v>112</v>
      </c>
      <c r="C341" s="80" t="s">
        <v>207</v>
      </c>
      <c r="D341" s="80" t="s">
        <v>115</v>
      </c>
      <c r="E341" s="81">
        <f>E342</f>
        <v>2989.55</v>
      </c>
    </row>
    <row r="342" spans="1:5" outlineLevel="6">
      <c r="A342" s="79" t="s">
        <v>116</v>
      </c>
      <c r="B342" s="80" t="s">
        <v>112</v>
      </c>
      <c r="C342" s="80" t="s">
        <v>207</v>
      </c>
      <c r="D342" s="80" t="s">
        <v>117</v>
      </c>
      <c r="E342" s="81">
        <v>2989.55</v>
      </c>
    </row>
    <row r="343" spans="1:5" outlineLevel="6">
      <c r="A343" s="79" t="s">
        <v>118</v>
      </c>
      <c r="B343" s="80" t="s">
        <v>119</v>
      </c>
      <c r="C343" s="80" t="s">
        <v>166</v>
      </c>
      <c r="D343" s="80" t="s">
        <v>8</v>
      </c>
      <c r="E343" s="81">
        <f>E344</f>
        <v>877</v>
      </c>
    </row>
    <row r="344" spans="1:5" ht="36" outlineLevel="6">
      <c r="A344" s="79" t="s">
        <v>442</v>
      </c>
      <c r="B344" s="80" t="s">
        <v>119</v>
      </c>
      <c r="C344" s="80" t="s">
        <v>173</v>
      </c>
      <c r="D344" s="80" t="s">
        <v>8</v>
      </c>
      <c r="E344" s="81">
        <f>E345+E352+E349</f>
        <v>877</v>
      </c>
    </row>
    <row r="345" spans="1:5" outlineLevel="6">
      <c r="A345" s="79" t="s">
        <v>474</v>
      </c>
      <c r="B345" s="80" t="s">
        <v>119</v>
      </c>
      <c r="C345" s="80" t="s">
        <v>208</v>
      </c>
      <c r="D345" s="80" t="s">
        <v>8</v>
      </c>
      <c r="E345" s="81">
        <f>E346</f>
        <v>310</v>
      </c>
    </row>
    <row r="346" spans="1:5" ht="36" outlineLevel="6">
      <c r="A346" s="79" t="s">
        <v>123</v>
      </c>
      <c r="B346" s="80" t="s">
        <v>119</v>
      </c>
      <c r="C346" s="80" t="s">
        <v>209</v>
      </c>
      <c r="D346" s="80" t="s">
        <v>8</v>
      </c>
      <c r="E346" s="81">
        <f>E347</f>
        <v>310</v>
      </c>
    </row>
    <row r="347" spans="1:5" outlineLevel="6">
      <c r="A347" s="79" t="s">
        <v>114</v>
      </c>
      <c r="B347" s="80" t="s">
        <v>119</v>
      </c>
      <c r="C347" s="80" t="s">
        <v>209</v>
      </c>
      <c r="D347" s="80" t="s">
        <v>115</v>
      </c>
      <c r="E347" s="81">
        <f>E348</f>
        <v>310</v>
      </c>
    </row>
    <row r="348" spans="1:5" ht="36" outlineLevel="6">
      <c r="A348" s="79" t="s">
        <v>121</v>
      </c>
      <c r="B348" s="80" t="s">
        <v>119</v>
      </c>
      <c r="C348" s="80" t="s">
        <v>209</v>
      </c>
      <c r="D348" s="80" t="s">
        <v>122</v>
      </c>
      <c r="E348" s="81">
        <v>310</v>
      </c>
    </row>
    <row r="349" spans="1:5" ht="54" outlineLevel="6">
      <c r="A349" s="79" t="s">
        <v>562</v>
      </c>
      <c r="B349" s="80" t="s">
        <v>119</v>
      </c>
      <c r="C349" s="80" t="s">
        <v>563</v>
      </c>
      <c r="D349" s="80" t="s">
        <v>8</v>
      </c>
      <c r="E349" s="81">
        <f>E350</f>
        <v>393.5</v>
      </c>
    </row>
    <row r="350" spans="1:5" outlineLevel="6">
      <c r="A350" s="79" t="s">
        <v>114</v>
      </c>
      <c r="B350" s="80" t="s">
        <v>119</v>
      </c>
      <c r="C350" s="80" t="s">
        <v>563</v>
      </c>
      <c r="D350" s="80" t="s">
        <v>115</v>
      </c>
      <c r="E350" s="81">
        <f>E351</f>
        <v>393.5</v>
      </c>
    </row>
    <row r="351" spans="1:5" ht="36" outlineLevel="6">
      <c r="A351" s="79" t="s">
        <v>121</v>
      </c>
      <c r="B351" s="80" t="s">
        <v>119</v>
      </c>
      <c r="C351" s="80" t="s">
        <v>563</v>
      </c>
      <c r="D351" s="80" t="s">
        <v>122</v>
      </c>
      <c r="E351" s="81">
        <v>393.5</v>
      </c>
    </row>
    <row r="352" spans="1:5" ht="36" outlineLevel="6">
      <c r="A352" s="79" t="s">
        <v>120</v>
      </c>
      <c r="B352" s="80" t="s">
        <v>119</v>
      </c>
      <c r="C352" s="80" t="s">
        <v>564</v>
      </c>
      <c r="D352" s="80" t="s">
        <v>8</v>
      </c>
      <c r="E352" s="81">
        <f>E353</f>
        <v>173.5</v>
      </c>
    </row>
    <row r="353" spans="1:5" outlineLevel="6">
      <c r="A353" s="79" t="s">
        <v>114</v>
      </c>
      <c r="B353" s="80" t="s">
        <v>119</v>
      </c>
      <c r="C353" s="80" t="s">
        <v>564</v>
      </c>
      <c r="D353" s="80" t="s">
        <v>115</v>
      </c>
      <c r="E353" s="81">
        <f>E354</f>
        <v>173.5</v>
      </c>
    </row>
    <row r="354" spans="1:5" ht="36" outlineLevel="6">
      <c r="A354" s="79" t="s">
        <v>121</v>
      </c>
      <c r="B354" s="80" t="s">
        <v>119</v>
      </c>
      <c r="C354" s="80" t="s">
        <v>564</v>
      </c>
      <c r="D354" s="80" t="s">
        <v>122</v>
      </c>
      <c r="E354" s="81">
        <v>173.5</v>
      </c>
    </row>
    <row r="355" spans="1:5" outlineLevel="1">
      <c r="A355" s="79" t="s">
        <v>157</v>
      </c>
      <c r="B355" s="80" t="s">
        <v>158</v>
      </c>
      <c r="C355" s="80" t="s">
        <v>166</v>
      </c>
      <c r="D355" s="80" t="s">
        <v>8</v>
      </c>
      <c r="E355" s="81">
        <f>E356</f>
        <v>3303</v>
      </c>
    </row>
    <row r="356" spans="1:5" ht="36" outlineLevel="2">
      <c r="A356" s="79" t="s">
        <v>434</v>
      </c>
      <c r="B356" s="80" t="s">
        <v>158</v>
      </c>
      <c r="C356" s="80" t="s">
        <v>203</v>
      </c>
      <c r="D356" s="80" t="s">
        <v>8</v>
      </c>
      <c r="E356" s="81">
        <f>E357</f>
        <v>3303</v>
      </c>
    </row>
    <row r="357" spans="1:5" ht="36" outlineLevel="3">
      <c r="A357" s="79" t="s">
        <v>435</v>
      </c>
      <c r="B357" s="80" t="s">
        <v>158</v>
      </c>
      <c r="C357" s="80" t="s">
        <v>204</v>
      </c>
      <c r="D357" s="80" t="s">
        <v>8</v>
      </c>
      <c r="E357" s="81">
        <f>E358</f>
        <v>3303</v>
      </c>
    </row>
    <row r="358" spans="1:5" ht="108" outlineLevel="4">
      <c r="A358" s="44" t="s">
        <v>544</v>
      </c>
      <c r="B358" s="80" t="s">
        <v>158</v>
      </c>
      <c r="C358" s="80" t="s">
        <v>232</v>
      </c>
      <c r="D358" s="80" t="s">
        <v>8</v>
      </c>
      <c r="E358" s="81">
        <f>E359+E361</f>
        <v>3303</v>
      </c>
    </row>
    <row r="359" spans="1:5" ht="36" outlineLevel="5">
      <c r="A359" s="79" t="s">
        <v>18</v>
      </c>
      <c r="B359" s="80" t="s">
        <v>158</v>
      </c>
      <c r="C359" s="80" t="s">
        <v>232</v>
      </c>
      <c r="D359" s="80" t="s">
        <v>19</v>
      </c>
      <c r="E359" s="81">
        <f>E360</f>
        <v>20</v>
      </c>
    </row>
    <row r="360" spans="1:5" ht="36" outlineLevel="6">
      <c r="A360" s="79" t="s">
        <v>20</v>
      </c>
      <c r="B360" s="80" t="s">
        <v>158</v>
      </c>
      <c r="C360" s="80" t="s">
        <v>232</v>
      </c>
      <c r="D360" s="80" t="s">
        <v>21</v>
      </c>
      <c r="E360" s="81">
        <v>20</v>
      </c>
    </row>
    <row r="361" spans="1:5" outlineLevel="5">
      <c r="A361" s="79" t="s">
        <v>114</v>
      </c>
      <c r="B361" s="80" t="s">
        <v>158</v>
      </c>
      <c r="C361" s="80" t="s">
        <v>232</v>
      </c>
      <c r="D361" s="80" t="s">
        <v>115</v>
      </c>
      <c r="E361" s="81">
        <f>E362</f>
        <v>3283</v>
      </c>
    </row>
    <row r="362" spans="1:5" ht="36" outlineLevel="6">
      <c r="A362" s="79" t="s">
        <v>121</v>
      </c>
      <c r="B362" s="80" t="s">
        <v>158</v>
      </c>
      <c r="C362" s="80" t="s">
        <v>232</v>
      </c>
      <c r="D362" s="80" t="s">
        <v>122</v>
      </c>
      <c r="E362" s="81">
        <v>3283</v>
      </c>
    </row>
    <row r="363" spans="1:5" s="3" customFormat="1" ht="17.399999999999999">
      <c r="A363" s="76" t="s">
        <v>124</v>
      </c>
      <c r="B363" s="77" t="s">
        <v>125</v>
      </c>
      <c r="C363" s="77" t="s">
        <v>166</v>
      </c>
      <c r="D363" s="77" t="s">
        <v>8</v>
      </c>
      <c r="E363" s="78">
        <f>E364</f>
        <v>181</v>
      </c>
    </row>
    <row r="364" spans="1:5" outlineLevel="1">
      <c r="A364" s="79" t="s">
        <v>126</v>
      </c>
      <c r="B364" s="80" t="s">
        <v>127</v>
      </c>
      <c r="C364" s="80" t="s">
        <v>166</v>
      </c>
      <c r="D364" s="80" t="s">
        <v>8</v>
      </c>
      <c r="E364" s="81">
        <f>E365</f>
        <v>181</v>
      </c>
    </row>
    <row r="365" spans="1:5" ht="36" outlineLevel="2">
      <c r="A365" s="79" t="s">
        <v>478</v>
      </c>
      <c r="B365" s="80" t="s">
        <v>127</v>
      </c>
      <c r="C365" s="80" t="s">
        <v>320</v>
      </c>
      <c r="D365" s="80" t="s">
        <v>8</v>
      </c>
      <c r="E365" s="81">
        <f>E366</f>
        <v>181</v>
      </c>
    </row>
    <row r="366" spans="1:5" outlineLevel="4">
      <c r="A366" s="79" t="s">
        <v>128</v>
      </c>
      <c r="B366" s="80" t="s">
        <v>127</v>
      </c>
      <c r="C366" s="80" t="s">
        <v>321</v>
      </c>
      <c r="D366" s="80" t="s">
        <v>8</v>
      </c>
      <c r="E366" s="81">
        <f>E367</f>
        <v>181</v>
      </c>
    </row>
    <row r="367" spans="1:5" ht="36" outlineLevel="5">
      <c r="A367" s="79" t="s">
        <v>53</v>
      </c>
      <c r="B367" s="80" t="s">
        <v>127</v>
      </c>
      <c r="C367" s="80" t="s">
        <v>321</v>
      </c>
      <c r="D367" s="80" t="s">
        <v>54</v>
      </c>
      <c r="E367" s="81">
        <f>E368</f>
        <v>181</v>
      </c>
    </row>
    <row r="368" spans="1:5" outlineLevel="6">
      <c r="A368" s="79" t="s">
        <v>97</v>
      </c>
      <c r="B368" s="80" t="s">
        <v>127</v>
      </c>
      <c r="C368" s="80" t="s">
        <v>321</v>
      </c>
      <c r="D368" s="80" t="s">
        <v>98</v>
      </c>
      <c r="E368" s="81">
        <v>181</v>
      </c>
    </row>
    <row r="369" spans="1:5" s="3" customFormat="1" ht="17.399999999999999">
      <c r="A369" s="76" t="s">
        <v>129</v>
      </c>
      <c r="B369" s="77" t="s">
        <v>130</v>
      </c>
      <c r="C369" s="77" t="s">
        <v>166</v>
      </c>
      <c r="D369" s="77" t="s">
        <v>8</v>
      </c>
      <c r="E369" s="78">
        <f t="shared" ref="E369:E374" si="0">E370</f>
        <v>1762.5</v>
      </c>
    </row>
    <row r="370" spans="1:5" outlineLevel="1">
      <c r="A370" s="79" t="s">
        <v>131</v>
      </c>
      <c r="B370" s="80" t="s">
        <v>132</v>
      </c>
      <c r="C370" s="80" t="s">
        <v>166</v>
      </c>
      <c r="D370" s="80" t="s">
        <v>8</v>
      </c>
      <c r="E370" s="81">
        <f t="shared" si="0"/>
        <v>1762.5</v>
      </c>
    </row>
    <row r="371" spans="1:5" ht="36.75" customHeight="1" outlineLevel="2">
      <c r="A371" s="79" t="s">
        <v>446</v>
      </c>
      <c r="B371" s="80" t="s">
        <v>132</v>
      </c>
      <c r="C371" s="80" t="s">
        <v>169</v>
      </c>
      <c r="D371" s="80" t="s">
        <v>8</v>
      </c>
      <c r="E371" s="81">
        <f t="shared" si="0"/>
        <v>1762.5</v>
      </c>
    </row>
    <row r="372" spans="1:5" ht="54" outlineLevel="3">
      <c r="A372" s="89" t="s">
        <v>471</v>
      </c>
      <c r="B372" s="80" t="s">
        <v>132</v>
      </c>
      <c r="C372" s="80" t="s">
        <v>426</v>
      </c>
      <c r="D372" s="80" t="s">
        <v>8</v>
      </c>
      <c r="E372" s="81">
        <f t="shared" si="0"/>
        <v>1762.5</v>
      </c>
    </row>
    <row r="373" spans="1:5" ht="36" outlineLevel="4">
      <c r="A373" s="79" t="s">
        <v>133</v>
      </c>
      <c r="B373" s="80" t="s">
        <v>132</v>
      </c>
      <c r="C373" s="80" t="s">
        <v>427</v>
      </c>
      <c r="D373" s="80" t="s">
        <v>8</v>
      </c>
      <c r="E373" s="81">
        <f t="shared" si="0"/>
        <v>1762.5</v>
      </c>
    </row>
    <row r="374" spans="1:5" ht="36" outlineLevel="5">
      <c r="A374" s="79" t="s">
        <v>53</v>
      </c>
      <c r="B374" s="80" t="s">
        <v>132</v>
      </c>
      <c r="C374" s="80" t="s">
        <v>427</v>
      </c>
      <c r="D374" s="80" t="s">
        <v>54</v>
      </c>
      <c r="E374" s="81">
        <f t="shared" si="0"/>
        <v>1762.5</v>
      </c>
    </row>
    <row r="375" spans="1:5" outlineLevel="6">
      <c r="A375" s="79" t="s">
        <v>55</v>
      </c>
      <c r="B375" s="80" t="s">
        <v>132</v>
      </c>
      <c r="C375" s="80" t="s">
        <v>427</v>
      </c>
      <c r="D375" s="80" t="s">
        <v>56</v>
      </c>
      <c r="E375" s="81">
        <v>1762.5</v>
      </c>
    </row>
    <row r="376" spans="1:5" s="3" customFormat="1" ht="52.2">
      <c r="A376" s="76" t="s">
        <v>33</v>
      </c>
      <c r="B376" s="77" t="s">
        <v>34</v>
      </c>
      <c r="C376" s="77" t="s">
        <v>166</v>
      </c>
      <c r="D376" s="77" t="s">
        <v>8</v>
      </c>
      <c r="E376" s="78">
        <f>E377</f>
        <v>13835</v>
      </c>
    </row>
    <row r="377" spans="1:5" ht="36" outlineLevel="1">
      <c r="A377" s="79" t="s">
        <v>35</v>
      </c>
      <c r="B377" s="80" t="s">
        <v>36</v>
      </c>
      <c r="C377" s="80" t="s">
        <v>166</v>
      </c>
      <c r="D377" s="80" t="s">
        <v>8</v>
      </c>
      <c r="E377" s="81">
        <f>E378</f>
        <v>13835</v>
      </c>
    </row>
    <row r="378" spans="1:5" ht="36" outlineLevel="2">
      <c r="A378" s="79" t="s">
        <v>442</v>
      </c>
      <c r="B378" s="80" t="s">
        <v>36</v>
      </c>
      <c r="C378" s="80" t="s">
        <v>173</v>
      </c>
      <c r="D378" s="80" t="s">
        <v>8</v>
      </c>
      <c r="E378" s="81">
        <f>E379+E382</f>
        <v>13835</v>
      </c>
    </row>
    <row r="379" spans="1:5" ht="36.75" customHeight="1" outlineLevel="4">
      <c r="A379" s="79" t="s">
        <v>37</v>
      </c>
      <c r="B379" s="80" t="s">
        <v>36</v>
      </c>
      <c r="C379" s="80" t="s">
        <v>174</v>
      </c>
      <c r="D379" s="80" t="s">
        <v>8</v>
      </c>
      <c r="E379" s="81">
        <f>E380</f>
        <v>500</v>
      </c>
    </row>
    <row r="380" spans="1:5" outlineLevel="5">
      <c r="A380" s="79" t="s">
        <v>31</v>
      </c>
      <c r="B380" s="80" t="s">
        <v>36</v>
      </c>
      <c r="C380" s="80" t="s">
        <v>174</v>
      </c>
      <c r="D380" s="80" t="s">
        <v>32</v>
      </c>
      <c r="E380" s="81">
        <f>E381</f>
        <v>500</v>
      </c>
    </row>
    <row r="381" spans="1:5" outlineLevel="6">
      <c r="A381" s="79" t="s">
        <v>38</v>
      </c>
      <c r="B381" s="80" t="s">
        <v>36</v>
      </c>
      <c r="C381" s="80" t="s">
        <v>174</v>
      </c>
      <c r="D381" s="80" t="s">
        <v>39</v>
      </c>
      <c r="E381" s="81">
        <v>500</v>
      </c>
    </row>
    <row r="382" spans="1:5" ht="72" outlineLevel="4">
      <c r="A382" s="44" t="s">
        <v>455</v>
      </c>
      <c r="B382" s="80" t="s">
        <v>36</v>
      </c>
      <c r="C382" s="80" t="s">
        <v>415</v>
      </c>
      <c r="D382" s="80" t="s">
        <v>8</v>
      </c>
      <c r="E382" s="81">
        <f>E383</f>
        <v>13335</v>
      </c>
    </row>
    <row r="383" spans="1:5" outlineLevel="5">
      <c r="A383" s="79" t="s">
        <v>31</v>
      </c>
      <c r="B383" s="80" t="s">
        <v>36</v>
      </c>
      <c r="C383" s="80" t="s">
        <v>415</v>
      </c>
      <c r="D383" s="80" t="s">
        <v>32</v>
      </c>
      <c r="E383" s="81">
        <f>E384</f>
        <v>13335</v>
      </c>
    </row>
    <row r="384" spans="1:5" outlineLevel="6">
      <c r="A384" s="79" t="s">
        <v>38</v>
      </c>
      <c r="B384" s="80" t="s">
        <v>36</v>
      </c>
      <c r="C384" s="80" t="s">
        <v>415</v>
      </c>
      <c r="D384" s="80" t="s">
        <v>39</v>
      </c>
      <c r="E384" s="81">
        <v>13335</v>
      </c>
    </row>
    <row r="385" spans="1:7" s="3" customFormat="1" ht="17.399999999999999">
      <c r="A385" s="150" t="s">
        <v>151</v>
      </c>
      <c r="B385" s="150"/>
      <c r="C385" s="150"/>
      <c r="D385" s="150"/>
      <c r="E385" s="116">
        <f>E13+E133+E139+E145+E178+E208+E221+E326+E337+E363+E369+E376</f>
        <v>496289.2300000001</v>
      </c>
      <c r="F385" s="10"/>
      <c r="G385" s="10"/>
    </row>
    <row r="386" spans="1:7">
      <c r="A386" s="101"/>
      <c r="B386" s="101"/>
      <c r="C386" s="101"/>
      <c r="D386" s="101"/>
      <c r="E386" s="117"/>
    </row>
    <row r="387" spans="1:7">
      <c r="A387" s="152"/>
      <c r="B387" s="152"/>
      <c r="C387" s="152"/>
      <c r="D387" s="152"/>
      <c r="E387" s="152"/>
    </row>
    <row r="388" spans="1:7">
      <c r="C388" s="118"/>
      <c r="E388" s="119"/>
    </row>
    <row r="389" spans="1:7">
      <c r="C389" s="118"/>
      <c r="E389" s="119"/>
    </row>
    <row r="390" spans="1:7">
      <c r="C390" s="118" t="s">
        <v>395</v>
      </c>
      <c r="E390" s="119">
        <f>E223+E238++E277+E296+E310+E356</f>
        <v>366631.13</v>
      </c>
    </row>
    <row r="391" spans="1:7">
      <c r="C391" s="118" t="s">
        <v>396</v>
      </c>
      <c r="E391" s="119">
        <f>E291+E328</f>
        <v>18614.78</v>
      </c>
    </row>
    <row r="392" spans="1:7">
      <c r="C392" s="118" t="s">
        <v>397</v>
      </c>
      <c r="E392" s="119">
        <f>E210</f>
        <v>310.47000000000003</v>
      </c>
    </row>
    <row r="393" spans="1:7">
      <c r="C393" s="118" t="s">
        <v>398</v>
      </c>
      <c r="E393" s="119">
        <f>E365</f>
        <v>181</v>
      </c>
    </row>
    <row r="394" spans="1:7">
      <c r="C394" s="118" t="s">
        <v>399</v>
      </c>
      <c r="E394" s="119">
        <f>E378+E344+E163+E152</f>
        <v>20143.419999999998</v>
      </c>
    </row>
    <row r="395" spans="1:7">
      <c r="C395" s="118" t="s">
        <v>400</v>
      </c>
      <c r="E395" s="119">
        <f>E371+E72</f>
        <v>16898.86</v>
      </c>
    </row>
    <row r="396" spans="1:7">
      <c r="C396" s="118" t="s">
        <v>401</v>
      </c>
      <c r="E396" s="119">
        <f>E200+E186+E180+E157</f>
        <v>21941.5</v>
      </c>
    </row>
    <row r="397" spans="1:7">
      <c r="C397" s="118" t="s">
        <v>402</v>
      </c>
      <c r="E397" s="119">
        <f>E95</f>
        <v>5888.1900000000005</v>
      </c>
    </row>
    <row r="398" spans="1:7">
      <c r="C398" s="118" t="s">
        <v>403</v>
      </c>
      <c r="E398" s="119">
        <f>E15+E20+E42+E35+E204+E47+E105+E135+E141+E62+E67+E147+E339</f>
        <v>45679.88</v>
      </c>
    </row>
    <row r="399" spans="1:7">
      <c r="C399" s="118"/>
      <c r="E399" s="119">
        <f>SUM(E390:E398)</f>
        <v>496289.23</v>
      </c>
    </row>
    <row r="400" spans="1:7">
      <c r="C400" s="118"/>
    </row>
    <row r="401" spans="3:5">
      <c r="C401" s="118"/>
      <c r="E401" s="119">
        <f>E385-E399</f>
        <v>0</v>
      </c>
    </row>
    <row r="402" spans="3:5">
      <c r="C402" s="118"/>
    </row>
    <row r="403" spans="3:5">
      <c r="C403" s="118" t="s">
        <v>352</v>
      </c>
      <c r="E403" s="119">
        <f>E234+E225+E228</f>
        <v>76741.710000000006</v>
      </c>
    </row>
    <row r="404" spans="3:5">
      <c r="C404" s="118" t="s">
        <v>354</v>
      </c>
      <c r="E404" s="119">
        <f>E231</f>
        <v>83.1</v>
      </c>
    </row>
    <row r="405" spans="3:5">
      <c r="C405" s="118" t="s">
        <v>377</v>
      </c>
      <c r="E405" s="119">
        <f>E358</f>
        <v>3303</v>
      </c>
    </row>
    <row r="406" spans="3:5">
      <c r="C406" s="118" t="s">
        <v>355</v>
      </c>
      <c r="E406" s="119">
        <f>E240+E243+E246+E249</f>
        <v>235260.04</v>
      </c>
    </row>
    <row r="407" spans="3:5">
      <c r="C407" s="118" t="s">
        <v>353</v>
      </c>
      <c r="E407" s="119">
        <f>E258+E298+E255+E264+E261+E267+E252</f>
        <v>13960.949999999999</v>
      </c>
    </row>
    <row r="408" spans="3:5">
      <c r="C408" s="118" t="s">
        <v>356</v>
      </c>
      <c r="E408" s="119">
        <f>E273+E301+E270</f>
        <v>6041.5</v>
      </c>
    </row>
    <row r="409" spans="3:5">
      <c r="C409" s="118" t="s">
        <v>357</v>
      </c>
      <c r="E409" s="119">
        <f>E279+E282+E285</f>
        <v>16586.75</v>
      </c>
    </row>
    <row r="410" spans="3:5">
      <c r="C410" s="118" t="s">
        <v>358</v>
      </c>
      <c r="E410" s="119">
        <f>E288</f>
        <v>34.799999999999997</v>
      </c>
    </row>
    <row r="411" spans="3:5">
      <c r="C411" s="118" t="s">
        <v>359</v>
      </c>
      <c r="E411" s="119">
        <f>E311+E316+E323</f>
        <v>14545.279999999999</v>
      </c>
    </row>
    <row r="412" spans="3:5">
      <c r="C412" s="118" t="s">
        <v>385</v>
      </c>
      <c r="E412" s="119">
        <f>E306</f>
        <v>74</v>
      </c>
    </row>
    <row r="413" spans="3:5">
      <c r="C413" s="118" t="s">
        <v>360</v>
      </c>
      <c r="E413" s="119">
        <f>E329</f>
        <v>5832.18</v>
      </c>
    </row>
    <row r="414" spans="3:5">
      <c r="C414" s="118" t="s">
        <v>361</v>
      </c>
      <c r="E414" s="119">
        <f>E292</f>
        <v>12151.6</v>
      </c>
    </row>
    <row r="415" spans="3:5">
      <c r="C415" s="118" t="s">
        <v>362</v>
      </c>
      <c r="E415" s="119">
        <f>E332</f>
        <v>631</v>
      </c>
    </row>
    <row r="416" spans="3:5">
      <c r="C416" s="118" t="s">
        <v>429</v>
      </c>
      <c r="E416" s="119">
        <f>E212</f>
        <v>235.47</v>
      </c>
    </row>
    <row r="417" spans="3:5">
      <c r="C417" s="118" t="s">
        <v>363</v>
      </c>
      <c r="E417" s="119">
        <f>E215</f>
        <v>45</v>
      </c>
    </row>
    <row r="418" spans="3:5">
      <c r="C418" s="118" t="s">
        <v>430</v>
      </c>
      <c r="E418" s="119">
        <f>E218</f>
        <v>30</v>
      </c>
    </row>
    <row r="419" spans="3:5">
      <c r="C419" s="118" t="s">
        <v>364</v>
      </c>
      <c r="E419" s="119">
        <f>E366</f>
        <v>181</v>
      </c>
    </row>
    <row r="420" spans="3:5">
      <c r="C420" s="118" t="s">
        <v>365</v>
      </c>
      <c r="E420" s="119">
        <f>E346</f>
        <v>310</v>
      </c>
    </row>
    <row r="421" spans="3:5">
      <c r="C421" s="118" t="s">
        <v>366</v>
      </c>
      <c r="E421" s="119">
        <f>E165+E168</f>
        <v>406.41999999999996</v>
      </c>
    </row>
    <row r="422" spans="3:5">
      <c r="C422" s="118" t="s">
        <v>367</v>
      </c>
      <c r="E422" s="119">
        <f>E175+E172</f>
        <v>1435</v>
      </c>
    </row>
    <row r="423" spans="3:5">
      <c r="C423" s="118" t="s">
        <v>368</v>
      </c>
      <c r="E423" s="119">
        <f>E153</f>
        <v>3590</v>
      </c>
    </row>
    <row r="424" spans="3:5">
      <c r="C424" s="118" t="s">
        <v>407</v>
      </c>
    </row>
    <row r="425" spans="3:5">
      <c r="C425" s="118" t="s">
        <v>369</v>
      </c>
      <c r="E425" s="119">
        <f>E379+E382</f>
        <v>13835</v>
      </c>
    </row>
    <row r="426" spans="3:5">
      <c r="C426" s="118" t="s">
        <v>413</v>
      </c>
      <c r="E426" s="119">
        <v>0</v>
      </c>
    </row>
    <row r="427" spans="3:5">
      <c r="C427" s="118" t="s">
        <v>428</v>
      </c>
      <c r="E427" s="119">
        <f>E352+E349</f>
        <v>567</v>
      </c>
    </row>
    <row r="428" spans="3:5">
      <c r="C428" s="118" t="s">
        <v>370</v>
      </c>
      <c r="E428" s="119">
        <f>E74+E77</f>
        <v>889.95</v>
      </c>
    </row>
    <row r="429" spans="3:5">
      <c r="C429" s="118" t="s">
        <v>384</v>
      </c>
      <c r="E429" s="119"/>
    </row>
    <row r="430" spans="3:5">
      <c r="C430" s="118" t="s">
        <v>408</v>
      </c>
      <c r="E430" s="119">
        <f>E373</f>
        <v>1762.5</v>
      </c>
    </row>
    <row r="431" spans="3:5">
      <c r="C431" s="118" t="s">
        <v>371</v>
      </c>
      <c r="E431" s="119">
        <f>E82</f>
        <v>1050.0899999999999</v>
      </c>
    </row>
    <row r="432" spans="3:5">
      <c r="C432" s="118" t="s">
        <v>372</v>
      </c>
      <c r="E432" s="119">
        <f>E88</f>
        <v>13196.32</v>
      </c>
    </row>
    <row r="433" spans="3:7">
      <c r="C433" s="118" t="s">
        <v>409</v>
      </c>
    </row>
    <row r="434" spans="3:7">
      <c r="C434" s="118" t="s">
        <v>373</v>
      </c>
      <c r="E434" s="119">
        <f>E188+E182+E193+E196</f>
        <v>11627.13</v>
      </c>
    </row>
    <row r="435" spans="3:7">
      <c r="C435" s="118" t="s">
        <v>374</v>
      </c>
      <c r="E435" s="119">
        <f>E159</f>
        <v>10072</v>
      </c>
    </row>
    <row r="436" spans="3:7">
      <c r="C436" s="118" t="s">
        <v>375</v>
      </c>
      <c r="E436" s="119">
        <f>E201</f>
        <v>242.37</v>
      </c>
    </row>
    <row r="437" spans="3:7">
      <c r="C437" s="118" t="s">
        <v>376</v>
      </c>
      <c r="E437" s="119">
        <f>E96+E99+E102</f>
        <v>5888.1900000000005</v>
      </c>
      <c r="G437" s="11"/>
    </row>
    <row r="438" spans="3:7">
      <c r="C438" s="118" t="s">
        <v>167</v>
      </c>
      <c r="E438" s="119">
        <f>E16+E20+E35+E42+E204+E47+E105+E135+E141+E62+E67+E147+E339</f>
        <v>45679.88</v>
      </c>
    </row>
    <row r="439" spans="3:7">
      <c r="C439" s="118"/>
      <c r="E439" s="119">
        <f>SUM(E403:E438)</f>
        <v>496289.23</v>
      </c>
      <c r="F439" s="11">
        <f>E399-E439</f>
        <v>0</v>
      </c>
    </row>
    <row r="440" spans="3:7">
      <c r="C440" s="118"/>
    </row>
    <row r="441" spans="3:7">
      <c r="C441" s="118"/>
    </row>
    <row r="442" spans="3:7">
      <c r="C442" s="118"/>
    </row>
    <row r="443" spans="3:7">
      <c r="C443" s="118"/>
    </row>
    <row r="444" spans="3:7">
      <c r="C444" s="118"/>
    </row>
    <row r="445" spans="3:7">
      <c r="C445" s="118"/>
    </row>
    <row r="446" spans="3:7">
      <c r="C446" s="118"/>
    </row>
  </sheetData>
  <mergeCells count="6">
    <mergeCell ref="C2:E2"/>
    <mergeCell ref="A387:E387"/>
    <mergeCell ref="A9:E9"/>
    <mergeCell ref="A10:E10"/>
    <mergeCell ref="A385:D385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93" zoomScaleNormal="100" zoomScaleSheetLayoutView="93" workbookViewId="0">
      <selection activeCell="B4" sqref="B4:C4"/>
    </sheetView>
  </sheetViews>
  <sheetFormatPr defaultRowHeight="18"/>
  <cols>
    <col min="1" max="1" width="92.33203125" style="105" customWidth="1"/>
    <col min="2" max="2" width="17.6640625" style="105" customWidth="1"/>
    <col min="3" max="3" width="18.109375" style="105" customWidth="1"/>
    <col min="4" max="4" width="9.109375" style="14"/>
    <col min="5" max="5" width="17.109375" style="5" customWidth="1"/>
    <col min="6" max="6" width="13.5546875" style="14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24" t="s">
        <v>468</v>
      </c>
    </row>
    <row r="2" spans="1:11">
      <c r="B2" s="145" t="s">
        <v>593</v>
      </c>
      <c r="C2" s="160"/>
    </row>
    <row r="3" spans="1:11">
      <c r="C3" s="61" t="s">
        <v>389</v>
      </c>
    </row>
    <row r="4" spans="1:11">
      <c r="B4" s="156" t="s">
        <v>592</v>
      </c>
      <c r="C4" s="156"/>
    </row>
    <row r="5" spans="1:11">
      <c r="B5" s="24"/>
      <c r="C5" s="24" t="s">
        <v>533</v>
      </c>
    </row>
    <row r="6" spans="1:11">
      <c r="B6" s="24"/>
      <c r="C6" s="24" t="s">
        <v>527</v>
      </c>
    </row>
    <row r="7" spans="1:11">
      <c r="B7" s="24"/>
      <c r="C7" s="24" t="s">
        <v>528</v>
      </c>
    </row>
    <row r="8" spans="1:11">
      <c r="B8" s="24"/>
      <c r="C8" s="25" t="s">
        <v>529</v>
      </c>
    </row>
    <row r="9" spans="1:11">
      <c r="A9" s="151" t="s">
        <v>309</v>
      </c>
      <c r="B9" s="157"/>
      <c r="C9" s="157"/>
    </row>
    <row r="10" spans="1:11">
      <c r="A10" s="158" t="s">
        <v>469</v>
      </c>
      <c r="B10" s="159"/>
      <c r="C10" s="159"/>
    </row>
    <row r="11" spans="1:11" s="12" customFormat="1">
      <c r="A11" s="120"/>
      <c r="B11" s="121"/>
      <c r="C11" s="122" t="s">
        <v>381</v>
      </c>
      <c r="D11" s="15"/>
      <c r="E11" s="19"/>
      <c r="F11" s="15"/>
    </row>
    <row r="12" spans="1:11">
      <c r="A12" s="74" t="s">
        <v>394</v>
      </c>
      <c r="B12" s="74" t="s">
        <v>3</v>
      </c>
      <c r="C12" s="74" t="s">
        <v>310</v>
      </c>
    </row>
    <row r="13" spans="1:11" ht="34.799999999999997">
      <c r="A13" s="76" t="s">
        <v>434</v>
      </c>
      <c r="B13" s="77" t="s">
        <v>203</v>
      </c>
      <c r="C13" s="78">
        <f>C14+C18+C22+C25+C26</f>
        <v>366631.13000000006</v>
      </c>
      <c r="E13" s="6">
        <f>прил13!E390</f>
        <v>366631.13</v>
      </c>
      <c r="F13" s="6"/>
      <c r="G13" s="2"/>
      <c r="H13" s="2"/>
      <c r="I13" s="2"/>
      <c r="J13" s="2"/>
      <c r="K13" s="4"/>
    </row>
    <row r="14" spans="1:11" ht="36">
      <c r="A14" s="123" t="s">
        <v>435</v>
      </c>
      <c r="B14" s="124" t="s">
        <v>204</v>
      </c>
      <c r="C14" s="125">
        <f>C15+C16+C17</f>
        <v>80127.810000000012</v>
      </c>
      <c r="E14" s="6"/>
      <c r="F14" s="6"/>
      <c r="G14" s="2"/>
      <c r="H14" s="2"/>
      <c r="I14" s="2"/>
      <c r="J14" s="2"/>
      <c r="K14" s="4"/>
    </row>
    <row r="15" spans="1:11" ht="36">
      <c r="A15" s="126" t="s">
        <v>328</v>
      </c>
      <c r="B15" s="127" t="s">
        <v>352</v>
      </c>
      <c r="C15" s="128">
        <v>76741.710000000006</v>
      </c>
      <c r="E15" s="6"/>
      <c r="F15" s="6"/>
      <c r="G15" s="2"/>
      <c r="H15" s="2"/>
      <c r="I15" s="2"/>
      <c r="J15" s="2"/>
      <c r="K15" s="4"/>
    </row>
    <row r="16" spans="1:11" ht="36">
      <c r="A16" s="126" t="s">
        <v>329</v>
      </c>
      <c r="B16" s="127" t="s">
        <v>354</v>
      </c>
      <c r="C16" s="128">
        <v>83.1</v>
      </c>
      <c r="E16" s="6"/>
      <c r="F16" s="6"/>
      <c r="G16" s="2"/>
      <c r="H16" s="2"/>
      <c r="I16" s="2"/>
      <c r="J16" s="2"/>
      <c r="K16" s="4"/>
    </row>
    <row r="17" spans="1:11">
      <c r="A17" s="129" t="s">
        <v>330</v>
      </c>
      <c r="B17" s="127" t="s">
        <v>377</v>
      </c>
      <c r="C17" s="128">
        <v>3303</v>
      </c>
      <c r="E17" s="6"/>
      <c r="F17" s="6"/>
      <c r="G17" s="2"/>
      <c r="H17" s="2"/>
      <c r="I17" s="2"/>
      <c r="J17" s="2"/>
      <c r="K17" s="4"/>
    </row>
    <row r="18" spans="1:11" ht="36">
      <c r="A18" s="130" t="s">
        <v>436</v>
      </c>
      <c r="B18" s="124" t="s">
        <v>217</v>
      </c>
      <c r="C18" s="125">
        <f>C19+C20+C21</f>
        <v>255262.49000000002</v>
      </c>
      <c r="E18" s="6"/>
      <c r="F18" s="6"/>
      <c r="G18" s="2"/>
      <c r="H18" s="2"/>
      <c r="I18" s="2"/>
      <c r="J18" s="2"/>
      <c r="K18" s="4"/>
    </row>
    <row r="19" spans="1:11" ht="36">
      <c r="A19" s="126" t="s">
        <v>331</v>
      </c>
      <c r="B19" s="127" t="s">
        <v>355</v>
      </c>
      <c r="C19" s="128">
        <v>235260.04</v>
      </c>
      <c r="E19" s="6"/>
      <c r="F19" s="6"/>
      <c r="G19" s="2"/>
      <c r="H19" s="2"/>
      <c r="I19" s="2"/>
      <c r="J19" s="2"/>
      <c r="K19" s="4"/>
    </row>
    <row r="20" spans="1:11" ht="36">
      <c r="A20" s="129" t="s">
        <v>332</v>
      </c>
      <c r="B20" s="127" t="s">
        <v>353</v>
      </c>
      <c r="C20" s="128">
        <v>13960.95</v>
      </c>
      <c r="E20" s="6"/>
      <c r="F20" s="6"/>
      <c r="G20" s="2"/>
      <c r="H20" s="2"/>
      <c r="I20" s="2"/>
      <c r="J20" s="2"/>
      <c r="K20" s="4"/>
    </row>
    <row r="21" spans="1:11" ht="36">
      <c r="A21" s="129" t="s">
        <v>431</v>
      </c>
      <c r="B21" s="127" t="s">
        <v>356</v>
      </c>
      <c r="C21" s="128">
        <v>6041.5</v>
      </c>
      <c r="E21" s="6"/>
      <c r="F21" s="6"/>
      <c r="G21" s="2"/>
      <c r="H21" s="2"/>
      <c r="I21" s="2"/>
      <c r="J21" s="2"/>
      <c r="K21" s="4"/>
    </row>
    <row r="22" spans="1:11" ht="36">
      <c r="A22" s="130" t="s">
        <v>437</v>
      </c>
      <c r="B22" s="124" t="s">
        <v>223</v>
      </c>
      <c r="C22" s="125">
        <f>C23+C24</f>
        <v>16621.55</v>
      </c>
      <c r="E22" s="6"/>
      <c r="F22" s="6"/>
      <c r="G22" s="2"/>
      <c r="H22" s="2"/>
      <c r="I22" s="2"/>
      <c r="J22" s="2"/>
      <c r="K22" s="4"/>
    </row>
    <row r="23" spans="1:11" ht="36">
      <c r="A23" s="126" t="s">
        <v>333</v>
      </c>
      <c r="B23" s="127" t="s">
        <v>357</v>
      </c>
      <c r="C23" s="128">
        <v>16586.75</v>
      </c>
      <c r="E23" s="6"/>
      <c r="F23" s="6"/>
      <c r="G23" s="2"/>
      <c r="H23" s="2"/>
      <c r="I23" s="2"/>
      <c r="J23" s="2"/>
      <c r="K23" s="4"/>
    </row>
    <row r="24" spans="1:11" ht="36">
      <c r="A24" s="126" t="s">
        <v>334</v>
      </c>
      <c r="B24" s="127" t="s">
        <v>358</v>
      </c>
      <c r="C24" s="128">
        <v>34.799999999999997</v>
      </c>
      <c r="E24" s="6"/>
      <c r="F24" s="6"/>
      <c r="G24" s="2"/>
      <c r="H24" s="2"/>
      <c r="I24" s="2"/>
      <c r="J24" s="2"/>
      <c r="K24" s="4"/>
    </row>
    <row r="25" spans="1:11" ht="36">
      <c r="A25" s="126" t="s">
        <v>335</v>
      </c>
      <c r="B25" s="127" t="s">
        <v>359</v>
      </c>
      <c r="C25" s="128">
        <v>14545.28</v>
      </c>
      <c r="E25" s="6"/>
      <c r="F25" s="6"/>
      <c r="G25" s="2"/>
      <c r="H25" s="2"/>
      <c r="I25" s="2"/>
      <c r="J25" s="2"/>
      <c r="K25" s="4"/>
    </row>
    <row r="26" spans="1:11">
      <c r="A26" s="126" t="s">
        <v>386</v>
      </c>
      <c r="B26" s="127" t="s">
        <v>385</v>
      </c>
      <c r="C26" s="128">
        <v>74</v>
      </c>
      <c r="E26" s="6"/>
      <c r="F26" s="6"/>
      <c r="G26" s="2"/>
      <c r="H26" s="2"/>
      <c r="I26" s="2"/>
      <c r="J26" s="2"/>
      <c r="K26" s="4"/>
    </row>
    <row r="27" spans="1:11" ht="34.799999999999997">
      <c r="A27" s="76" t="s">
        <v>438</v>
      </c>
      <c r="B27" s="77" t="s">
        <v>201</v>
      </c>
      <c r="C27" s="78">
        <f>C28+C29+C30</f>
        <v>18614.78</v>
      </c>
      <c r="E27" s="6">
        <f>прил13!E391</f>
        <v>18614.78</v>
      </c>
      <c r="F27" s="6"/>
      <c r="G27" s="2"/>
      <c r="H27" s="2"/>
      <c r="I27" s="2"/>
      <c r="J27" s="2"/>
      <c r="K27" s="4"/>
    </row>
    <row r="28" spans="1:11" ht="36">
      <c r="A28" s="126" t="s">
        <v>336</v>
      </c>
      <c r="B28" s="127" t="s">
        <v>360</v>
      </c>
      <c r="C28" s="128">
        <v>5832.18</v>
      </c>
      <c r="E28" s="6"/>
      <c r="F28" s="6"/>
      <c r="G28" s="2"/>
      <c r="H28" s="2"/>
      <c r="I28" s="2"/>
      <c r="J28" s="2"/>
      <c r="K28" s="4"/>
    </row>
    <row r="29" spans="1:11" ht="36">
      <c r="A29" s="126" t="s">
        <v>333</v>
      </c>
      <c r="B29" s="127" t="s">
        <v>361</v>
      </c>
      <c r="C29" s="128">
        <v>12151.6</v>
      </c>
      <c r="E29" s="6"/>
      <c r="F29" s="6"/>
      <c r="G29" s="2"/>
      <c r="H29" s="2"/>
      <c r="I29" s="2"/>
      <c r="J29" s="2"/>
      <c r="K29" s="4"/>
    </row>
    <row r="30" spans="1:11">
      <c r="A30" s="126" t="s">
        <v>337</v>
      </c>
      <c r="B30" s="127" t="s">
        <v>362</v>
      </c>
      <c r="C30" s="128">
        <v>631</v>
      </c>
      <c r="E30" s="6"/>
      <c r="F30" s="6"/>
      <c r="G30" s="2"/>
      <c r="H30" s="2"/>
      <c r="I30" s="2"/>
      <c r="J30" s="2"/>
      <c r="K30" s="4"/>
    </row>
    <row r="31" spans="1:11" ht="34.799999999999997">
      <c r="A31" s="76" t="s">
        <v>439</v>
      </c>
      <c r="B31" s="77" t="s">
        <v>199</v>
      </c>
      <c r="C31" s="78">
        <f>C32+C34+C35</f>
        <v>310.47000000000003</v>
      </c>
      <c r="E31" s="6">
        <f>прил13!E392</f>
        <v>310.47000000000003</v>
      </c>
      <c r="F31" s="6"/>
      <c r="G31" s="2"/>
      <c r="H31" s="2"/>
      <c r="I31" s="2"/>
      <c r="J31" s="2"/>
      <c r="K31" s="4"/>
    </row>
    <row r="32" spans="1:11" ht="54">
      <c r="A32" s="131" t="s">
        <v>432</v>
      </c>
      <c r="B32" s="124" t="s">
        <v>422</v>
      </c>
      <c r="C32" s="125">
        <f>C33</f>
        <v>235.47</v>
      </c>
      <c r="E32" s="6"/>
      <c r="F32" s="6"/>
      <c r="G32" s="2"/>
      <c r="H32" s="2"/>
      <c r="I32" s="2"/>
      <c r="J32" s="2"/>
      <c r="K32" s="4"/>
    </row>
    <row r="33" spans="1:11" ht="36">
      <c r="A33" s="126" t="s">
        <v>433</v>
      </c>
      <c r="B33" s="127" t="s">
        <v>429</v>
      </c>
      <c r="C33" s="81">
        <v>235.47</v>
      </c>
      <c r="E33" s="6"/>
      <c r="F33" s="6"/>
      <c r="G33" s="2"/>
      <c r="H33" s="2"/>
      <c r="I33" s="2"/>
      <c r="J33" s="2"/>
      <c r="K33" s="4"/>
    </row>
    <row r="34" spans="1:11" ht="36">
      <c r="A34" s="126" t="s">
        <v>338</v>
      </c>
      <c r="B34" s="127" t="s">
        <v>363</v>
      </c>
      <c r="C34" s="128">
        <v>45</v>
      </c>
      <c r="E34" s="6"/>
      <c r="F34" s="6"/>
      <c r="G34" s="2"/>
      <c r="H34" s="2"/>
      <c r="I34" s="2"/>
      <c r="J34" s="2"/>
      <c r="K34" s="4"/>
    </row>
    <row r="35" spans="1:11">
      <c r="A35" s="126" t="s">
        <v>440</v>
      </c>
      <c r="B35" s="127" t="s">
        <v>430</v>
      </c>
      <c r="C35" s="128">
        <v>30</v>
      </c>
      <c r="E35" s="6"/>
      <c r="F35" s="6"/>
      <c r="G35" s="2"/>
      <c r="H35" s="2"/>
      <c r="I35" s="2"/>
      <c r="J35" s="2"/>
      <c r="K35" s="4"/>
    </row>
    <row r="36" spans="1:11" ht="34.799999999999997">
      <c r="A36" s="76" t="s">
        <v>479</v>
      </c>
      <c r="B36" s="77" t="s">
        <v>320</v>
      </c>
      <c r="C36" s="78">
        <f>C37</f>
        <v>181</v>
      </c>
      <c r="E36" s="6">
        <f>прил13!E393</f>
        <v>181</v>
      </c>
      <c r="F36" s="6"/>
      <c r="G36" s="2"/>
      <c r="H36" s="2"/>
      <c r="I36" s="2"/>
      <c r="J36" s="2"/>
      <c r="K36" s="4"/>
    </row>
    <row r="37" spans="1:11" ht="36">
      <c r="A37" s="126" t="s">
        <v>339</v>
      </c>
      <c r="B37" s="127" t="s">
        <v>364</v>
      </c>
      <c r="C37" s="128">
        <v>181</v>
      </c>
      <c r="E37" s="6"/>
      <c r="F37" s="6"/>
      <c r="G37" s="2"/>
      <c r="H37" s="2"/>
      <c r="I37" s="2"/>
      <c r="J37" s="2"/>
      <c r="K37" s="4"/>
    </row>
    <row r="38" spans="1:11" ht="34.799999999999997">
      <c r="A38" s="76" t="s">
        <v>442</v>
      </c>
      <c r="B38" s="77" t="s">
        <v>173</v>
      </c>
      <c r="C38" s="78">
        <f>C39+C41+C43+C45+C46+C47</f>
        <v>20143.419999999998</v>
      </c>
      <c r="E38" s="6">
        <f>прил13!E394</f>
        <v>20143.419999999998</v>
      </c>
      <c r="F38" s="6"/>
      <c r="G38" s="2"/>
      <c r="H38" s="2"/>
      <c r="I38" s="2"/>
      <c r="J38" s="2"/>
      <c r="K38" s="4"/>
    </row>
    <row r="39" spans="1:11">
      <c r="A39" s="130" t="s">
        <v>443</v>
      </c>
      <c r="B39" s="124" t="s">
        <v>208</v>
      </c>
      <c r="C39" s="125">
        <f>C40</f>
        <v>310</v>
      </c>
      <c r="E39" s="6"/>
      <c r="F39" s="6"/>
      <c r="G39" s="2"/>
      <c r="H39" s="2"/>
      <c r="I39" s="2"/>
      <c r="J39" s="2"/>
      <c r="K39" s="4"/>
    </row>
    <row r="40" spans="1:11">
      <c r="A40" s="129" t="s">
        <v>340</v>
      </c>
      <c r="B40" s="127" t="s">
        <v>365</v>
      </c>
      <c r="C40" s="128">
        <v>310</v>
      </c>
      <c r="E40" s="6"/>
      <c r="F40" s="6"/>
      <c r="G40" s="2"/>
      <c r="H40" s="2"/>
      <c r="I40" s="2"/>
      <c r="J40" s="2"/>
      <c r="K40" s="4"/>
    </row>
    <row r="41" spans="1:11" ht="36">
      <c r="A41" s="130" t="s">
        <v>444</v>
      </c>
      <c r="B41" s="124" t="s">
        <v>193</v>
      </c>
      <c r="C41" s="125">
        <f>C42</f>
        <v>406.42</v>
      </c>
      <c r="E41" s="6"/>
      <c r="F41" s="6"/>
      <c r="G41" s="2"/>
      <c r="H41" s="2"/>
      <c r="I41" s="2"/>
      <c r="J41" s="2"/>
      <c r="K41" s="4"/>
    </row>
    <row r="42" spans="1:11" ht="36">
      <c r="A42" s="129" t="s">
        <v>341</v>
      </c>
      <c r="B42" s="127" t="s">
        <v>366</v>
      </c>
      <c r="C42" s="128">
        <v>406.42</v>
      </c>
      <c r="E42" s="6"/>
      <c r="F42" s="6"/>
      <c r="G42" s="2"/>
      <c r="H42" s="2"/>
      <c r="I42" s="2"/>
      <c r="J42" s="2"/>
      <c r="K42" s="4"/>
    </row>
    <row r="43" spans="1:11" ht="54">
      <c r="A43" s="130" t="s">
        <v>445</v>
      </c>
      <c r="B43" s="124" t="s">
        <v>327</v>
      </c>
      <c r="C43" s="125">
        <f>C44</f>
        <v>1435</v>
      </c>
      <c r="E43" s="6"/>
      <c r="F43" s="6"/>
      <c r="G43" s="2"/>
      <c r="H43" s="2"/>
      <c r="I43" s="2"/>
      <c r="J43" s="2"/>
      <c r="K43" s="4"/>
    </row>
    <row r="44" spans="1:11" ht="36">
      <c r="A44" s="129" t="s">
        <v>342</v>
      </c>
      <c r="B44" s="127" t="s">
        <v>367</v>
      </c>
      <c r="C44" s="128">
        <v>1435</v>
      </c>
      <c r="E44" s="6"/>
      <c r="F44" s="6"/>
      <c r="G44" s="2"/>
      <c r="H44" s="2"/>
      <c r="I44" s="2"/>
      <c r="J44" s="2"/>
      <c r="K44" s="4"/>
    </row>
    <row r="45" spans="1:11" ht="36">
      <c r="A45" s="129" t="s">
        <v>343</v>
      </c>
      <c r="B45" s="127" t="s">
        <v>368</v>
      </c>
      <c r="C45" s="128">
        <v>3590</v>
      </c>
      <c r="E45" s="6"/>
      <c r="F45" s="6"/>
      <c r="G45" s="2"/>
      <c r="H45" s="2"/>
      <c r="I45" s="2"/>
      <c r="J45" s="2"/>
      <c r="K45" s="4"/>
    </row>
    <row r="46" spans="1:11" ht="36">
      <c r="A46" s="129" t="s">
        <v>344</v>
      </c>
      <c r="B46" s="127" t="s">
        <v>369</v>
      </c>
      <c r="C46" s="128">
        <v>13835</v>
      </c>
      <c r="E46" s="6"/>
      <c r="F46" s="6"/>
      <c r="G46" s="2"/>
      <c r="H46" s="2"/>
      <c r="I46" s="2"/>
      <c r="J46" s="2"/>
      <c r="K46" s="4"/>
    </row>
    <row r="47" spans="1:11" ht="36">
      <c r="A47" s="129" t="s">
        <v>441</v>
      </c>
      <c r="B47" s="127" t="s">
        <v>428</v>
      </c>
      <c r="C47" s="128">
        <v>567</v>
      </c>
      <c r="E47" s="6"/>
      <c r="F47" s="6"/>
      <c r="G47" s="2"/>
      <c r="H47" s="2"/>
      <c r="I47" s="2"/>
      <c r="J47" s="2"/>
      <c r="K47" s="4"/>
    </row>
    <row r="48" spans="1:11" ht="34.799999999999997">
      <c r="A48" s="76" t="s">
        <v>446</v>
      </c>
      <c r="B48" s="77" t="s">
        <v>169</v>
      </c>
      <c r="C48" s="78">
        <f>C49+C53+C54+C51</f>
        <v>16898.86</v>
      </c>
      <c r="E48" s="6">
        <f>прил13!E395</f>
        <v>16898.86</v>
      </c>
      <c r="F48" s="6"/>
      <c r="G48" s="2"/>
      <c r="H48" s="2"/>
      <c r="I48" s="2"/>
      <c r="J48" s="2"/>
      <c r="K48" s="4"/>
    </row>
    <row r="49" spans="1:11">
      <c r="A49" s="130" t="s">
        <v>447</v>
      </c>
      <c r="B49" s="124" t="s">
        <v>177</v>
      </c>
      <c r="C49" s="125">
        <f>C50</f>
        <v>889.95</v>
      </c>
      <c r="E49" s="6"/>
      <c r="F49" s="6"/>
      <c r="G49" s="2"/>
      <c r="H49" s="2"/>
      <c r="I49" s="2"/>
      <c r="J49" s="2"/>
      <c r="K49" s="4"/>
    </row>
    <row r="50" spans="1:11" ht="36">
      <c r="A50" s="129" t="s">
        <v>345</v>
      </c>
      <c r="B50" s="127" t="s">
        <v>370</v>
      </c>
      <c r="C50" s="128">
        <v>889.95</v>
      </c>
      <c r="E50" s="6"/>
      <c r="F50" s="6"/>
      <c r="G50" s="2"/>
      <c r="H50" s="2"/>
      <c r="I50" s="2"/>
      <c r="J50" s="2"/>
      <c r="K50" s="4"/>
    </row>
    <row r="51" spans="1:11" ht="52.2">
      <c r="A51" s="76" t="s">
        <v>480</v>
      </c>
      <c r="B51" s="77" t="s">
        <v>426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6">
      <c r="A52" s="20" t="s">
        <v>470</v>
      </c>
      <c r="B52" s="80" t="s">
        <v>408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6">
      <c r="A53" s="126" t="s">
        <v>346</v>
      </c>
      <c r="B53" s="127" t="s">
        <v>371</v>
      </c>
      <c r="C53" s="128">
        <v>1050.0899999999999</v>
      </c>
      <c r="E53" s="6"/>
      <c r="F53" s="6"/>
      <c r="G53" s="2"/>
      <c r="H53" s="2"/>
      <c r="I53" s="2"/>
      <c r="J53" s="2"/>
      <c r="K53" s="4"/>
    </row>
    <row r="54" spans="1:11" ht="36">
      <c r="A54" s="126" t="s">
        <v>347</v>
      </c>
      <c r="B54" s="127" t="s">
        <v>372</v>
      </c>
      <c r="C54" s="128">
        <v>13196.32</v>
      </c>
      <c r="E54" s="6"/>
      <c r="F54" s="6"/>
      <c r="G54" s="2"/>
      <c r="H54" s="2"/>
      <c r="I54" s="2"/>
      <c r="J54" s="2"/>
      <c r="K54" s="4"/>
    </row>
    <row r="55" spans="1:11" ht="52.2">
      <c r="A55" s="76" t="s">
        <v>448</v>
      </c>
      <c r="B55" s="77" t="s">
        <v>190</v>
      </c>
      <c r="C55" s="78">
        <f>C56+C58+C60</f>
        <v>21941.499999999996</v>
      </c>
      <c r="E55" s="6">
        <f>прил13!E396</f>
        <v>21941.5</v>
      </c>
      <c r="F55" s="6"/>
      <c r="G55" s="2"/>
      <c r="H55" s="2"/>
      <c r="I55" s="2"/>
      <c r="J55" s="2"/>
      <c r="K55" s="4"/>
    </row>
    <row r="56" spans="1:11" ht="36">
      <c r="A56" s="132" t="s">
        <v>449</v>
      </c>
      <c r="B56" s="124" t="s">
        <v>195</v>
      </c>
      <c r="C56" s="125">
        <f>C57</f>
        <v>11627.13</v>
      </c>
      <c r="E56" s="6"/>
      <c r="F56" s="6"/>
      <c r="G56" s="2"/>
      <c r="H56" s="2"/>
      <c r="I56" s="2"/>
      <c r="J56" s="2"/>
      <c r="K56" s="4"/>
    </row>
    <row r="57" spans="1:11" ht="36">
      <c r="A57" s="126" t="s">
        <v>348</v>
      </c>
      <c r="B57" s="127" t="s">
        <v>373</v>
      </c>
      <c r="C57" s="128">
        <v>11627.13</v>
      </c>
      <c r="E57" s="6"/>
      <c r="F57" s="6"/>
      <c r="G57" s="2"/>
      <c r="H57" s="2"/>
      <c r="I57" s="2"/>
      <c r="J57" s="2"/>
      <c r="K57" s="4"/>
    </row>
    <row r="58" spans="1:11" ht="36">
      <c r="A58" s="132" t="s">
        <v>450</v>
      </c>
      <c r="B58" s="124" t="s">
        <v>191</v>
      </c>
      <c r="C58" s="125">
        <f>C59</f>
        <v>10072</v>
      </c>
      <c r="E58" s="6"/>
      <c r="F58" s="6"/>
      <c r="G58" s="2"/>
      <c r="H58" s="2"/>
      <c r="I58" s="2"/>
      <c r="J58" s="2"/>
      <c r="K58" s="4"/>
    </row>
    <row r="59" spans="1:11" ht="36">
      <c r="A59" s="133" t="s">
        <v>349</v>
      </c>
      <c r="B59" s="127" t="s">
        <v>374</v>
      </c>
      <c r="C59" s="128">
        <v>10072</v>
      </c>
      <c r="E59" s="6"/>
      <c r="F59" s="6"/>
      <c r="G59" s="2"/>
      <c r="H59" s="2"/>
      <c r="I59" s="2"/>
      <c r="J59" s="2"/>
      <c r="K59" s="4"/>
    </row>
    <row r="60" spans="1:11">
      <c r="A60" s="133" t="s">
        <v>350</v>
      </c>
      <c r="B60" s="127" t="s">
        <v>375</v>
      </c>
      <c r="C60" s="128">
        <f>250-7.63</f>
        <v>242.37</v>
      </c>
      <c r="E60" s="6"/>
      <c r="F60" s="6"/>
      <c r="G60" s="2"/>
      <c r="H60" s="2"/>
      <c r="I60" s="2"/>
      <c r="J60" s="2"/>
      <c r="K60" s="4"/>
    </row>
    <row r="61" spans="1:11" ht="69.599999999999994">
      <c r="A61" s="134" t="s">
        <v>451</v>
      </c>
      <c r="B61" s="77" t="s">
        <v>180</v>
      </c>
      <c r="C61" s="78">
        <f>C62</f>
        <v>5888.19</v>
      </c>
      <c r="E61" s="6">
        <f>прил13!E397</f>
        <v>5888.1900000000005</v>
      </c>
      <c r="F61" s="6"/>
      <c r="G61" s="2"/>
      <c r="H61" s="2"/>
      <c r="I61" s="2"/>
      <c r="J61" s="2"/>
      <c r="K61" s="4"/>
    </row>
    <row r="62" spans="1:11" ht="36">
      <c r="A62" s="133" t="s">
        <v>351</v>
      </c>
      <c r="B62" s="127" t="s">
        <v>376</v>
      </c>
      <c r="C62" s="128">
        <v>5888.19</v>
      </c>
      <c r="E62" s="6"/>
      <c r="F62" s="6"/>
      <c r="G62" s="2"/>
      <c r="H62" s="2"/>
      <c r="I62" s="2"/>
      <c r="J62" s="2"/>
      <c r="K62" s="4"/>
    </row>
    <row r="63" spans="1:11" ht="17.399999999999999">
      <c r="A63" s="150" t="s">
        <v>151</v>
      </c>
      <c r="B63" s="150"/>
      <c r="C63" s="116">
        <f>C13+C27+C31+C36+C38+C48+C55+C61</f>
        <v>450609.35</v>
      </c>
      <c r="E63" s="5">
        <f>прил13!E399</f>
        <v>496289.23</v>
      </c>
      <c r="G63" s="4">
        <f>прил13!E398</f>
        <v>45679.88</v>
      </c>
      <c r="H63" s="2"/>
      <c r="I63" s="4">
        <f>C63+G63</f>
        <v>496289.23</v>
      </c>
      <c r="J63" s="2"/>
      <c r="K63" s="4"/>
    </row>
    <row r="64" spans="1:11">
      <c r="A64" s="101"/>
      <c r="B64" s="101"/>
      <c r="C64" s="101"/>
      <c r="E64" s="6"/>
      <c r="F64" s="6"/>
      <c r="G64" s="2"/>
      <c r="H64" s="2"/>
      <c r="I64" s="4"/>
      <c r="J64" s="2"/>
      <c r="K64" s="4"/>
    </row>
    <row r="65" spans="1:11">
      <c r="A65" s="152"/>
      <c r="B65" s="152"/>
      <c r="C65" s="152"/>
      <c r="E65" s="6"/>
      <c r="F65" s="6"/>
      <c r="G65" s="2"/>
      <c r="H65" s="4"/>
      <c r="I65" s="2"/>
      <c r="J65" s="2"/>
      <c r="K65" s="4"/>
    </row>
    <row r="70" spans="1:11">
      <c r="A70" s="105" t="s">
        <v>70</v>
      </c>
    </row>
  </sheetData>
  <mergeCells count="6">
    <mergeCell ref="B2:C2"/>
    <mergeCell ref="A65:C65"/>
    <mergeCell ref="A9:C9"/>
    <mergeCell ref="A10:C10"/>
    <mergeCell ref="A63:B63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</vt:lpstr>
      <vt:lpstr>прил7</vt:lpstr>
      <vt:lpstr>прил9</vt:lpstr>
      <vt:lpstr>прил11</vt:lpstr>
      <vt:lpstr>прил13</vt:lpstr>
      <vt:lpstr>прил15</vt:lpstr>
      <vt:lpstr>Лист1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2017-07-12T01:09:13Z</dcterms:modified>
</cp:coreProperties>
</file>