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525" windowWidth="15195" windowHeight="6720"/>
  </bookViews>
  <sheets>
    <sheet name=" отчёт" sheetId="11" r:id="rId1"/>
    <sheet name="Лист1" sheetId="12" r:id="rId2"/>
  </sheets>
  <definedNames>
    <definedName name="_xlnm.Print_Titles" localSheetId="0">' отчёт'!$6:$7</definedName>
    <definedName name="_xlnm.Print_Area" localSheetId="0">' отчёт'!$A$1:$E$50</definedName>
  </definedNames>
  <calcPr calcId="145621"/>
</workbook>
</file>

<file path=xl/calcChain.xml><?xml version="1.0" encoding="utf-8"?>
<calcChain xmlns="http://schemas.openxmlformats.org/spreadsheetml/2006/main">
  <c r="D40" i="11" l="1"/>
  <c r="E39" i="11"/>
  <c r="D39" i="11"/>
  <c r="C39" i="11"/>
  <c r="E38" i="11"/>
  <c r="D38" i="11"/>
  <c r="C38" i="11"/>
  <c r="D37" i="11"/>
  <c r="D36" i="11"/>
  <c r="C35" i="11"/>
  <c r="D34" i="11"/>
  <c r="D33" i="11"/>
  <c r="C33" i="11"/>
  <c r="E31" i="11"/>
  <c r="D31" i="11"/>
  <c r="E30" i="11"/>
  <c r="D30" i="11"/>
  <c r="C30" i="11"/>
  <c r="E28" i="11"/>
  <c r="D28" i="11"/>
  <c r="C28" i="11"/>
  <c r="E23" i="11"/>
  <c r="E15" i="11" s="1"/>
  <c r="D23" i="11"/>
  <c r="D15" i="11" s="1"/>
  <c r="C23" i="11"/>
  <c r="C15" i="11" s="1"/>
  <c r="E10" i="11"/>
  <c r="E8" i="11" s="1"/>
  <c r="D10" i="11"/>
  <c r="D8" i="11" s="1"/>
  <c r="C10" i="11"/>
  <c r="C8" i="11" s="1"/>
  <c r="C32" i="11" l="1"/>
  <c r="E32" i="11"/>
  <c r="C26" i="11"/>
  <c r="D26" i="11"/>
  <c r="D32" i="11"/>
  <c r="E26" i="11"/>
  <c r="C49" i="11" l="1"/>
  <c r="D49" i="11"/>
  <c r="E49" i="11"/>
</calcChain>
</file>

<file path=xl/sharedStrings.xml><?xml version="1.0" encoding="utf-8"?>
<sst xmlns="http://schemas.openxmlformats.org/spreadsheetml/2006/main" count="94" uniqueCount="91">
  <si>
    <t>Степень качества</t>
  </si>
  <si>
    <t>Комплексанная оценка качества</t>
  </si>
  <si>
    <t>2. Индикаторы, характеризующие качество исполнения бюджета</t>
  </si>
  <si>
    <t>Индикаторы соблюдения бюджетного законодательства при осуществлении бюджетного процесса</t>
  </si>
  <si>
    <t>Наименование сельского поселения</t>
  </si>
  <si>
    <t xml:space="preserve">№ </t>
  </si>
  <si>
    <t>1.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</si>
  <si>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</si>
  <si>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</si>
  <si>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</si>
  <si>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Наименование показателей</t>
  </si>
  <si>
    <t>3.</t>
  </si>
  <si>
    <t xml:space="preserve"> Индикаторы, характеризующие качество управления муниципальной собственностью и оказания муниципальных услуг</t>
  </si>
  <si>
    <t>4.</t>
  </si>
  <si>
    <t>Индикаторы, характеризующие степень прозрачности бюджетного процесса</t>
  </si>
  <si>
    <t xml:space="preserve"> Наличие результатов ежегодной оценки эффективности предоставляемых (планируемых к предоставлению) налоговых льгот и ставок налогов, установленных представительными органами сельских  поселений  в соответствии с порядком , утвержденным нормативным правовым актом сельского  поселения </t>
  </si>
  <si>
    <t>III</t>
  </si>
  <si>
    <t>Z</t>
  </si>
  <si>
    <t>I</t>
  </si>
  <si>
    <t>к Порядку осуществления мониторинга и оценки</t>
  </si>
  <si>
    <t>качества управления бюджетным процессом</t>
  </si>
  <si>
    <t>в сельских поселениях Ханкайского муниципального района </t>
  </si>
  <si>
    <t>2.1</t>
  </si>
  <si>
    <t>2.2</t>
  </si>
  <si>
    <t>2.3</t>
  </si>
  <si>
    <t>2.4</t>
  </si>
  <si>
    <t>1.1</t>
  </si>
  <si>
    <t>1.2</t>
  </si>
  <si>
    <t>1.3</t>
  </si>
  <si>
    <t>1.4</t>
  </si>
  <si>
    <t>1.6</t>
  </si>
  <si>
    <t>Отношение объема просроченной кредиторской задолженности бюджета сельского  поселения  к объему расходов бюджета сельского  поселения </t>
  </si>
  <si>
    <t>Объем просроченной кредиторской задолженности по выплате заработной платы за счет средств бюджета сельского  поселения </t>
  </si>
  <si>
    <t>Отношение объема просроченной дебиторской задолженности бюджета сельского  поселения  к объему расходов бюджета сельского  поселения </t>
  </si>
  <si>
    <t>Объем просроченной кредиторской задолженности сельского  поселения </t>
  </si>
  <si>
    <t>Доля межбюджетных трансфертов из других бюджетов бюджетной системы Российской Федерации ( за исключением субвенций, а также предоставляемых сельским  поселениям  за счёт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 сельского  поселения </t>
  </si>
  <si>
    <t>2.5</t>
  </si>
  <si>
    <t>2.6</t>
  </si>
  <si>
    <t>2.7</t>
  </si>
  <si>
    <t>2.8</t>
  </si>
  <si>
    <t>Динамика поступлений по налоговым и неналоговым доходам бюджета сельского  поселения </t>
  </si>
  <si>
    <t>Исполнение бюджета сельского  поселения по расходам  к уточненным бюджетным назначениям</t>
  </si>
  <si>
    <t>2.9</t>
  </si>
  <si>
    <t>2.10</t>
  </si>
  <si>
    <t>Состояние недоимки по платежам в бюджетную систему Российской Федерации бюджета сельского  поселения </t>
  </si>
  <si>
    <t>3.1</t>
  </si>
  <si>
    <t>3.2</t>
  </si>
  <si>
    <t>3.3</t>
  </si>
  <si>
    <t>3.4</t>
  </si>
  <si>
    <t>3.5</t>
  </si>
  <si>
    <t>Удельный вес  расходов бюджета сельского  поселения  на оказание муниципальных услуг (работ), оказываемых (выполняемых) в соответствии с муниципальным заданием, в общем объеме расходов бюджета сельского  поселения  (без учета целевых межбюджетных трансфертов из бюджетов других уровней)</t>
  </si>
  <si>
    <t>Формирование главными распорядителями бюджетных средств муниципальных заданий на предоставление муниципальных услуг юридическим и физическим лицам на основании нормативного правового акта сельского  поселения  в отношении всех муниципальных услуг, утвержденных в реестре муниципальных услуг, оказываемых юридическим и физическим лицам  в  сельском  поселении </t>
  </si>
  <si>
    <t>Наличие Интернет-портала оказания муниципальных услуг сельского  поселения  в электронном виде</t>
  </si>
  <si>
    <t>Утверждение перечня (реестра) муниципальных услуг юридическим и физическим лицам и осуществление мониторинга потребности в муниципальных услугах в соответствии с нормативными правовыми актом сельского  поселения  в сферах культуры, физической культуры и спорта</t>
  </si>
  <si>
    <t>Наличие нормативного правового акта сельского поселения,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сферах культуры, физической культуры и спорта</t>
  </si>
  <si>
    <t>Опубликование, обнародование или размещение на официальных сайтах решения о бюджете поселения и отчета о результатах деятельности финансового органа сельского поселения за отчетный финансовый год</t>
  </si>
  <si>
    <t>Размещение на официальных сайтах органов местного самоуправления информации о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сельского поселения </t>
  </si>
  <si>
    <t>Ежемесячное размещение на официальных сайтах органов местного самоуправления отчетов об исполнении бюджета поселения </t>
  </si>
  <si>
    <t>Размещение нормативных правовых актов, документов и материалов, указанных в пунктах 1.4, 1.7, 2.8, 3.2, 3.4, 3.5, 4.6, 4.8 настоящего приложений , на официальных сайтах органов местного самоуправления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</si>
  <si>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</si>
  <si>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</si>
  <si>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</si>
  <si>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</si>
  <si>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</si>
  <si>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</si>
  <si>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</si>
  <si>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</si>
  <si>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</si>
  <si>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Размещение на официальных сайтах органовместного самоуправления проектов нормативных правовых актов Администрации сельского  поселения , в соответствии с порядком проведения независимой антикоррупционной экспертизыместного самоуправления проектов нормативных правовых актов Администрации сельского поселения, в соответствии с порядком 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</si>
  <si>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 порядком </t>
  </si>
  <si>
    <t>Своевременность и качество предоставления бюджетной  отчетности сельского поселения</t>
  </si>
  <si>
    <t>Изучение мнения населения о качестве оказания муниципальных услуг в соответствии с установленными в сельском поселении порядком </t>
  </si>
  <si>
    <t>Проведение внешней проверки годового отчета об исполнении бюджета сельского поселения уполномоченным органом</t>
  </si>
  <si>
    <t>1.7</t>
  </si>
  <si>
    <t>Соотношение недополученных доходов по местным налогам в результате действия налоговых льгот, установленных представительными органами сельских  поселений  к общему объему поступивших местных налогов</t>
  </si>
  <si>
    <t>Разработка, реализация и мониторинг  эффективности реализации ведомственных и долгосрочных целевых программ,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нормативным правовым актом сельского  поселения </t>
  </si>
  <si>
    <t>Наличие принятого до начала финансового года бюджета сельского поселения, входящего в состав муниципального района </t>
  </si>
  <si>
    <t>Наличие результатов контроля за исполнением муниципальных заданий на представление муниципальных услуг юридическим и физическим лицам в соответствии с порядком, утверждённым нормативным правовым актом муниципального образования</t>
  </si>
  <si>
    <t>Исполнение бюджета сельского  поселения  по доходам без учета безвозмездных поступлений к первоначально утвержденному уровню</t>
  </si>
  <si>
    <t>Отклонение объёма расходов бюджета муниципального образования в IV квартале от среднего объёма расходов  за I-III кварталы (без учёта целевых межбюджетных трансфертов из бюджетов других уровней)</t>
  </si>
  <si>
    <t>Удельный вес расходов бюджета сельского  поселения, формируемых в рамках муниципальных программ, в общем объеме расходов бюджета сельского поселения </t>
  </si>
  <si>
    <t>2.</t>
  </si>
  <si>
    <t>5.</t>
  </si>
  <si>
    <t>Отношение дефицита бюджета поселения, входящего в состав муниципального района  к общему годовому объему доходов бюджета поселения, входящего в состав муниципального района без учета объема безвозмездных поступлений в отчетном периоде</t>
  </si>
  <si>
    <t>Удельный вес резервного фонда Администрации сельского поселения в объеме расходов бюджета сельского поселения</t>
  </si>
  <si>
    <t>Отношение доли расходов на содержание органов местного самоуправления к установленному нормативу формирования данных расходов  в отчетном периоде</t>
  </si>
  <si>
    <t>Осуществление операций со средствами, предоставленными бюджету сельского  поселения  из областного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 поселения , входящего в состав муниципального района  в территориальных органах Федерального казначейства</t>
  </si>
  <si>
    <t>Соблюдение в бюджете сельского  поселения 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соответствующего органа местного самоуправления</t>
  </si>
  <si>
    <t>Индикаторы, характеризующие качество бюджетного планирования</t>
  </si>
  <si>
    <t>Результаты оценки качества управления бюджетным процессом в сельских поселениях Ханкайского муниципального района за 2020  год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</si>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</sst>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2" fontId="3" fillId="0" borderId="0" xfId="0" applyNumberFormat="1" applyFont="1"/>
    <xf numFmtId="2" fontId="3" fillId="0" borderId="0" xfId="0" applyNumberFormat="1" applyFont="1" applyAlignme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/>
    <xf numFmtId="2" fontId="3" fillId="0" borderId="0" xfId="0" applyNumberFormat="1" applyFont="1" applyBorder="1" applyAlignment="1"/>
    <xf numFmtId="164" fontId="6" fillId="0" borderId="1" xfId="0" applyNumberFormat="1" applyFont="1" applyFill="1" applyBorder="1"/>
    <xf numFmtId="164" fontId="5" fillId="0" borderId="1" xfId="0" applyNumberFormat="1" applyFont="1" applyFill="1" applyBorder="1"/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164" fontId="7" fillId="0" borderId="1" xfId="0" applyNumberFormat="1" applyFont="1" applyFill="1" applyBorder="1"/>
    <xf numFmtId="4" fontId="8" fillId="2" borderId="1" xfId="0" applyNumberFormat="1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793750</xdr:colOff>
      <xdr:row>50</xdr:row>
      <xdr:rowOff>0</xdr:rowOff>
    </xdr:from>
    <xdr:ext cx="1492250" cy="502685"/>
    <xdr:sp macro="" textlink="">
      <xdr:nvSpPr>
        <xdr:cNvPr id="3" name="TextBox 2"/>
        <xdr:cNvSpPr txBox="1"/>
      </xdr:nvSpPr>
      <xdr:spPr>
        <a:xfrm>
          <a:off x="7442200" y="42008425"/>
          <a:ext cx="1492250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46" zoomScaleNormal="80" zoomScaleSheetLayoutView="100" zoomScalePageLayoutView="78" workbookViewId="0">
      <selection activeCell="B57" sqref="B57"/>
    </sheetView>
  </sheetViews>
  <sheetFormatPr defaultRowHeight="15" x14ac:dyDescent="0.25"/>
  <cols>
    <col min="1" max="1" width="6" style="1" customWidth="1"/>
    <col min="2" max="2" width="73.28515625" style="1" customWidth="1"/>
    <col min="3" max="3" width="18.85546875" style="1" bestFit="1" customWidth="1"/>
    <col min="4" max="4" width="20.7109375" style="1" bestFit="1" customWidth="1"/>
    <col min="5" max="5" width="18.85546875" style="1" bestFit="1" customWidth="1"/>
    <col min="6" max="16384" width="9.140625" style="1"/>
  </cols>
  <sheetData>
    <row r="1" spans="1:5" x14ac:dyDescent="0.25">
      <c r="C1" s="30" t="s">
        <v>19</v>
      </c>
      <c r="D1" s="30"/>
      <c r="E1" s="30"/>
    </row>
    <row r="2" spans="1:5" x14ac:dyDescent="0.25">
      <c r="C2" s="30" t="s">
        <v>20</v>
      </c>
      <c r="D2" s="30"/>
      <c r="E2" s="30"/>
    </row>
    <row r="3" spans="1:5" ht="15" customHeight="1" x14ac:dyDescent="0.25">
      <c r="C3" s="31" t="s">
        <v>21</v>
      </c>
      <c r="D3" s="31"/>
      <c r="E3" s="31"/>
    </row>
    <row r="4" spans="1:5" s="4" customFormat="1" ht="43.5" customHeight="1" x14ac:dyDescent="0.3">
      <c r="A4" s="32" t="s">
        <v>89</v>
      </c>
      <c r="B4" s="32"/>
      <c r="C4" s="32"/>
      <c r="D4" s="32"/>
      <c r="E4" s="32"/>
    </row>
    <row r="6" spans="1:5" x14ac:dyDescent="0.25">
      <c r="A6" s="33" t="s">
        <v>5</v>
      </c>
      <c r="B6" s="34" t="s">
        <v>10</v>
      </c>
      <c r="C6" s="36" t="s">
        <v>4</v>
      </c>
      <c r="D6" s="37"/>
      <c r="E6" s="38"/>
    </row>
    <row r="7" spans="1:5" ht="44.25" customHeight="1" x14ac:dyDescent="0.25">
      <c r="A7" s="33"/>
      <c r="B7" s="35"/>
      <c r="C7" s="9" t="s">
        <v>7</v>
      </c>
      <c r="D7" s="9" t="s">
        <v>8</v>
      </c>
      <c r="E7" s="9" t="s">
        <v>9</v>
      </c>
    </row>
    <row r="8" spans="1:5" s="3" customFormat="1" ht="24" customHeight="1" x14ac:dyDescent="0.2">
      <c r="A8" s="2" t="s">
        <v>6</v>
      </c>
      <c r="B8" s="16" t="s">
        <v>88</v>
      </c>
      <c r="C8" s="25">
        <f>SUM(C9:C14)*3</f>
        <v>10.200000000000001</v>
      </c>
      <c r="D8" s="25">
        <f t="shared" ref="D8:E8" si="0">SUM(D9:D14)*3</f>
        <v>20.100000000000001</v>
      </c>
      <c r="E8" s="25">
        <f t="shared" si="0"/>
        <v>6.12</v>
      </c>
    </row>
    <row r="9" spans="1:5" ht="45" x14ac:dyDescent="0.25">
      <c r="A9" s="10" t="s">
        <v>26</v>
      </c>
      <c r="B9" s="14" t="s">
        <v>80</v>
      </c>
      <c r="C9" s="22">
        <v>0.5</v>
      </c>
      <c r="D9" s="22">
        <v>1.9</v>
      </c>
      <c r="E9" s="22">
        <v>0</v>
      </c>
    </row>
    <row r="10" spans="1:5" ht="30.75" customHeight="1" x14ac:dyDescent="0.25">
      <c r="A10" s="10" t="s">
        <v>27</v>
      </c>
      <c r="B10" s="14" t="s">
        <v>76</v>
      </c>
      <c r="C10" s="22">
        <f t="shared" ref="C10:E10" si="1">1*1</f>
        <v>1</v>
      </c>
      <c r="D10" s="22">
        <f t="shared" si="1"/>
        <v>1</v>
      </c>
      <c r="E10" s="22">
        <f t="shared" si="1"/>
        <v>1</v>
      </c>
    </row>
    <row r="11" spans="1:5" ht="30" x14ac:dyDescent="0.25">
      <c r="A11" s="10" t="s">
        <v>28</v>
      </c>
      <c r="B11" s="14" t="s">
        <v>78</v>
      </c>
      <c r="C11" s="22">
        <v>0</v>
      </c>
      <c r="D11" s="22">
        <v>1.9</v>
      </c>
      <c r="E11" s="22">
        <v>0.09</v>
      </c>
    </row>
    <row r="12" spans="1:5" ht="75.75" customHeight="1" x14ac:dyDescent="0.25">
      <c r="A12" s="10" t="s">
        <v>29</v>
      </c>
      <c r="B12" s="14" t="s">
        <v>15</v>
      </c>
      <c r="C12" s="23">
        <v>0.95</v>
      </c>
      <c r="D12" s="23">
        <v>0.95</v>
      </c>
      <c r="E12" s="23">
        <v>0.95</v>
      </c>
    </row>
    <row r="13" spans="1:5" ht="46.5" customHeight="1" x14ac:dyDescent="0.25">
      <c r="A13" s="10" t="s">
        <v>30</v>
      </c>
      <c r="B13" s="14" t="s">
        <v>74</v>
      </c>
      <c r="C13" s="23">
        <v>0</v>
      </c>
      <c r="D13" s="23">
        <v>0</v>
      </c>
      <c r="E13" s="23">
        <v>0</v>
      </c>
    </row>
    <row r="14" spans="1:5" ht="80.25" customHeight="1" x14ac:dyDescent="0.25">
      <c r="A14" s="10" t="s">
        <v>73</v>
      </c>
      <c r="B14" s="14" t="s">
        <v>75</v>
      </c>
      <c r="C14" s="23">
        <v>0.95</v>
      </c>
      <c r="D14" s="23">
        <v>0.95</v>
      </c>
      <c r="E14" s="23">
        <v>0</v>
      </c>
    </row>
    <row r="15" spans="1:5" s="3" customFormat="1" ht="18" customHeight="1" x14ac:dyDescent="0.2">
      <c r="A15" s="11"/>
      <c r="B15" s="15" t="s">
        <v>2</v>
      </c>
      <c r="C15" s="25">
        <f>SUM(C16:C25)*3</f>
        <v>11.49</v>
      </c>
      <c r="D15" s="25">
        <f t="shared" ref="D15:E15" si="2">SUM(D16:D25)*3</f>
        <v>7.0500000000000007</v>
      </c>
      <c r="E15" s="25">
        <f t="shared" si="2"/>
        <v>9</v>
      </c>
    </row>
    <row r="16" spans="1:5" ht="45" x14ac:dyDescent="0.25">
      <c r="A16" s="10" t="s">
        <v>22</v>
      </c>
      <c r="B16" s="14" t="s">
        <v>31</v>
      </c>
      <c r="C16" s="22">
        <v>0</v>
      </c>
      <c r="D16" s="22">
        <v>0</v>
      </c>
      <c r="E16" s="22">
        <v>0</v>
      </c>
    </row>
    <row r="17" spans="1:5" ht="30" x14ac:dyDescent="0.25">
      <c r="A17" s="10" t="s">
        <v>23</v>
      </c>
      <c r="B17" s="14" t="s">
        <v>32</v>
      </c>
      <c r="C17" s="22">
        <v>0</v>
      </c>
      <c r="D17" s="22">
        <v>0</v>
      </c>
      <c r="E17" s="22">
        <v>0</v>
      </c>
    </row>
    <row r="18" spans="1:5" ht="45" x14ac:dyDescent="0.25">
      <c r="A18" s="10" t="s">
        <v>24</v>
      </c>
      <c r="B18" s="14" t="s">
        <v>33</v>
      </c>
      <c r="C18" s="22">
        <v>0</v>
      </c>
      <c r="D18" s="22">
        <v>0</v>
      </c>
      <c r="E18" s="22">
        <v>0</v>
      </c>
    </row>
    <row r="19" spans="1:5" ht="19.5" customHeight="1" x14ac:dyDescent="0.25">
      <c r="A19" s="10" t="s">
        <v>25</v>
      </c>
      <c r="B19" s="14" t="s">
        <v>34</v>
      </c>
      <c r="C19" s="22">
        <v>0</v>
      </c>
      <c r="D19" s="22">
        <v>0</v>
      </c>
      <c r="E19" s="22">
        <v>0</v>
      </c>
    </row>
    <row r="20" spans="1:5" ht="120.75" customHeight="1" x14ac:dyDescent="0.25">
      <c r="A20" s="10" t="s">
        <v>36</v>
      </c>
      <c r="B20" s="14" t="s">
        <v>35</v>
      </c>
      <c r="C20" s="22">
        <v>0.48</v>
      </c>
      <c r="D20" s="22">
        <v>0.6</v>
      </c>
      <c r="E20" s="22">
        <v>0</v>
      </c>
    </row>
    <row r="21" spans="1:5" ht="30" x14ac:dyDescent="0.25">
      <c r="A21" s="10" t="s">
        <v>37</v>
      </c>
      <c r="B21" s="14" t="s">
        <v>40</v>
      </c>
      <c r="C21" s="22">
        <v>1.2</v>
      </c>
      <c r="D21" s="22">
        <v>-2.2999999999999998</v>
      </c>
      <c r="E21" s="22">
        <v>0</v>
      </c>
    </row>
    <row r="22" spans="1:5" ht="30" x14ac:dyDescent="0.25">
      <c r="A22" s="10" t="s">
        <v>38</v>
      </c>
      <c r="B22" s="14" t="s">
        <v>41</v>
      </c>
      <c r="C22" s="22">
        <v>0</v>
      </c>
      <c r="D22" s="22">
        <v>3.44</v>
      </c>
      <c r="E22" s="22">
        <v>1.2</v>
      </c>
    </row>
    <row r="23" spans="1:5" ht="60" x14ac:dyDescent="0.25">
      <c r="A23" s="10" t="s">
        <v>39</v>
      </c>
      <c r="B23" s="14" t="s">
        <v>77</v>
      </c>
      <c r="C23" s="22">
        <f>0.6*1</f>
        <v>0.6</v>
      </c>
      <c r="D23" s="22">
        <f>0.6*1</f>
        <v>0.6</v>
      </c>
      <c r="E23" s="22">
        <f>0.6*1</f>
        <v>0.6</v>
      </c>
    </row>
    <row r="24" spans="1:5" ht="45" customHeight="1" x14ac:dyDescent="0.25">
      <c r="A24" s="10" t="s">
        <v>42</v>
      </c>
      <c r="B24" s="14" t="s">
        <v>79</v>
      </c>
      <c r="C24" s="22">
        <v>0.35</v>
      </c>
      <c r="D24" s="22">
        <v>0.01</v>
      </c>
      <c r="E24" s="22">
        <v>1.2</v>
      </c>
    </row>
    <row r="25" spans="1:5" ht="30" x14ac:dyDescent="0.25">
      <c r="A25" s="10" t="s">
        <v>43</v>
      </c>
      <c r="B25" s="14" t="s">
        <v>44</v>
      </c>
      <c r="C25" s="22">
        <v>1.2</v>
      </c>
      <c r="D25" s="22">
        <v>0</v>
      </c>
      <c r="E25" s="22">
        <v>0</v>
      </c>
    </row>
    <row r="26" spans="1:5" s="3" customFormat="1" ht="30" customHeight="1" x14ac:dyDescent="0.2">
      <c r="A26" s="12" t="s">
        <v>11</v>
      </c>
      <c r="B26" s="15" t="s">
        <v>12</v>
      </c>
      <c r="C26" s="25">
        <f>SUM(C27:C31)*3</f>
        <v>23.4</v>
      </c>
      <c r="D26" s="25">
        <f t="shared" ref="D26" si="3">SUM(D27:D31)*3</f>
        <v>23.4</v>
      </c>
      <c r="E26" s="25">
        <f>SUM(E27:E31)*3</f>
        <v>24.900000000000002</v>
      </c>
    </row>
    <row r="27" spans="1:5" ht="75" x14ac:dyDescent="0.25">
      <c r="A27" s="10" t="s">
        <v>45</v>
      </c>
      <c r="B27" s="14" t="s">
        <v>50</v>
      </c>
      <c r="C27" s="22">
        <v>2.2000000000000002</v>
      </c>
      <c r="D27" s="22">
        <v>0</v>
      </c>
      <c r="E27" s="22">
        <v>0.5</v>
      </c>
    </row>
    <row r="28" spans="1:5" ht="75.75" customHeight="1" x14ac:dyDescent="0.25">
      <c r="A28" s="10" t="s">
        <v>46</v>
      </c>
      <c r="B28" s="14" t="s">
        <v>51</v>
      </c>
      <c r="C28" s="22">
        <f t="shared" ref="C28:E28" si="4">1.1*1</f>
        <v>1.1000000000000001</v>
      </c>
      <c r="D28" s="22">
        <f t="shared" si="4"/>
        <v>1.1000000000000001</v>
      </c>
      <c r="E28" s="22">
        <f t="shared" si="4"/>
        <v>1.1000000000000001</v>
      </c>
    </row>
    <row r="29" spans="1:5" ht="30" x14ac:dyDescent="0.25">
      <c r="A29" s="10" t="s">
        <v>47</v>
      </c>
      <c r="B29" s="14" t="s">
        <v>52</v>
      </c>
      <c r="C29" s="22">
        <v>0</v>
      </c>
      <c r="D29" s="22">
        <v>2.2000000000000002</v>
      </c>
      <c r="E29" s="22">
        <v>2.2000000000000002</v>
      </c>
    </row>
    <row r="30" spans="1:5" ht="60.75" customHeight="1" x14ac:dyDescent="0.25">
      <c r="A30" s="10" t="s">
        <v>48</v>
      </c>
      <c r="B30" s="14" t="s">
        <v>53</v>
      </c>
      <c r="C30" s="22">
        <f t="shared" ref="C30:E30" si="5">1.7*1</f>
        <v>1.7</v>
      </c>
      <c r="D30" s="22">
        <f t="shared" si="5"/>
        <v>1.7</v>
      </c>
      <c r="E30" s="22">
        <f t="shared" si="5"/>
        <v>1.7</v>
      </c>
    </row>
    <row r="31" spans="1:5" ht="60" customHeight="1" x14ac:dyDescent="0.25">
      <c r="A31" s="10" t="s">
        <v>49</v>
      </c>
      <c r="B31" s="14" t="s">
        <v>54</v>
      </c>
      <c r="C31" s="22">
        <v>2.8</v>
      </c>
      <c r="D31" s="22">
        <f t="shared" ref="D31:E31" si="6">2.8*1</f>
        <v>2.8</v>
      </c>
      <c r="E31" s="22">
        <f t="shared" si="6"/>
        <v>2.8</v>
      </c>
    </row>
    <row r="32" spans="1:5" s="3" customFormat="1" ht="28.5" x14ac:dyDescent="0.2">
      <c r="A32" s="11" t="s">
        <v>13</v>
      </c>
      <c r="B32" s="15" t="s">
        <v>14</v>
      </c>
      <c r="C32" s="26">
        <f>SUM(C33:C41)*1</f>
        <v>9.4</v>
      </c>
      <c r="D32" s="26">
        <f t="shared" ref="D32:E32" si="7">SUM(D33:D41)*1</f>
        <v>10</v>
      </c>
      <c r="E32" s="26">
        <f t="shared" si="7"/>
        <v>9.3000000000000007</v>
      </c>
    </row>
    <row r="33" spans="1:6" ht="43.5" customHeight="1" x14ac:dyDescent="0.25">
      <c r="A33" s="10" t="s">
        <v>59</v>
      </c>
      <c r="B33" s="14" t="s">
        <v>55</v>
      </c>
      <c r="C33" s="22">
        <f>1.5*1</f>
        <v>1.5</v>
      </c>
      <c r="D33" s="22">
        <f>1.5*1</f>
        <v>1.5</v>
      </c>
      <c r="E33" s="22">
        <v>1.5</v>
      </c>
    </row>
    <row r="34" spans="1:6" ht="75" x14ac:dyDescent="0.25">
      <c r="A34" s="10" t="s">
        <v>60</v>
      </c>
      <c r="B34" s="14" t="s">
        <v>56</v>
      </c>
      <c r="C34" s="22">
        <v>1</v>
      </c>
      <c r="D34" s="22">
        <f>1*1</f>
        <v>1</v>
      </c>
      <c r="E34" s="22">
        <v>1</v>
      </c>
    </row>
    <row r="35" spans="1:6" ht="30" x14ac:dyDescent="0.25">
      <c r="A35" s="10" t="s">
        <v>61</v>
      </c>
      <c r="B35" s="14" t="s">
        <v>57</v>
      </c>
      <c r="C35" s="22">
        <f>1.5*1</f>
        <v>1.5</v>
      </c>
      <c r="D35" s="22">
        <v>1.5</v>
      </c>
      <c r="E35" s="22">
        <v>1.5</v>
      </c>
    </row>
    <row r="36" spans="1:6" ht="45.75" customHeight="1" x14ac:dyDescent="0.25">
      <c r="A36" s="10" t="s">
        <v>62</v>
      </c>
      <c r="B36" s="14" t="s">
        <v>58</v>
      </c>
      <c r="C36" s="24">
        <v>0.9</v>
      </c>
      <c r="D36" s="24">
        <f>1</f>
        <v>1</v>
      </c>
      <c r="E36" s="24">
        <v>0.8</v>
      </c>
      <c r="F36" s="8"/>
    </row>
    <row r="37" spans="1:6" ht="91.5" customHeight="1" x14ac:dyDescent="0.25">
      <c r="A37" s="10" t="s">
        <v>63</v>
      </c>
      <c r="B37" s="14" t="s">
        <v>68</v>
      </c>
      <c r="C37" s="24">
        <v>1.5</v>
      </c>
      <c r="D37" s="24">
        <f>1.5*1</f>
        <v>1.5</v>
      </c>
      <c r="E37" s="24">
        <v>1.5</v>
      </c>
    </row>
    <row r="38" spans="1:6" ht="45" x14ac:dyDescent="0.25">
      <c r="A38" s="10" t="s">
        <v>64</v>
      </c>
      <c r="B38" s="14" t="s">
        <v>69</v>
      </c>
      <c r="C38" s="24">
        <f t="shared" ref="C38:E39" si="8">1*1</f>
        <v>1</v>
      </c>
      <c r="D38" s="24">
        <f t="shared" si="8"/>
        <v>1</v>
      </c>
      <c r="E38" s="24">
        <f t="shared" si="8"/>
        <v>1</v>
      </c>
    </row>
    <row r="39" spans="1:6" ht="30" x14ac:dyDescent="0.25">
      <c r="A39" s="10" t="s">
        <v>65</v>
      </c>
      <c r="B39" s="14" t="s">
        <v>70</v>
      </c>
      <c r="C39" s="24">
        <f t="shared" si="8"/>
        <v>1</v>
      </c>
      <c r="D39" s="24">
        <f t="shared" si="8"/>
        <v>1</v>
      </c>
      <c r="E39" s="24">
        <f t="shared" si="8"/>
        <v>1</v>
      </c>
    </row>
    <row r="40" spans="1:6" ht="30" customHeight="1" x14ac:dyDescent="0.25">
      <c r="A40" s="10" t="s">
        <v>66</v>
      </c>
      <c r="B40" s="14" t="s">
        <v>71</v>
      </c>
      <c r="C40" s="24">
        <v>0</v>
      </c>
      <c r="D40" s="24">
        <f t="shared" ref="D40" si="9">0.5*1</f>
        <v>0.5</v>
      </c>
      <c r="E40" s="24">
        <v>0</v>
      </c>
    </row>
    <row r="41" spans="1:6" ht="30" x14ac:dyDescent="0.25">
      <c r="A41" s="10" t="s">
        <v>67</v>
      </c>
      <c r="B41" s="14" t="s">
        <v>72</v>
      </c>
      <c r="C41" s="24">
        <v>1</v>
      </c>
      <c r="D41" s="24">
        <v>1</v>
      </c>
      <c r="E41" s="24">
        <v>1</v>
      </c>
    </row>
    <row r="42" spans="1:6" s="3" customFormat="1" ht="28.5" x14ac:dyDescent="0.2">
      <c r="A42" s="11"/>
      <c r="B42" s="15" t="s">
        <v>3</v>
      </c>
      <c r="C42" s="21"/>
      <c r="D42" s="21"/>
      <c r="E42" s="21"/>
    </row>
    <row r="43" spans="1:6" ht="60" x14ac:dyDescent="0.25">
      <c r="A43" s="13" t="s">
        <v>6</v>
      </c>
      <c r="B43" s="14" t="s">
        <v>83</v>
      </c>
      <c r="C43" s="20"/>
      <c r="D43" s="20"/>
      <c r="E43" s="20"/>
    </row>
    <row r="44" spans="1:6" ht="30" x14ac:dyDescent="0.25">
      <c r="A44" s="13" t="s">
        <v>81</v>
      </c>
      <c r="B44" s="14" t="s">
        <v>84</v>
      </c>
      <c r="C44" s="20"/>
      <c r="D44" s="20"/>
      <c r="E44" s="20"/>
    </row>
    <row r="45" spans="1:6" ht="31.5" customHeight="1" x14ac:dyDescent="0.25">
      <c r="A45" s="13" t="s">
        <v>11</v>
      </c>
      <c r="B45" s="14" t="s">
        <v>85</v>
      </c>
      <c r="C45" s="20"/>
      <c r="D45" s="20"/>
      <c r="E45" s="20"/>
    </row>
    <row r="46" spans="1:6" ht="89.25" customHeight="1" x14ac:dyDescent="0.25">
      <c r="A46" s="13" t="s">
        <v>13</v>
      </c>
      <c r="B46" s="14" t="s">
        <v>86</v>
      </c>
      <c r="C46" s="20"/>
      <c r="D46" s="20"/>
      <c r="E46" s="20"/>
    </row>
    <row r="47" spans="1:6" ht="75" x14ac:dyDescent="0.25">
      <c r="A47" s="13" t="s">
        <v>82</v>
      </c>
      <c r="B47" s="14" t="s">
        <v>87</v>
      </c>
      <c r="C47" s="20"/>
      <c r="D47" s="20"/>
      <c r="E47" s="20"/>
    </row>
    <row r="48" spans="1:6" s="3" customFormat="1" ht="14.25" x14ac:dyDescent="0.2">
      <c r="A48" s="2"/>
      <c r="B48" s="17" t="s">
        <v>0</v>
      </c>
      <c r="C48" s="28" t="s">
        <v>90</v>
      </c>
      <c r="D48" s="28" t="s">
        <v>18</v>
      </c>
      <c r="E48" s="28" t="s">
        <v>16</v>
      </c>
    </row>
    <row r="49" spans="1:5" s="3" customFormat="1" ht="18.75" x14ac:dyDescent="0.3">
      <c r="A49" s="5" t="s">
        <v>17</v>
      </c>
      <c r="B49" s="17" t="s">
        <v>1</v>
      </c>
      <c r="C49" s="27">
        <f>C32+C26+C15+C8</f>
        <v>54.49</v>
      </c>
      <c r="D49" s="27">
        <f t="shared" ref="D49" si="10">D32+D26+D15+D8</f>
        <v>60.550000000000004</v>
      </c>
      <c r="E49" s="27">
        <f>E32+E26+E15+E8</f>
        <v>49.32</v>
      </c>
    </row>
    <row r="51" spans="1:5" ht="30" customHeight="1" x14ac:dyDescent="0.3">
      <c r="A51" s="7"/>
      <c r="B51" s="19"/>
      <c r="C51" s="19"/>
      <c r="D51" s="19"/>
      <c r="E51" s="18"/>
    </row>
    <row r="53" spans="1:5" ht="18.75" x14ac:dyDescent="0.3">
      <c r="B53" s="4"/>
      <c r="C53" s="29"/>
      <c r="D53" s="29"/>
    </row>
    <row r="54" spans="1:5" ht="18.75" x14ac:dyDescent="0.3">
      <c r="B54" s="4"/>
      <c r="C54" s="6"/>
      <c r="D54" s="4"/>
    </row>
    <row r="55" spans="1:5" ht="18.75" x14ac:dyDescent="0.3">
      <c r="B55" s="4"/>
      <c r="C55" s="6"/>
      <c r="D55" s="6"/>
    </row>
    <row r="56" spans="1:5" ht="18.75" x14ac:dyDescent="0.3">
      <c r="B56" s="4"/>
      <c r="C56" s="4"/>
      <c r="D56" s="6"/>
    </row>
    <row r="57" spans="1:5" ht="18.75" x14ac:dyDescent="0.3">
      <c r="B57" s="4"/>
      <c r="C57" s="4"/>
      <c r="D57" s="4"/>
    </row>
  </sheetData>
  <mergeCells count="8">
    <mergeCell ref="C1:E1"/>
    <mergeCell ref="C2:E2"/>
    <mergeCell ref="C3:E3"/>
    <mergeCell ref="C53:D53"/>
    <mergeCell ref="A4:E4"/>
    <mergeCell ref="A6:A7"/>
    <mergeCell ref="B6:B7"/>
    <mergeCell ref="C6:E6"/>
  </mergeCells>
  <pageMargins left="0.98425196850393704" right="0.39370078740157483" top="0.19685039370078741" bottom="0.19685039370078741" header="0.31496062992125984" footer="0.31496062992125984"/>
  <pageSetup paperSize="9" scale="62" orientation="portrait" r:id="rId1"/>
  <rowBreaks count="1" manualBreakCount="1">
    <brk id="5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отчёт</vt:lpstr>
      <vt:lpstr>Лист1</vt:lpstr>
      <vt:lpstr>' отчёт'!Заголовки_для_печати</vt:lpstr>
      <vt:lpstr>' отчёт'!Область_печати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</dc:creator>
  <cp:lastModifiedBy>Аверина Евгения Владимировна</cp:lastModifiedBy>
  <cp:lastPrinted>2021-03-16T05:31:49Z</cp:lastPrinted>
  <dcterms:created xsi:type="dcterms:W3CDTF">2011-08-03T23:12:53Z</dcterms:created>
  <dcterms:modified xsi:type="dcterms:W3CDTF">2021-03-17T02:44:37Z</dcterms:modified>
</cp:coreProperties>
</file>