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'Лист3'!$A$2:$Q$174</definedName>
  </definedNames>
  <calcPr fullCalcOnLoad="1"/>
</workbook>
</file>

<file path=xl/sharedStrings.xml><?xml version="1.0" encoding="utf-8"?>
<sst xmlns="http://schemas.openxmlformats.org/spreadsheetml/2006/main" count="461" uniqueCount="149">
  <si>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</si>
  <si>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</si>
  <si>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</si>
  <si>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</si>
  <si>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</si>
  <si>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</si>
  <si>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</si>
  <si>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</si>
  <si>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</si>
  <si>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</si>
  <si>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</si>
  <si>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</si>
  <si>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</si>
  <si>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</si>
  <si>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</si>
  <si>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</si>
  <si>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</si>
  <si>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</si>
  <si>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</si>
  <si>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</si>
  <si>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</si>
  <si>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</si>
  <si>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</si>
  <si>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</si>
  <si>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</si>
  <si>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</si>
  <si>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</si>
  <si>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</si>
  <si>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</si>
  <si>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</si>
  <si>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</si>
  <si>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</si>
  <si>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</si>
  <si>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</si>
  <si>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</si>
  <si>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</si>
  <si>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</si>
  <si>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</si>
  <si>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</si>
  <si>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</si>
  <si>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</si>
  <si>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</si>
  <si>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</si>
  <si>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</si>
  <si>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</si>
  <si>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</si>
  <si>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</si>
  <si>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</si>
  <si>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</si>
  <si>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</si>
  <si>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</si>
  <si>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</si>
  <si>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</si>
  <si>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</si>
  <si>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</si>
  <si>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</si>
  <si>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</si>
  <si>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</si>
  <si>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</si>
  <si>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</si>
  <si>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</si>
  <si>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</si>
  <si>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</si>
  <si>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</si>
  <si>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</si>
  <si>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</si>
  <si>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</si>
  <si>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</si>
  <si>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</si>
  <si>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</si>
  <si>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</si>
  <si>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</si>
  <si>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</si>
  <si>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</si>
  <si>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</si>
  <si>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</si>
  <si>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</si>
  <si>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</si>
  <si>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</si>
  <si>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</si>
  <si>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</si>
  <si>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</si>
  <si>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</si>
  <si>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</si>
  <si>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</si>
  <si>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</si>
  <si>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</si>
  <si>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</si>
  <si>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</si>
  <si>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</si>
  <si>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</si>
  <si>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</si>
  <si>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</si>
  <si>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</si>
  <si>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</si>
  <si>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</si>
  <si>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</si>
  <si>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</si>
  <si>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</si>
  <si>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</si>
  <si>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</si>
  <si>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</si>
  <si>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</si>
  <si>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</si>
  <si>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</si>
  <si>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</si>
  <si>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</si>
  <si>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</si>
  <si>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</si>
  <si>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</si>
  <si>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</si>
  <si>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</si>
  <si>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</si>
  <si>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</si>
  <si>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</si>
  <si>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</si>
  <si>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</si>
  <si>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</si>
  <si>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</si>
  <si>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</si>
  <si>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</si>
  <si>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</si>
  <si>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</si>
  <si>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</si>
  <si>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</si>
  <si>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</si>
  <si>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</si>
  <si>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</si>
  <si>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А.В.Андриянова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</si>
  <si>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</si>
  <si>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</si>
  <si>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</si>
  <si>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</si>
  <si>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</si>
  <si>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</si>
  <si>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</si>
  <si>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</si>
  <si>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</si>
  <si>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</si>
  <si>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</si>
  <si>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</si>
  <si>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</si>
  <si>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</si>
  <si>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</si>
  <si>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</si>
  <si>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</si>
  <si>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на 01.04.2017 г.</t>
  </si>
  <si>
    <t>Г.А.Коваленко</t>
  </si>
  <si>
    <t>Исполняющий обязанности главы                                                                                        Бородинского сельского поселения                                                                                                 Приморско-Ахтарского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</si>
</sst>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8" fillId="0" borderId="11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="115" zoomScaleNormal="115" zoomScalePageLayoutView="0" workbookViewId="0" topLeftCell="E1">
      <selection activeCell="P7" sqref="P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67" customWidth="1"/>
    <col min="11" max="11" width="11.8515625" style="67" customWidth="1"/>
    <col min="12" max="12" width="11.00390625" style="67" customWidth="1"/>
    <col min="13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89"/>
      <c r="B1" s="67"/>
      <c r="C1" s="67"/>
      <c r="D1" s="67"/>
      <c r="E1" s="67"/>
      <c r="F1" s="67"/>
      <c r="G1" s="67"/>
      <c r="H1" s="67"/>
      <c r="I1" s="67"/>
      <c r="Q1" s="67"/>
    </row>
    <row r="2" spans="1:17" ht="15.75">
      <c r="A2" s="89"/>
      <c r="B2" s="67"/>
      <c r="C2" s="67"/>
      <c r="D2" s="67"/>
      <c r="E2" s="67"/>
      <c r="F2" s="67"/>
      <c r="G2" s="67"/>
      <c r="H2" s="67"/>
      <c r="I2" s="67"/>
      <c r="J2" s="68" t="s">
        <v>0</v>
      </c>
      <c r="K2" s="68"/>
      <c r="L2" s="68"/>
      <c r="M2" s="68"/>
      <c r="N2" s="68"/>
      <c r="O2" s="68"/>
      <c r="P2" s="68"/>
      <c r="Q2" s="69"/>
    </row>
    <row r="3" spans="1:17" ht="49.5" customHeight="1">
      <c r="A3" s="89"/>
      <c r="B3" s="67"/>
      <c r="C3" s="67"/>
      <c r="D3" s="67"/>
      <c r="E3" s="67"/>
      <c r="F3" s="67"/>
      <c r="G3" s="67"/>
      <c r="H3" s="67"/>
      <c r="I3" s="67"/>
      <c r="J3" s="144" t="s">
        <v>148</v>
      </c>
      <c r="K3" s="144"/>
      <c r="L3" s="144"/>
      <c r="M3" s="144"/>
      <c r="N3" s="144"/>
      <c r="O3" s="144"/>
      <c r="P3" s="144"/>
      <c r="Q3" s="144"/>
    </row>
    <row r="4" spans="1:17" ht="24" customHeight="1">
      <c r="A4" s="89"/>
      <c r="B4" s="67"/>
      <c r="C4" s="67"/>
      <c r="D4" s="67"/>
      <c r="E4" s="67"/>
      <c r="F4" s="67" t="s">
        <v>47</v>
      </c>
      <c r="G4" s="67"/>
      <c r="H4" s="67"/>
      <c r="I4" s="67"/>
      <c r="J4" s="69" t="s">
        <v>1</v>
      </c>
      <c r="K4" s="69"/>
      <c r="L4" s="69"/>
      <c r="M4" s="69"/>
      <c r="N4" s="148" t="s">
        <v>147</v>
      </c>
      <c r="O4" s="148"/>
      <c r="P4" s="69"/>
      <c r="Q4" s="69" t="s">
        <v>40</v>
      </c>
    </row>
    <row r="5" spans="1:17" ht="15.75">
      <c r="A5" s="89"/>
      <c r="B5" s="67"/>
      <c r="C5" s="67"/>
      <c r="D5" s="67"/>
      <c r="E5" s="67"/>
      <c r="F5" s="67"/>
      <c r="G5" s="67"/>
      <c r="H5" s="67"/>
      <c r="I5" s="67"/>
      <c r="J5" s="139" t="s">
        <v>136</v>
      </c>
      <c r="K5" s="139"/>
      <c r="L5" s="139"/>
      <c r="M5" s="134" t="s">
        <v>135</v>
      </c>
      <c r="N5" s="134"/>
      <c r="O5" s="134"/>
      <c r="P5" s="68"/>
      <c r="Q5" s="69"/>
    </row>
    <row r="6" spans="1:17" ht="20.25" customHeight="1">
      <c r="A6" s="89"/>
      <c r="B6" s="67"/>
      <c r="C6" s="67"/>
      <c r="D6" s="67"/>
      <c r="E6" s="67"/>
      <c r="F6" s="67"/>
      <c r="G6" s="67"/>
      <c r="H6" s="67"/>
      <c r="I6" s="67"/>
      <c r="J6" s="70" t="s">
        <v>2</v>
      </c>
      <c r="K6" s="69"/>
      <c r="L6" s="69"/>
      <c r="M6" s="69"/>
      <c r="N6" s="69"/>
      <c r="O6" s="69"/>
      <c r="P6" s="69"/>
      <c r="Q6" s="69"/>
    </row>
    <row r="7" spans="1:17" ht="15.75">
      <c r="A7" s="89"/>
      <c r="B7" s="67"/>
      <c r="C7" s="67"/>
      <c r="D7" s="67"/>
      <c r="E7" s="67"/>
      <c r="F7" s="67"/>
      <c r="G7" s="67"/>
      <c r="H7" s="67"/>
      <c r="I7" s="67"/>
      <c r="J7" s="71" t="s">
        <v>3</v>
      </c>
      <c r="K7" s="69"/>
      <c r="L7" s="69"/>
      <c r="M7" s="69"/>
      <c r="N7" s="69"/>
      <c r="O7" s="69"/>
      <c r="P7" s="69"/>
      <c r="Q7" s="69"/>
    </row>
    <row r="8" spans="1:17" ht="12.75">
      <c r="A8" s="89"/>
      <c r="B8" s="67"/>
      <c r="C8" s="67"/>
      <c r="D8" s="67"/>
      <c r="E8" s="67"/>
      <c r="F8" s="67"/>
      <c r="G8" s="67"/>
      <c r="H8" s="67"/>
      <c r="I8" s="67"/>
      <c r="Q8" s="67"/>
    </row>
    <row r="9" spans="1:17" ht="12.75" hidden="1">
      <c r="A9" s="89"/>
      <c r="B9" s="67"/>
      <c r="C9" s="67"/>
      <c r="D9" s="67"/>
      <c r="E9" s="67"/>
      <c r="F9" s="67"/>
      <c r="G9" s="67"/>
      <c r="H9" s="67"/>
      <c r="I9" s="67"/>
      <c r="Q9" s="67"/>
    </row>
    <row r="10" spans="1:17" ht="12.75" hidden="1">
      <c r="A10" s="89"/>
      <c r="B10" s="67"/>
      <c r="C10" s="67"/>
      <c r="D10" s="67"/>
      <c r="E10" s="67"/>
      <c r="F10" s="67"/>
      <c r="G10" s="67"/>
      <c r="H10" s="67"/>
      <c r="I10" s="67"/>
      <c r="Q10" s="67"/>
    </row>
    <row r="11" spans="1:17" ht="15" customHeight="1">
      <c r="A11" s="145" t="s">
        <v>140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Q11" s="67"/>
    </row>
    <row r="12" spans="1:17" ht="17.25" customHeight="1" thickBot="1">
      <c r="A12" s="67"/>
      <c r="B12" s="67"/>
      <c r="C12" s="90"/>
      <c r="D12" s="90"/>
      <c r="E12" s="91"/>
      <c r="F12" s="92"/>
      <c r="G12" s="93"/>
      <c r="H12" s="133" t="s">
        <v>146</v>
      </c>
      <c r="I12" s="133"/>
      <c r="Q12" s="94" t="s">
        <v>4</v>
      </c>
    </row>
    <row r="13" spans="1:17" ht="12.75" customHeight="1">
      <c r="A13" s="146" t="s">
        <v>75</v>
      </c>
      <c r="B13" s="135" t="s">
        <v>76</v>
      </c>
      <c r="C13" s="135" t="s">
        <v>56</v>
      </c>
      <c r="D13" s="135" t="s">
        <v>79</v>
      </c>
      <c r="E13" s="135" t="s">
        <v>80</v>
      </c>
      <c r="F13" s="137" t="s">
        <v>5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60.75" customHeight="1">
      <c r="A14" s="147"/>
      <c r="B14" s="136"/>
      <c r="C14" s="136"/>
      <c r="D14" s="136"/>
      <c r="E14" s="136"/>
      <c r="F14" s="11" t="s">
        <v>82</v>
      </c>
      <c r="G14" s="11" t="s">
        <v>83</v>
      </c>
      <c r="H14" s="11" t="s">
        <v>84</v>
      </c>
      <c r="I14" s="11" t="s">
        <v>85</v>
      </c>
      <c r="J14" s="72" t="s">
        <v>86</v>
      </c>
      <c r="K14" s="72" t="s">
        <v>87</v>
      </c>
      <c r="L14" s="72" t="s">
        <v>88</v>
      </c>
      <c r="M14" s="72" t="s">
        <v>89</v>
      </c>
      <c r="N14" s="72" t="s">
        <v>90</v>
      </c>
      <c r="O14" s="72" t="s">
        <v>91</v>
      </c>
      <c r="P14" s="72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73"/>
      <c r="K15" s="73"/>
      <c r="L15" s="73"/>
      <c r="M15" s="73"/>
      <c r="N15" s="73"/>
      <c r="O15" s="73"/>
      <c r="P15" s="73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72"/>
      <c r="K16" s="72"/>
      <c r="L16" s="72"/>
      <c r="M16" s="72"/>
      <c r="N16" s="72"/>
      <c r="O16" s="72"/>
      <c r="P16" s="72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72"/>
      <c r="K17" s="72"/>
      <c r="L17" s="72"/>
      <c r="M17" s="72"/>
      <c r="N17" s="72"/>
      <c r="O17" s="72"/>
      <c r="P17" s="72"/>
      <c r="Q17" s="32"/>
    </row>
    <row r="18" spans="1:17" ht="16.5" customHeight="1">
      <c r="A18" s="130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2"/>
    </row>
    <row r="19" spans="1:17" ht="17.25" customHeight="1">
      <c r="A19" s="130" t="s">
        <v>51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74"/>
      <c r="K20" s="74"/>
      <c r="L20" s="74"/>
      <c r="M20" s="74"/>
      <c r="N20" s="74"/>
      <c r="O20" s="74"/>
      <c r="P20" s="74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75"/>
      <c r="K21" s="75"/>
      <c r="L21" s="75"/>
      <c r="M21" s="75"/>
      <c r="N21" s="75"/>
      <c r="O21" s="75"/>
      <c r="P21" s="75"/>
      <c r="Q21" s="31"/>
    </row>
    <row r="22" spans="1:18" s="67" customFormat="1" ht="18.75" customHeight="1">
      <c r="A22" s="113" t="s">
        <v>110</v>
      </c>
      <c r="B22" s="74" t="s">
        <v>123</v>
      </c>
      <c r="C22" s="114" t="s">
        <v>114</v>
      </c>
      <c r="D22" s="115" t="s">
        <v>30</v>
      </c>
      <c r="E22" s="75">
        <v>466800</v>
      </c>
      <c r="F22" s="75">
        <v>38900</v>
      </c>
      <c r="G22" s="75">
        <v>38900</v>
      </c>
      <c r="H22" s="75">
        <v>38900</v>
      </c>
      <c r="I22" s="75">
        <v>38900</v>
      </c>
      <c r="J22" s="75">
        <v>38900</v>
      </c>
      <c r="K22" s="75">
        <v>38900</v>
      </c>
      <c r="L22" s="75">
        <v>38900</v>
      </c>
      <c r="M22" s="75">
        <v>38900</v>
      </c>
      <c r="N22" s="75">
        <v>38900</v>
      </c>
      <c r="O22" s="75">
        <v>38900</v>
      </c>
      <c r="P22" s="75">
        <v>38900</v>
      </c>
      <c r="Q22" s="75">
        <v>38900</v>
      </c>
      <c r="R22" s="112"/>
    </row>
    <row r="23" spans="1:18" s="67" customFormat="1" ht="18.75" customHeight="1">
      <c r="A23" s="113" t="s">
        <v>110</v>
      </c>
      <c r="B23" s="74" t="s">
        <v>111</v>
      </c>
      <c r="C23" s="114" t="s">
        <v>114</v>
      </c>
      <c r="D23" s="115"/>
      <c r="E23" s="75">
        <v>24600</v>
      </c>
      <c r="F23" s="75"/>
      <c r="G23" s="75"/>
      <c r="H23" s="75"/>
      <c r="I23" s="75"/>
      <c r="J23" s="75">
        <v>3000</v>
      </c>
      <c r="K23" s="75">
        <v>3000</v>
      </c>
      <c r="L23" s="75">
        <v>3000</v>
      </c>
      <c r="M23" s="75">
        <v>3000</v>
      </c>
      <c r="N23" s="75">
        <v>3000</v>
      </c>
      <c r="O23" s="75">
        <v>3000</v>
      </c>
      <c r="P23" s="75">
        <v>3000</v>
      </c>
      <c r="Q23" s="116">
        <v>3600</v>
      </c>
      <c r="R23" s="112"/>
    </row>
    <row r="24" spans="1:18" s="67" customFormat="1" ht="18" customHeight="1">
      <c r="A24" s="113" t="s">
        <v>110</v>
      </c>
      <c r="B24" s="74" t="s">
        <v>124</v>
      </c>
      <c r="C24" s="114" t="s">
        <v>114</v>
      </c>
      <c r="D24" s="115"/>
      <c r="E24" s="75">
        <v>737100</v>
      </c>
      <c r="F24" s="75">
        <v>61400</v>
      </c>
      <c r="G24" s="75">
        <v>61400</v>
      </c>
      <c r="H24" s="75">
        <v>61400</v>
      </c>
      <c r="I24" s="75">
        <v>61400</v>
      </c>
      <c r="J24" s="75">
        <v>61400</v>
      </c>
      <c r="K24" s="75">
        <v>61400</v>
      </c>
      <c r="L24" s="75">
        <v>61400</v>
      </c>
      <c r="M24" s="75">
        <v>61400</v>
      </c>
      <c r="N24" s="75">
        <v>61400</v>
      </c>
      <c r="O24" s="75">
        <v>61400</v>
      </c>
      <c r="P24" s="75">
        <v>61400</v>
      </c>
      <c r="Q24" s="116">
        <v>61700</v>
      </c>
      <c r="R24" s="112"/>
    </row>
    <row r="25" spans="1:19" s="67" customFormat="1" ht="20.25" customHeight="1" hidden="1">
      <c r="A25" s="113" t="s">
        <v>110</v>
      </c>
      <c r="B25" s="74" t="s">
        <v>116</v>
      </c>
      <c r="C25" s="114" t="s">
        <v>114</v>
      </c>
      <c r="D25" s="115" t="s">
        <v>30</v>
      </c>
      <c r="E25" s="75">
        <f t="shared" si="0"/>
        <v>0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16"/>
      <c r="S25" s="1"/>
    </row>
    <row r="26" spans="1:19" s="67" customFormat="1" ht="15" customHeight="1">
      <c r="A26" s="113" t="s">
        <v>7</v>
      </c>
      <c r="B26" s="74" t="s">
        <v>98</v>
      </c>
      <c r="C26" s="114" t="s">
        <v>57</v>
      </c>
      <c r="D26" s="115" t="s">
        <v>30</v>
      </c>
      <c r="E26" s="75">
        <f t="shared" si="0"/>
        <v>1077000</v>
      </c>
      <c r="F26" s="75">
        <v>30000</v>
      </c>
      <c r="G26" s="75">
        <v>60000</v>
      </c>
      <c r="H26" s="75">
        <v>60000</v>
      </c>
      <c r="I26" s="75">
        <v>60000</v>
      </c>
      <c r="J26" s="75">
        <v>60000</v>
      </c>
      <c r="K26" s="75">
        <v>60000</v>
      </c>
      <c r="L26" s="75">
        <v>100000</v>
      </c>
      <c r="M26" s="75">
        <v>100000</v>
      </c>
      <c r="N26" s="75">
        <v>100000</v>
      </c>
      <c r="O26" s="75">
        <v>150000</v>
      </c>
      <c r="P26" s="75">
        <v>150000</v>
      </c>
      <c r="Q26" s="116">
        <v>147000</v>
      </c>
      <c r="R26" s="112"/>
      <c r="S26" s="4"/>
    </row>
    <row r="27" spans="1:17" s="67" customFormat="1" ht="18.75" customHeight="1" hidden="1">
      <c r="A27" s="113" t="s">
        <v>7</v>
      </c>
      <c r="B27" s="74" t="s">
        <v>99</v>
      </c>
      <c r="C27" s="114" t="s">
        <v>57</v>
      </c>
      <c r="D27" s="115" t="s">
        <v>30</v>
      </c>
      <c r="E27" s="75">
        <f t="shared" si="0"/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116"/>
    </row>
    <row r="28" spans="1:18" s="67" customFormat="1" ht="18.75" customHeight="1">
      <c r="A28" s="113" t="s">
        <v>7</v>
      </c>
      <c r="B28" s="74" t="s">
        <v>99</v>
      </c>
      <c r="C28" s="114" t="s">
        <v>57</v>
      </c>
      <c r="D28" s="115"/>
      <c r="E28" s="75">
        <f>F28+G28+H28+I28+J28+K28+L28+M28+N28+O28+P28+Q28</f>
        <v>3000</v>
      </c>
      <c r="F28" s="75"/>
      <c r="G28" s="75"/>
      <c r="H28" s="75">
        <v>3000</v>
      </c>
      <c r="I28" s="75"/>
      <c r="J28" s="75"/>
      <c r="K28" s="75"/>
      <c r="L28" s="75"/>
      <c r="M28" s="75"/>
      <c r="N28" s="75"/>
      <c r="O28" s="75"/>
      <c r="P28" s="75"/>
      <c r="Q28" s="116"/>
      <c r="R28" s="112"/>
    </row>
    <row r="29" spans="1:18" s="67" customFormat="1" ht="17.25" customHeight="1">
      <c r="A29" s="113" t="s">
        <v>7</v>
      </c>
      <c r="B29" s="74" t="s">
        <v>8</v>
      </c>
      <c r="C29" s="114" t="s">
        <v>57</v>
      </c>
      <c r="D29" s="115" t="s">
        <v>30</v>
      </c>
      <c r="E29" s="75">
        <f>Q29+P29+O29+N29+M29+L29+K29+I29+J29</f>
        <v>309000</v>
      </c>
      <c r="F29" s="75"/>
      <c r="G29" s="75"/>
      <c r="H29" s="75"/>
      <c r="I29" s="75">
        <v>5000</v>
      </c>
      <c r="J29" s="75">
        <v>5000</v>
      </c>
      <c r="K29" s="75">
        <v>5000</v>
      </c>
      <c r="L29" s="75">
        <v>10000</v>
      </c>
      <c r="M29" s="75">
        <v>15000</v>
      </c>
      <c r="N29" s="75">
        <v>50000</v>
      </c>
      <c r="O29" s="75">
        <v>50000</v>
      </c>
      <c r="P29" s="75">
        <v>150000</v>
      </c>
      <c r="Q29" s="116">
        <v>19000</v>
      </c>
      <c r="R29" s="112"/>
    </row>
    <row r="30" spans="1:18" s="67" customFormat="1" ht="16.5" customHeight="1">
      <c r="A30" s="96" t="s">
        <v>7</v>
      </c>
      <c r="B30" s="74" t="s">
        <v>125</v>
      </c>
      <c r="C30" s="114" t="s">
        <v>57</v>
      </c>
      <c r="D30" s="115" t="s">
        <v>30</v>
      </c>
      <c r="E30" s="75">
        <f aca="true" t="shared" si="1" ref="E30:E43">F30+G30+H30+I30+J30+K30+L30+M30+N30+O30+P30+Q30</f>
        <v>110000</v>
      </c>
      <c r="F30" s="117"/>
      <c r="G30" s="75">
        <v>20000</v>
      </c>
      <c r="H30" s="75">
        <v>20000</v>
      </c>
      <c r="I30" s="75">
        <v>20000</v>
      </c>
      <c r="J30" s="75">
        <v>5000</v>
      </c>
      <c r="K30" s="75"/>
      <c r="L30" s="75">
        <v>10000</v>
      </c>
      <c r="M30" s="75">
        <v>10000</v>
      </c>
      <c r="N30" s="75">
        <v>15000</v>
      </c>
      <c r="O30" s="75">
        <v>10000</v>
      </c>
      <c r="P30" s="75"/>
      <c r="Q30" s="116"/>
      <c r="R30" s="112"/>
    </row>
    <row r="31" spans="1:18" s="67" customFormat="1" ht="16.5" customHeight="1">
      <c r="A31" s="96" t="s">
        <v>7</v>
      </c>
      <c r="B31" s="74" t="s">
        <v>145</v>
      </c>
      <c r="C31" s="114" t="s">
        <v>57</v>
      </c>
      <c r="D31" s="115"/>
      <c r="E31" s="75">
        <f t="shared" si="1"/>
        <v>1990000</v>
      </c>
      <c r="F31" s="75"/>
      <c r="G31" s="75">
        <v>30000</v>
      </c>
      <c r="H31" s="75">
        <v>30000</v>
      </c>
      <c r="I31" s="75">
        <v>35000</v>
      </c>
      <c r="J31" s="75">
        <v>35000</v>
      </c>
      <c r="K31" s="75">
        <v>50000</v>
      </c>
      <c r="L31" s="75">
        <v>80000</v>
      </c>
      <c r="M31" s="75">
        <v>80000</v>
      </c>
      <c r="N31" s="75">
        <v>100000</v>
      </c>
      <c r="O31" s="75">
        <v>450000</v>
      </c>
      <c r="P31" s="75">
        <v>900000</v>
      </c>
      <c r="Q31" s="116">
        <v>200000</v>
      </c>
      <c r="R31" s="112"/>
    </row>
    <row r="32" spans="1:17" s="67" customFormat="1" ht="43.5" customHeight="1" hidden="1">
      <c r="A32" s="96" t="s">
        <v>121</v>
      </c>
      <c r="B32" s="74" t="s">
        <v>120</v>
      </c>
      <c r="C32" s="114" t="s">
        <v>57</v>
      </c>
      <c r="D32" s="115"/>
      <c r="E32" s="75">
        <f t="shared" si="1"/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16"/>
    </row>
    <row r="33" spans="1:17" s="67" customFormat="1" ht="25.5" customHeight="1" hidden="1">
      <c r="A33" s="96"/>
      <c r="B33" s="74" t="s">
        <v>33</v>
      </c>
      <c r="C33" s="114">
        <v>36892</v>
      </c>
      <c r="D33" s="115"/>
      <c r="E33" s="75">
        <f t="shared" si="1"/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16"/>
    </row>
    <row r="34" spans="1:17" s="67" customFormat="1" ht="0.75" customHeight="1" hidden="1">
      <c r="A34" s="96" t="s">
        <v>9</v>
      </c>
      <c r="B34" s="74" t="s">
        <v>43</v>
      </c>
      <c r="C34" s="114">
        <v>36892</v>
      </c>
      <c r="D34" s="115"/>
      <c r="E34" s="75">
        <f t="shared" si="1"/>
        <v>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16"/>
    </row>
    <row r="35" spans="1:17" s="67" customFormat="1" ht="27" customHeight="1" hidden="1">
      <c r="A35" s="96" t="s">
        <v>29</v>
      </c>
      <c r="B35" s="74" t="s">
        <v>10</v>
      </c>
      <c r="C35" s="114" t="s">
        <v>57</v>
      </c>
      <c r="D35" s="115" t="s">
        <v>30</v>
      </c>
      <c r="E35" s="75">
        <f t="shared" si="1"/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16"/>
    </row>
    <row r="36" spans="1:17" s="67" customFormat="1" ht="24.75" customHeight="1" hidden="1">
      <c r="A36" s="96"/>
      <c r="B36" s="118" t="s">
        <v>38</v>
      </c>
      <c r="C36" s="114">
        <v>38473</v>
      </c>
      <c r="D36" s="115"/>
      <c r="E36" s="75">
        <f t="shared" si="1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6"/>
    </row>
    <row r="37" spans="1:17" s="67" customFormat="1" ht="24.75" customHeight="1" hidden="1">
      <c r="A37" s="96"/>
      <c r="B37" s="118" t="s">
        <v>38</v>
      </c>
      <c r="C37" s="114">
        <v>39203</v>
      </c>
      <c r="D37" s="115"/>
      <c r="E37" s="75">
        <f t="shared" si="1"/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16"/>
    </row>
    <row r="38" spans="1:17" s="67" customFormat="1" ht="24.75" customHeight="1" hidden="1">
      <c r="A38" s="96"/>
      <c r="B38" s="74" t="s">
        <v>34</v>
      </c>
      <c r="C38" s="114">
        <v>46174</v>
      </c>
      <c r="D38" s="115"/>
      <c r="E38" s="75">
        <f t="shared" si="1"/>
        <v>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16"/>
    </row>
    <row r="39" spans="1:17" s="67" customFormat="1" ht="24.75" customHeight="1" hidden="1">
      <c r="A39" s="96" t="s">
        <v>29</v>
      </c>
      <c r="B39" s="118" t="s">
        <v>44</v>
      </c>
      <c r="C39" s="114">
        <v>36892</v>
      </c>
      <c r="D39" s="115"/>
      <c r="E39" s="75">
        <f t="shared" si="1"/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16"/>
    </row>
    <row r="40" spans="1:17" s="67" customFormat="1" ht="24.75" customHeight="1" hidden="1">
      <c r="A40" s="96" t="s">
        <v>29</v>
      </c>
      <c r="B40" s="118" t="s">
        <v>71</v>
      </c>
      <c r="C40" s="114" t="s">
        <v>57</v>
      </c>
      <c r="D40" s="115"/>
      <c r="E40" s="75">
        <f t="shared" si="1"/>
        <v>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16"/>
    </row>
    <row r="41" spans="1:17" s="67" customFormat="1" ht="24.75" customHeight="1" hidden="1">
      <c r="A41" s="96"/>
      <c r="B41" s="118" t="s">
        <v>72</v>
      </c>
      <c r="C41" s="114" t="s">
        <v>57</v>
      </c>
      <c r="D41" s="115"/>
      <c r="E41" s="75">
        <f t="shared" si="1"/>
        <v>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16"/>
    </row>
    <row r="42" spans="1:17" s="67" customFormat="1" ht="27.75" customHeight="1" hidden="1">
      <c r="A42" s="96" t="s">
        <v>29</v>
      </c>
      <c r="B42" s="118" t="s">
        <v>68</v>
      </c>
      <c r="C42" s="114" t="s">
        <v>57</v>
      </c>
      <c r="D42" s="115"/>
      <c r="E42" s="75">
        <f t="shared" si="1"/>
        <v>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16"/>
    </row>
    <row r="43" spans="1:17" s="67" customFormat="1" ht="28.5" customHeight="1" hidden="1">
      <c r="A43" s="96" t="s">
        <v>29</v>
      </c>
      <c r="B43" s="74" t="s">
        <v>65</v>
      </c>
      <c r="C43" s="114" t="s">
        <v>57</v>
      </c>
      <c r="D43" s="115" t="s">
        <v>30</v>
      </c>
      <c r="E43" s="75">
        <f t="shared" si="1"/>
        <v>0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16"/>
    </row>
    <row r="44" spans="1:17" s="67" customFormat="1" ht="24.75" customHeight="1" hidden="1">
      <c r="A44" s="96" t="s">
        <v>29</v>
      </c>
      <c r="B44" s="74"/>
      <c r="C44" s="114" t="s">
        <v>57</v>
      </c>
      <c r="D44" s="11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116"/>
    </row>
    <row r="45" spans="1:17" s="67" customFormat="1" ht="27" customHeight="1" hidden="1">
      <c r="A45" s="96" t="s">
        <v>122</v>
      </c>
      <c r="B45" s="74" t="s">
        <v>68</v>
      </c>
      <c r="C45" s="114" t="s">
        <v>57</v>
      </c>
      <c r="D45" s="115"/>
      <c r="E45" s="75">
        <f>F45+G45+H45+I45+J45+K45+L45+M45+N45+O45+P45+Q45</f>
        <v>0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16"/>
    </row>
    <row r="46" spans="1:17" s="67" customFormat="1" ht="27" customHeight="1" hidden="1">
      <c r="A46" s="96" t="s">
        <v>122</v>
      </c>
      <c r="B46" s="74" t="s">
        <v>65</v>
      </c>
      <c r="C46" s="114" t="s">
        <v>57</v>
      </c>
      <c r="D46" s="115"/>
      <c r="E46" s="75">
        <f>F46+G46+H46+I46+J46+K46+L46+M46+N46+O46+P46+Q46</f>
        <v>0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16"/>
    </row>
    <row r="47" spans="1:18" s="67" customFormat="1" ht="27" customHeight="1" hidden="1">
      <c r="A47" s="96" t="s">
        <v>122</v>
      </c>
      <c r="B47" s="74" t="s">
        <v>133</v>
      </c>
      <c r="C47" s="114" t="s">
        <v>57</v>
      </c>
      <c r="D47" s="115"/>
      <c r="E47" s="75">
        <v>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16"/>
      <c r="R47" s="112"/>
    </row>
    <row r="48" spans="1:18" s="67" customFormat="1" ht="27" customHeight="1">
      <c r="A48" s="96" t="s">
        <v>122</v>
      </c>
      <c r="B48" s="74" t="s">
        <v>10</v>
      </c>
      <c r="C48" s="114" t="s">
        <v>57</v>
      </c>
      <c r="D48" s="115"/>
      <c r="E48" s="75">
        <f>F48+G48+H48+I48+K48+J48+L48+M48+N48+O48+P48+Q48</f>
        <v>41000</v>
      </c>
      <c r="F48" s="75">
        <v>5100</v>
      </c>
      <c r="G48" s="75">
        <v>5100</v>
      </c>
      <c r="H48" s="75">
        <v>5100</v>
      </c>
      <c r="I48" s="75">
        <v>5100</v>
      </c>
      <c r="J48" s="75">
        <v>5100</v>
      </c>
      <c r="K48" s="75">
        <v>5100</v>
      </c>
      <c r="L48" s="75">
        <v>5100</v>
      </c>
      <c r="M48" s="75">
        <v>5300</v>
      </c>
      <c r="N48" s="75"/>
      <c r="O48" s="75"/>
      <c r="P48" s="75"/>
      <c r="Q48" s="116"/>
      <c r="R48" s="112"/>
    </row>
    <row r="49" spans="1:18" s="67" customFormat="1" ht="27" customHeight="1">
      <c r="A49" s="96" t="s">
        <v>122</v>
      </c>
      <c r="B49" s="74" t="s">
        <v>134</v>
      </c>
      <c r="C49" s="114" t="s">
        <v>57</v>
      </c>
      <c r="D49" s="115"/>
      <c r="E49" s="75">
        <f>F49+G49+H49+I49+J49+K49+L49+M49+N49+O49+P49+Q49</f>
        <v>3500</v>
      </c>
      <c r="F49" s="75"/>
      <c r="G49" s="75"/>
      <c r="H49" s="75"/>
      <c r="I49" s="75">
        <v>3500</v>
      </c>
      <c r="J49" s="75"/>
      <c r="K49" s="75"/>
      <c r="L49" s="75"/>
      <c r="M49" s="75"/>
      <c r="N49" s="75"/>
      <c r="O49" s="75"/>
      <c r="P49" s="75"/>
      <c r="Q49" s="116"/>
      <c r="R49" s="112"/>
    </row>
    <row r="50" spans="1:18" s="67" customFormat="1" ht="27" customHeight="1" hidden="1">
      <c r="A50" s="96" t="s">
        <v>122</v>
      </c>
      <c r="B50" s="74" t="s">
        <v>137</v>
      </c>
      <c r="C50" s="114" t="s">
        <v>57</v>
      </c>
      <c r="D50" s="115"/>
      <c r="E50" s="75">
        <v>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>
        <v>3800</v>
      </c>
      <c r="Q50" s="116"/>
      <c r="R50" s="112"/>
    </row>
    <row r="51" spans="1:18" s="67" customFormat="1" ht="27" customHeight="1" hidden="1">
      <c r="A51" s="96" t="s">
        <v>122</v>
      </c>
      <c r="B51" s="74" t="s">
        <v>72</v>
      </c>
      <c r="C51" s="114" t="s">
        <v>57</v>
      </c>
      <c r="D51" s="115"/>
      <c r="E51" s="75">
        <v>0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>
        <v>1000</v>
      </c>
      <c r="Q51" s="116"/>
      <c r="R51" s="112"/>
    </row>
    <row r="52" spans="1:18" s="67" customFormat="1" ht="27" customHeight="1" hidden="1">
      <c r="A52" s="96" t="s">
        <v>122</v>
      </c>
      <c r="B52" s="74" t="s">
        <v>65</v>
      </c>
      <c r="C52" s="114" t="s">
        <v>57</v>
      </c>
      <c r="D52" s="11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16"/>
      <c r="R52" s="112"/>
    </row>
    <row r="53" spans="1:18" s="67" customFormat="1" ht="27" customHeight="1" hidden="1">
      <c r="A53" s="96"/>
      <c r="B53" s="74" t="s">
        <v>138</v>
      </c>
      <c r="C53" s="114" t="s">
        <v>57</v>
      </c>
      <c r="D53" s="11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16"/>
      <c r="R53" s="112"/>
    </row>
    <row r="54" spans="1:18" s="67" customFormat="1" ht="27.75" customHeight="1">
      <c r="A54" s="96" t="s">
        <v>122</v>
      </c>
      <c r="B54" s="74" t="s">
        <v>141</v>
      </c>
      <c r="C54" s="114" t="s">
        <v>57</v>
      </c>
      <c r="D54" s="115"/>
      <c r="E54" s="75">
        <f>F54+G54+H54+I54+J54+K54+L54+M54+N54+O54+P54+Q54</f>
        <v>2488000</v>
      </c>
      <c r="F54" s="75">
        <v>207300</v>
      </c>
      <c r="G54" s="75">
        <v>207300</v>
      </c>
      <c r="H54" s="75">
        <v>207300</v>
      </c>
      <c r="I54" s="75">
        <v>207300</v>
      </c>
      <c r="J54" s="75">
        <v>207300</v>
      </c>
      <c r="K54" s="75">
        <v>207300</v>
      </c>
      <c r="L54" s="75">
        <v>207300</v>
      </c>
      <c r="M54" s="75">
        <v>207300</v>
      </c>
      <c r="N54" s="75">
        <v>207300</v>
      </c>
      <c r="O54" s="75">
        <v>207300</v>
      </c>
      <c r="P54" s="75">
        <v>207300</v>
      </c>
      <c r="Q54" s="116">
        <v>207700</v>
      </c>
      <c r="R54" s="112"/>
    </row>
    <row r="55" spans="1:17" s="67" customFormat="1" ht="24.75" customHeight="1" hidden="1">
      <c r="A55" s="96" t="s">
        <v>29</v>
      </c>
      <c r="B55" s="74" t="s">
        <v>31</v>
      </c>
      <c r="C55" s="114"/>
      <c r="D55" s="11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16"/>
    </row>
    <row r="56" spans="1:17" s="67" customFormat="1" ht="0.75" customHeight="1" hidden="1">
      <c r="A56" s="96" t="s">
        <v>29</v>
      </c>
      <c r="B56" s="74" t="s">
        <v>32</v>
      </c>
      <c r="C56" s="114" t="s">
        <v>67</v>
      </c>
      <c r="D56" s="115"/>
      <c r="E56" s="75">
        <f aca="true" t="shared" si="2" ref="E56:E61">F56+G56+H56+I56+J56+K56+L56+M56+N56+O56+P56+Q56</f>
        <v>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16"/>
    </row>
    <row r="57" spans="1:17" s="67" customFormat="1" ht="24.75" customHeight="1" hidden="1">
      <c r="A57" s="96" t="s">
        <v>29</v>
      </c>
      <c r="B57" s="74" t="s">
        <v>32</v>
      </c>
      <c r="C57" s="114" t="s">
        <v>66</v>
      </c>
      <c r="D57" s="115"/>
      <c r="E57" s="75">
        <f t="shared" si="2"/>
        <v>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16"/>
    </row>
    <row r="58" spans="1:17" s="67" customFormat="1" ht="0.75" customHeight="1" hidden="1">
      <c r="A58" s="96" t="s">
        <v>29</v>
      </c>
      <c r="B58" s="74" t="s">
        <v>102</v>
      </c>
      <c r="C58" s="114" t="s">
        <v>103</v>
      </c>
      <c r="D58" s="115"/>
      <c r="E58" s="75">
        <f t="shared" si="2"/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16"/>
    </row>
    <row r="59" spans="1:17" s="67" customFormat="1" ht="24.75" customHeight="1" hidden="1">
      <c r="A59" s="96" t="s">
        <v>29</v>
      </c>
      <c r="B59" s="74" t="s">
        <v>105</v>
      </c>
      <c r="C59" s="114" t="s">
        <v>106</v>
      </c>
      <c r="D59" s="115"/>
      <c r="E59" s="75">
        <f t="shared" si="2"/>
        <v>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116"/>
    </row>
    <row r="60" spans="1:17" s="67" customFormat="1" ht="24.75" customHeight="1" hidden="1">
      <c r="A60" s="96" t="s">
        <v>29</v>
      </c>
      <c r="B60" s="74" t="s">
        <v>32</v>
      </c>
      <c r="C60" s="114" t="s">
        <v>107</v>
      </c>
      <c r="D60" s="115"/>
      <c r="E60" s="75">
        <f t="shared" si="2"/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16"/>
    </row>
    <row r="61" spans="1:17" s="67" customFormat="1" ht="29.25" customHeight="1" hidden="1">
      <c r="A61" s="96" t="s">
        <v>29</v>
      </c>
      <c r="B61" s="74" t="s">
        <v>32</v>
      </c>
      <c r="C61" s="114" t="s">
        <v>100</v>
      </c>
      <c r="D61" s="115"/>
      <c r="E61" s="75">
        <f t="shared" si="2"/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116"/>
    </row>
    <row r="62" spans="1:17" s="67" customFormat="1" ht="27" customHeight="1" hidden="1">
      <c r="A62" s="96" t="s">
        <v>29</v>
      </c>
      <c r="B62" s="74" t="s">
        <v>11</v>
      </c>
      <c r="C62" s="114" t="s">
        <v>58</v>
      </c>
      <c r="D62" s="115" t="s">
        <v>30</v>
      </c>
      <c r="E62" s="75">
        <f aca="true" t="shared" si="3" ref="E62:E67">F62+G62+H62+I62+J62+K62+L62+M62+N62+O62+P62+Q62</f>
        <v>0</v>
      </c>
      <c r="F62" s="119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16"/>
    </row>
    <row r="63" spans="1:17" s="67" customFormat="1" ht="24" customHeight="1" hidden="1">
      <c r="A63" s="96" t="s">
        <v>29</v>
      </c>
      <c r="B63" s="74" t="s">
        <v>11</v>
      </c>
      <c r="C63" s="114">
        <v>37012</v>
      </c>
      <c r="D63" s="115"/>
      <c r="E63" s="75">
        <f t="shared" si="3"/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16"/>
    </row>
    <row r="64" spans="1:17" s="67" customFormat="1" ht="28.5" customHeight="1" hidden="1">
      <c r="A64" s="96" t="s">
        <v>29</v>
      </c>
      <c r="B64" s="74" t="s">
        <v>32</v>
      </c>
      <c r="C64" s="114" t="s">
        <v>67</v>
      </c>
      <c r="D64" s="115"/>
      <c r="E64" s="75">
        <f t="shared" si="3"/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16"/>
    </row>
    <row r="65" spans="1:17" s="67" customFormat="1" ht="28.5" customHeight="1" hidden="1">
      <c r="A65" s="96" t="s">
        <v>29</v>
      </c>
      <c r="B65" s="74" t="s">
        <v>32</v>
      </c>
      <c r="C65" s="114" t="s">
        <v>66</v>
      </c>
      <c r="D65" s="115"/>
      <c r="E65" s="75">
        <f t="shared" si="3"/>
        <v>0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16"/>
    </row>
    <row r="66" spans="1:17" s="67" customFormat="1" ht="28.5" customHeight="1" hidden="1">
      <c r="A66" s="96" t="s">
        <v>122</v>
      </c>
      <c r="B66" s="74" t="s">
        <v>32</v>
      </c>
      <c r="C66" s="114" t="s">
        <v>119</v>
      </c>
      <c r="D66" s="115"/>
      <c r="E66" s="75">
        <f t="shared" si="3"/>
        <v>0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16"/>
    </row>
    <row r="67" spans="1:17" s="67" customFormat="1" ht="28.5" customHeight="1" hidden="1">
      <c r="A67" s="96" t="s">
        <v>122</v>
      </c>
      <c r="B67" s="74" t="s">
        <v>32</v>
      </c>
      <c r="C67" s="114" t="s">
        <v>118</v>
      </c>
      <c r="D67" s="115"/>
      <c r="E67" s="75">
        <f t="shared" si="3"/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16"/>
    </row>
    <row r="68" spans="1:18" s="67" customFormat="1" ht="28.5" customHeight="1" hidden="1">
      <c r="A68" s="96" t="s">
        <v>122</v>
      </c>
      <c r="B68" s="74" t="s">
        <v>32</v>
      </c>
      <c r="C68" s="114" t="s">
        <v>129</v>
      </c>
      <c r="D68" s="11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16"/>
      <c r="R68" s="112"/>
    </row>
    <row r="69" spans="1:18" s="67" customFormat="1" ht="28.5" customHeight="1">
      <c r="A69" s="96" t="s">
        <v>122</v>
      </c>
      <c r="B69" s="74" t="s">
        <v>144</v>
      </c>
      <c r="C69" s="114" t="s">
        <v>132</v>
      </c>
      <c r="D69" s="115"/>
      <c r="E69" s="75">
        <f aca="true" t="shared" si="4" ref="E69:E74">F69+G69+H69+I69+J69+K69+L69+M69+N69+O69+P69+Q69</f>
        <v>925600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116">
        <v>925600</v>
      </c>
      <c r="R69" s="112"/>
    </row>
    <row r="70" spans="1:18" s="67" customFormat="1" ht="28.5" customHeight="1">
      <c r="A70" s="96" t="s">
        <v>122</v>
      </c>
      <c r="B70" s="74" t="s">
        <v>143</v>
      </c>
      <c r="C70" s="114" t="s">
        <v>58</v>
      </c>
      <c r="D70" s="115" t="s">
        <v>30</v>
      </c>
      <c r="E70" s="75">
        <f t="shared" si="4"/>
        <v>186000</v>
      </c>
      <c r="F70" s="119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16">
        <v>186000</v>
      </c>
      <c r="R70" s="112"/>
    </row>
    <row r="71" spans="1:18" s="67" customFormat="1" ht="28.5" customHeight="1">
      <c r="A71" s="96" t="s">
        <v>122</v>
      </c>
      <c r="B71" s="74" t="s">
        <v>142</v>
      </c>
      <c r="C71" s="114" t="s">
        <v>113</v>
      </c>
      <c r="D71" s="115" t="s">
        <v>30</v>
      </c>
      <c r="E71" s="75">
        <f t="shared" si="4"/>
        <v>3800</v>
      </c>
      <c r="F71" s="75"/>
      <c r="G71" s="76"/>
      <c r="H71" s="76"/>
      <c r="I71" s="76"/>
      <c r="J71" s="76"/>
      <c r="K71" s="76"/>
      <c r="L71" s="76"/>
      <c r="M71" s="76"/>
      <c r="N71" s="99"/>
      <c r="O71" s="76"/>
      <c r="P71" s="76"/>
      <c r="Q71" s="120">
        <v>3800</v>
      </c>
      <c r="R71" s="112"/>
    </row>
    <row r="72" spans="1:17" s="106" customFormat="1" ht="0.75" customHeight="1" hidden="1">
      <c r="A72" s="107"/>
      <c r="B72" s="101" t="s">
        <v>32</v>
      </c>
      <c r="C72" s="102">
        <v>45352</v>
      </c>
      <c r="D72" s="103"/>
      <c r="E72" s="104">
        <f t="shared" si="4"/>
        <v>0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</row>
    <row r="73" spans="1:17" s="106" customFormat="1" ht="24" customHeight="1" hidden="1">
      <c r="A73" s="107"/>
      <c r="B73" s="101" t="s">
        <v>32</v>
      </c>
      <c r="C73" s="102">
        <v>37377</v>
      </c>
      <c r="D73" s="103"/>
      <c r="E73" s="104">
        <f t="shared" si="4"/>
        <v>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</row>
    <row r="74" spans="1:17" s="106" customFormat="1" ht="23.25" customHeight="1" hidden="1">
      <c r="A74" s="107" t="s">
        <v>29</v>
      </c>
      <c r="B74" s="101" t="s">
        <v>32</v>
      </c>
      <c r="C74" s="109" t="s">
        <v>35</v>
      </c>
      <c r="D74" s="108"/>
      <c r="E74" s="104">
        <f t="shared" si="4"/>
        <v>0</v>
      </c>
      <c r="F74" s="108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</row>
    <row r="75" spans="1:17" s="106" customFormat="1" ht="24" customHeight="1" hidden="1">
      <c r="A75" s="107" t="s">
        <v>29</v>
      </c>
      <c r="B75" s="101" t="s">
        <v>32</v>
      </c>
      <c r="C75" s="102">
        <v>45352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5"/>
    </row>
    <row r="76" spans="1:17" s="106" customFormat="1" ht="24" customHeight="1" hidden="1">
      <c r="A76" s="107" t="s">
        <v>29</v>
      </c>
      <c r="B76" s="101" t="s">
        <v>32</v>
      </c>
      <c r="C76" s="102">
        <v>11018</v>
      </c>
      <c r="D76" s="103"/>
      <c r="E76" s="104">
        <f aca="true" t="shared" si="5" ref="E76:E88">F76+G76+H76+I76+J76+K76+L76+M76+N76+O76+P76+Q76</f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</row>
    <row r="77" spans="1:17" s="106" customFormat="1" ht="24" customHeight="1" hidden="1">
      <c r="A77" s="107" t="s">
        <v>29</v>
      </c>
      <c r="B77" s="101" t="s">
        <v>32</v>
      </c>
      <c r="C77" s="102">
        <v>11383</v>
      </c>
      <c r="D77" s="103"/>
      <c r="E77" s="104">
        <f t="shared" si="5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</row>
    <row r="78" spans="1:17" s="106" customFormat="1" ht="24" customHeight="1" hidden="1">
      <c r="A78" s="107" t="s">
        <v>29</v>
      </c>
      <c r="B78" s="101" t="s">
        <v>32</v>
      </c>
      <c r="C78" s="102">
        <v>13210</v>
      </c>
      <c r="D78" s="103"/>
      <c r="E78" s="104">
        <f t="shared" si="5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</row>
    <row r="79" spans="1:17" s="106" customFormat="1" ht="24" customHeight="1" hidden="1">
      <c r="A79" s="107" t="s">
        <v>29</v>
      </c>
      <c r="B79" s="101" t="s">
        <v>32</v>
      </c>
      <c r="C79" s="102">
        <v>13940</v>
      </c>
      <c r="D79" s="103"/>
      <c r="E79" s="104">
        <f t="shared" si="5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5"/>
    </row>
    <row r="80" spans="1:17" s="106" customFormat="1" ht="24" customHeight="1" hidden="1">
      <c r="A80" s="107" t="s">
        <v>29</v>
      </c>
      <c r="B80" s="101" t="s">
        <v>46</v>
      </c>
      <c r="C80" s="102">
        <v>40210</v>
      </c>
      <c r="D80" s="103"/>
      <c r="E80" s="104">
        <f t="shared" si="5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</row>
    <row r="81" spans="1:17" s="106" customFormat="1" ht="24" customHeight="1" hidden="1">
      <c r="A81" s="107" t="s">
        <v>29</v>
      </c>
      <c r="B81" s="110" t="s">
        <v>45</v>
      </c>
      <c r="C81" s="102">
        <v>36892</v>
      </c>
      <c r="D81" s="103"/>
      <c r="E81" s="104">
        <f t="shared" si="5"/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</row>
    <row r="82" spans="1:17" s="106" customFormat="1" ht="24" customHeight="1" hidden="1">
      <c r="A82" s="107"/>
      <c r="B82" s="101" t="s">
        <v>64</v>
      </c>
      <c r="C82" s="102" t="s">
        <v>73</v>
      </c>
      <c r="D82" s="103"/>
      <c r="E82" s="104">
        <f t="shared" si="5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</row>
    <row r="83" spans="1:17" s="106" customFormat="1" ht="24" customHeight="1" hidden="1">
      <c r="A83" s="107" t="s">
        <v>29</v>
      </c>
      <c r="B83" s="101" t="s">
        <v>64</v>
      </c>
      <c r="C83" s="102" t="s">
        <v>59</v>
      </c>
      <c r="D83" s="103"/>
      <c r="E83" s="104">
        <f t="shared" si="5"/>
        <v>0</v>
      </c>
      <c r="F83" s="104"/>
      <c r="G83" s="111"/>
      <c r="H83" s="104"/>
      <c r="I83" s="104"/>
      <c r="J83" s="104"/>
      <c r="K83" s="104"/>
      <c r="L83" s="104"/>
      <c r="M83" s="104"/>
      <c r="N83" s="104"/>
      <c r="O83" s="104"/>
      <c r="P83" s="104"/>
      <c r="Q83" s="105"/>
    </row>
    <row r="84" spans="1:17" s="106" customFormat="1" ht="24" customHeight="1" hidden="1">
      <c r="A84" s="107" t="s">
        <v>29</v>
      </c>
      <c r="B84" s="101" t="s">
        <v>63</v>
      </c>
      <c r="C84" s="102" t="s">
        <v>57</v>
      </c>
      <c r="D84" s="103"/>
      <c r="E84" s="104">
        <f t="shared" si="5"/>
        <v>0</v>
      </c>
      <c r="F84" s="104"/>
      <c r="G84" s="111"/>
      <c r="H84" s="104"/>
      <c r="I84" s="104"/>
      <c r="J84" s="104"/>
      <c r="K84" s="104"/>
      <c r="L84" s="104"/>
      <c r="M84" s="104"/>
      <c r="N84" s="104"/>
      <c r="O84" s="104"/>
      <c r="P84" s="104"/>
      <c r="Q84" s="105"/>
    </row>
    <row r="85" spans="1:17" s="106" customFormat="1" ht="24" customHeight="1" hidden="1">
      <c r="A85" s="107" t="s">
        <v>29</v>
      </c>
      <c r="B85" s="101" t="s">
        <v>62</v>
      </c>
      <c r="C85" s="102" t="s">
        <v>61</v>
      </c>
      <c r="D85" s="103"/>
      <c r="E85" s="104">
        <f t="shared" si="5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5"/>
    </row>
    <row r="86" spans="1:17" s="106" customFormat="1" ht="28.5" customHeight="1" hidden="1">
      <c r="A86" s="107" t="s">
        <v>29</v>
      </c>
      <c r="B86" s="101" t="s">
        <v>64</v>
      </c>
      <c r="C86" s="102" t="s">
        <v>101</v>
      </c>
      <c r="D86" s="103"/>
      <c r="E86" s="104">
        <f t="shared" si="5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5"/>
    </row>
    <row r="87" spans="1:17" s="106" customFormat="1" ht="27" customHeight="1" hidden="1">
      <c r="A87" s="107" t="s">
        <v>29</v>
      </c>
      <c r="B87" s="110" t="s">
        <v>97</v>
      </c>
      <c r="C87" s="102" t="s">
        <v>57</v>
      </c>
      <c r="D87" s="103"/>
      <c r="E87" s="104">
        <f t="shared" si="5"/>
        <v>75000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>
        <v>75000</v>
      </c>
    </row>
    <row r="88" spans="1:17" s="106" customFormat="1" ht="27.75" customHeight="1" hidden="1">
      <c r="A88" s="107" t="s">
        <v>29</v>
      </c>
      <c r="B88" s="110" t="s">
        <v>62</v>
      </c>
      <c r="C88" s="110" t="s">
        <v>67</v>
      </c>
      <c r="D88" s="103"/>
      <c r="E88" s="104">
        <f t="shared" si="5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5"/>
    </row>
    <row r="89" spans="1:17" s="106" customFormat="1" ht="27.75" customHeight="1" hidden="1">
      <c r="A89" s="107" t="s">
        <v>122</v>
      </c>
      <c r="B89" s="110" t="s">
        <v>139</v>
      </c>
      <c r="C89" s="102" t="s">
        <v>57</v>
      </c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5"/>
    </row>
    <row r="90" spans="1:17" ht="29.25" customHeight="1" hidden="1">
      <c r="A90" s="33" t="s">
        <v>122</v>
      </c>
      <c r="B90" s="19" t="s">
        <v>62</v>
      </c>
      <c r="C90" s="15" t="s">
        <v>57</v>
      </c>
      <c r="D90" s="17"/>
      <c r="E90" s="20"/>
      <c r="F90" s="20"/>
      <c r="G90" s="20"/>
      <c r="H90" s="16"/>
      <c r="I90" s="16"/>
      <c r="J90" s="75"/>
      <c r="K90" s="75"/>
      <c r="L90" s="75"/>
      <c r="M90" s="75"/>
      <c r="N90" s="75"/>
      <c r="O90" s="75"/>
      <c r="P90" s="75"/>
      <c r="Q90" s="31"/>
    </row>
    <row r="91" spans="1:17" ht="29.25" customHeight="1" hidden="1">
      <c r="A91" s="33" t="s">
        <v>122</v>
      </c>
      <c r="B91" s="19" t="s">
        <v>62</v>
      </c>
      <c r="C91" s="19" t="s">
        <v>127</v>
      </c>
      <c r="D91" s="17"/>
      <c r="E91" s="20"/>
      <c r="F91" s="20"/>
      <c r="G91" s="20"/>
      <c r="H91" s="16"/>
      <c r="I91" s="16"/>
      <c r="J91" s="75"/>
      <c r="K91" s="75"/>
      <c r="L91" s="75"/>
      <c r="M91" s="75"/>
      <c r="N91" s="75"/>
      <c r="O91" s="75"/>
      <c r="P91" s="75"/>
      <c r="Q91" s="31"/>
    </row>
    <row r="92" spans="1:18" s="67" customFormat="1" ht="60" customHeight="1">
      <c r="A92" s="96" t="s">
        <v>96</v>
      </c>
      <c r="B92" s="97" t="s">
        <v>94</v>
      </c>
      <c r="C92" s="98"/>
      <c r="D92" s="98"/>
      <c r="E92" s="77">
        <f>E89+E71+E70+E69+E54+E49+E48+E31+E30+E29+E28+E26+E24+E23+E22</f>
        <v>8365400</v>
      </c>
      <c r="F92" s="77">
        <f aca="true" t="shared" si="6" ref="F92:Q92">F22+F23+F24+F26+F28+F29+F30+F31+F48+F49+F54+F69+F70+F71</f>
        <v>342700</v>
      </c>
      <c r="G92" s="77">
        <f t="shared" si="6"/>
        <v>422700</v>
      </c>
      <c r="H92" s="77">
        <f t="shared" si="6"/>
        <v>425700</v>
      </c>
      <c r="I92" s="77">
        <f t="shared" si="6"/>
        <v>436200</v>
      </c>
      <c r="J92" s="77">
        <f t="shared" si="6"/>
        <v>420700</v>
      </c>
      <c r="K92" s="77">
        <f t="shared" si="6"/>
        <v>430700</v>
      </c>
      <c r="L92" s="77">
        <f t="shared" si="6"/>
        <v>515700</v>
      </c>
      <c r="M92" s="77">
        <f t="shared" si="6"/>
        <v>520900</v>
      </c>
      <c r="N92" s="77">
        <f t="shared" si="6"/>
        <v>575600</v>
      </c>
      <c r="O92" s="77">
        <f t="shared" si="6"/>
        <v>970600</v>
      </c>
      <c r="P92" s="77">
        <f t="shared" si="6"/>
        <v>1510600</v>
      </c>
      <c r="Q92" s="77">
        <f t="shared" si="6"/>
        <v>1793300</v>
      </c>
      <c r="R92" s="112"/>
    </row>
    <row r="93" spans="1:17" ht="15.75" customHeight="1">
      <c r="A93" s="33"/>
      <c r="B93" s="21"/>
      <c r="C93" s="22"/>
      <c r="D93" s="22"/>
      <c r="E93" s="23" t="s">
        <v>47</v>
      </c>
      <c r="F93" s="23"/>
      <c r="G93" s="23"/>
      <c r="H93" s="23"/>
      <c r="I93" s="23"/>
      <c r="J93" s="77"/>
      <c r="K93" s="77"/>
      <c r="L93" s="77"/>
      <c r="M93" s="77"/>
      <c r="N93" s="77"/>
      <c r="O93" s="77"/>
      <c r="P93" s="77"/>
      <c r="Q93" s="35"/>
    </row>
    <row r="94" spans="1:17" ht="16.5" customHeight="1">
      <c r="A94" s="130" t="s">
        <v>12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2"/>
    </row>
    <row r="95" spans="1:17" ht="14.25" customHeight="1">
      <c r="A95" s="33"/>
      <c r="B95" s="11"/>
      <c r="C95" s="11"/>
      <c r="D95" s="11"/>
      <c r="E95" s="13">
        <v>0</v>
      </c>
      <c r="F95" s="11"/>
      <c r="G95" s="11"/>
      <c r="H95" s="11"/>
      <c r="I95" s="11"/>
      <c r="J95" s="72"/>
      <c r="K95" s="72"/>
      <c r="L95" s="72"/>
      <c r="M95" s="72"/>
      <c r="N95" s="72"/>
      <c r="O95" s="72"/>
      <c r="P95" s="72"/>
      <c r="Q95" s="32"/>
    </row>
    <row r="96" spans="1:17" ht="45">
      <c r="A96" s="36" t="s">
        <v>13</v>
      </c>
      <c r="B96" s="21" t="s">
        <v>94</v>
      </c>
      <c r="C96" s="11"/>
      <c r="D96" s="11"/>
      <c r="E96" s="13">
        <v>0</v>
      </c>
      <c r="F96" s="11"/>
      <c r="G96" s="11"/>
      <c r="H96" s="11"/>
      <c r="I96" s="11"/>
      <c r="J96" s="72"/>
      <c r="K96" s="72"/>
      <c r="L96" s="72"/>
      <c r="M96" s="72"/>
      <c r="N96" s="72"/>
      <c r="O96" s="72"/>
      <c r="P96" s="72"/>
      <c r="Q96" s="32"/>
    </row>
    <row r="97" spans="1:17" ht="15">
      <c r="A97" s="36"/>
      <c r="B97" s="21"/>
      <c r="C97" s="11"/>
      <c r="D97" s="11"/>
      <c r="E97" s="13"/>
      <c r="F97" s="11"/>
      <c r="G97" s="11"/>
      <c r="H97" s="11"/>
      <c r="I97" s="11"/>
      <c r="J97" s="72"/>
      <c r="K97" s="72"/>
      <c r="L97" s="72" t="s">
        <v>104</v>
      </c>
      <c r="M97" s="72"/>
      <c r="N97" s="72"/>
      <c r="O97" s="72" t="s">
        <v>104</v>
      </c>
      <c r="P97" s="72"/>
      <c r="Q97" s="32"/>
    </row>
    <row r="98" spans="1:17" ht="78" customHeight="1">
      <c r="A98" s="36" t="s">
        <v>52</v>
      </c>
      <c r="B98" s="21" t="s">
        <v>94</v>
      </c>
      <c r="C98" s="10"/>
      <c r="D98" s="10"/>
      <c r="E98" s="56">
        <f>E92</f>
        <v>8365400</v>
      </c>
      <c r="F98" s="56">
        <f aca="true" t="shared" si="7" ref="F98:Q98">F92</f>
        <v>342700</v>
      </c>
      <c r="G98" s="56">
        <f t="shared" si="7"/>
        <v>422700</v>
      </c>
      <c r="H98" s="56">
        <f t="shared" si="7"/>
        <v>425700</v>
      </c>
      <c r="I98" s="56">
        <f t="shared" si="7"/>
        <v>436200</v>
      </c>
      <c r="J98" s="78">
        <f t="shared" si="7"/>
        <v>420700</v>
      </c>
      <c r="K98" s="78">
        <f t="shared" si="7"/>
        <v>430700</v>
      </c>
      <c r="L98" s="78">
        <f t="shared" si="7"/>
        <v>515700</v>
      </c>
      <c r="M98" s="78">
        <f t="shared" si="7"/>
        <v>520900</v>
      </c>
      <c r="N98" s="78">
        <f t="shared" si="7"/>
        <v>575600</v>
      </c>
      <c r="O98" s="78">
        <f t="shared" si="7"/>
        <v>970600</v>
      </c>
      <c r="P98" s="78">
        <f t="shared" si="7"/>
        <v>1510600</v>
      </c>
      <c r="Q98" s="57">
        <f t="shared" si="7"/>
        <v>1793300</v>
      </c>
    </row>
    <row r="99" spans="1:17" ht="16.5" customHeight="1">
      <c r="A99" s="33"/>
      <c r="B99" s="21"/>
      <c r="C99" s="11"/>
      <c r="D99" s="11"/>
      <c r="E99" s="11"/>
      <c r="F99" s="11"/>
      <c r="G99" s="11"/>
      <c r="H99" s="11"/>
      <c r="I99" s="11"/>
      <c r="J99" s="72"/>
      <c r="K99" s="72"/>
      <c r="L99" s="72"/>
      <c r="M99" s="72"/>
      <c r="N99" s="72"/>
      <c r="O99" s="72"/>
      <c r="P99" s="72"/>
      <c r="Q99" s="32"/>
    </row>
    <row r="100" spans="1:17" ht="18" customHeight="1">
      <c r="A100" s="130" t="s">
        <v>53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</row>
    <row r="101" spans="1:17" ht="16.5" customHeight="1">
      <c r="A101" s="141" t="s">
        <v>14</v>
      </c>
      <c r="B101" s="142"/>
      <c r="C101" s="142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</row>
    <row r="102" spans="1:17" ht="26.25" customHeight="1">
      <c r="A102" s="33" t="s">
        <v>122</v>
      </c>
      <c r="B102" s="14" t="s">
        <v>15</v>
      </c>
      <c r="C102" s="15" t="s">
        <v>57</v>
      </c>
      <c r="D102" s="49" t="s">
        <v>30</v>
      </c>
      <c r="E102" s="66">
        <f aca="true" t="shared" si="8" ref="E102:E160">F102+G102+H102+I102+J102+K102+L102+M102+N102+O102+P102+Q102</f>
        <v>613500</v>
      </c>
      <c r="F102" s="52">
        <v>48200</v>
      </c>
      <c r="G102" s="52">
        <v>48200</v>
      </c>
      <c r="H102" s="52">
        <v>87000</v>
      </c>
      <c r="I102" s="52">
        <v>48000</v>
      </c>
      <c r="J102" s="79">
        <v>24800</v>
      </c>
      <c r="K102" s="79">
        <v>47600</v>
      </c>
      <c r="L102" s="79">
        <v>48200</v>
      </c>
      <c r="M102" s="79">
        <v>48200</v>
      </c>
      <c r="N102" s="79">
        <v>74200</v>
      </c>
      <c r="O102" s="79">
        <v>52100</v>
      </c>
      <c r="P102" s="79">
        <v>48200</v>
      </c>
      <c r="Q102" s="51">
        <v>38800</v>
      </c>
    </row>
    <row r="103" spans="1:19" ht="26.25" customHeight="1">
      <c r="A103" s="33" t="s">
        <v>122</v>
      </c>
      <c r="B103" s="14" t="s">
        <v>16</v>
      </c>
      <c r="C103" s="15" t="s">
        <v>57</v>
      </c>
      <c r="D103" s="49" t="s">
        <v>30</v>
      </c>
      <c r="E103" s="66">
        <f>F103+G103+H103+I103+J103+K103+L103+M103+N103+O103+P103+Q103</f>
        <v>2359000</v>
      </c>
      <c r="F103" s="52">
        <v>210000</v>
      </c>
      <c r="G103" s="52">
        <v>170000</v>
      </c>
      <c r="H103" s="52">
        <v>274600</v>
      </c>
      <c r="I103" s="52">
        <v>277600</v>
      </c>
      <c r="J103" s="79">
        <v>180100</v>
      </c>
      <c r="K103" s="79">
        <v>180500</v>
      </c>
      <c r="L103" s="79">
        <v>190000</v>
      </c>
      <c r="M103" s="79">
        <v>190000</v>
      </c>
      <c r="N103" s="79">
        <v>150000</v>
      </c>
      <c r="O103" s="79">
        <v>180000</v>
      </c>
      <c r="P103" s="79">
        <v>180000</v>
      </c>
      <c r="Q103" s="51">
        <v>176200</v>
      </c>
      <c r="R103" s="28"/>
      <c r="S103" s="3"/>
    </row>
    <row r="104" spans="1:19" ht="27.75" customHeight="1">
      <c r="A104" s="33" t="s">
        <v>122</v>
      </c>
      <c r="B104" s="19" t="s">
        <v>16</v>
      </c>
      <c r="C104" s="15" t="s">
        <v>113</v>
      </c>
      <c r="D104" s="49"/>
      <c r="E104" s="66">
        <f t="shared" si="8"/>
        <v>3800</v>
      </c>
      <c r="F104" s="52"/>
      <c r="G104" s="52">
        <v>3800</v>
      </c>
      <c r="H104" s="52"/>
      <c r="I104" s="52"/>
      <c r="J104" s="79"/>
      <c r="K104" s="79"/>
      <c r="L104" s="79"/>
      <c r="M104" s="79"/>
      <c r="N104" s="79"/>
      <c r="O104" s="79"/>
      <c r="P104" s="79"/>
      <c r="Q104" s="51"/>
      <c r="R104" s="4"/>
      <c r="S104" s="4"/>
    </row>
    <row r="105" spans="1:19" ht="27" customHeight="1">
      <c r="A105" s="33" t="s">
        <v>122</v>
      </c>
      <c r="B105" s="19" t="s">
        <v>109</v>
      </c>
      <c r="C105" s="15" t="s">
        <v>115</v>
      </c>
      <c r="D105" s="49"/>
      <c r="E105" s="66">
        <f>F105+G105+H105+I105+J105+K105+L105+M105+N105+O105+P105+Q105</f>
        <v>41000</v>
      </c>
      <c r="F105" s="52">
        <v>20500</v>
      </c>
      <c r="G105" s="52"/>
      <c r="H105" s="52"/>
      <c r="I105" s="52"/>
      <c r="J105" s="79"/>
      <c r="K105" s="79"/>
      <c r="L105" s="79">
        <v>20500</v>
      </c>
      <c r="M105" s="79"/>
      <c r="N105" s="79"/>
      <c r="O105" s="79"/>
      <c r="P105" s="79"/>
      <c r="Q105" s="51"/>
      <c r="R105" s="4"/>
      <c r="S105" s="4"/>
    </row>
    <row r="106" spans="1:19" ht="27.75" customHeight="1" hidden="1">
      <c r="A106" s="33" t="s">
        <v>122</v>
      </c>
      <c r="B106" s="19" t="s">
        <v>117</v>
      </c>
      <c r="C106" s="15" t="s">
        <v>57</v>
      </c>
      <c r="D106" s="49"/>
      <c r="E106" s="66">
        <f>F106+G106+H106+I106+J106+K106+L106+M106+N106+O106+P106+Q106</f>
        <v>0</v>
      </c>
      <c r="F106" s="52"/>
      <c r="G106" s="52"/>
      <c r="H106" s="52"/>
      <c r="I106" s="52"/>
      <c r="J106" s="79"/>
      <c r="K106" s="79"/>
      <c r="L106" s="79"/>
      <c r="M106" s="79"/>
      <c r="N106" s="79"/>
      <c r="O106" s="79"/>
      <c r="P106" s="79"/>
      <c r="Q106" s="51"/>
      <c r="R106" s="4"/>
      <c r="S106" s="4"/>
    </row>
    <row r="107" spans="1:19" ht="28.5" customHeight="1">
      <c r="A107" s="33" t="s">
        <v>122</v>
      </c>
      <c r="B107" s="19" t="s">
        <v>49</v>
      </c>
      <c r="C107" s="15" t="s">
        <v>57</v>
      </c>
      <c r="D107" s="49"/>
      <c r="E107" s="66">
        <f t="shared" si="8"/>
        <v>11000</v>
      </c>
      <c r="F107" s="52"/>
      <c r="G107" s="52"/>
      <c r="H107" s="52"/>
      <c r="I107" s="52"/>
      <c r="J107" s="79"/>
      <c r="K107" s="79"/>
      <c r="L107" s="79"/>
      <c r="M107" s="79"/>
      <c r="N107" s="79"/>
      <c r="O107" s="79"/>
      <c r="P107" s="79"/>
      <c r="Q107" s="51">
        <v>11000</v>
      </c>
      <c r="R107" s="4"/>
      <c r="S107" s="4"/>
    </row>
    <row r="108" spans="1:17" ht="26.25" customHeight="1" hidden="1">
      <c r="A108" s="33" t="s">
        <v>29</v>
      </c>
      <c r="B108" s="19" t="s">
        <v>48</v>
      </c>
      <c r="C108" s="15" t="s">
        <v>57</v>
      </c>
      <c r="D108" s="49" t="s">
        <v>30</v>
      </c>
      <c r="E108" s="66">
        <f t="shared" si="8"/>
        <v>0</v>
      </c>
      <c r="F108" s="53"/>
      <c r="G108" s="53"/>
      <c r="H108" s="53"/>
      <c r="I108" s="53"/>
      <c r="J108" s="80"/>
      <c r="K108" s="80"/>
      <c r="L108" s="80"/>
      <c r="M108" s="80"/>
      <c r="N108" s="80"/>
      <c r="O108" s="80"/>
      <c r="P108" s="80"/>
      <c r="Q108" s="54"/>
    </row>
    <row r="109" spans="1:17" ht="26.25" customHeight="1" hidden="1">
      <c r="A109" s="33" t="s">
        <v>29</v>
      </c>
      <c r="B109" s="14" t="s">
        <v>17</v>
      </c>
      <c r="C109" s="15" t="s">
        <v>57</v>
      </c>
      <c r="D109" s="49" t="s">
        <v>30</v>
      </c>
      <c r="E109" s="66">
        <f t="shared" si="8"/>
        <v>0</v>
      </c>
      <c r="F109" s="52"/>
      <c r="G109" s="52"/>
      <c r="H109" s="52"/>
      <c r="I109" s="52"/>
      <c r="J109" s="79"/>
      <c r="K109" s="79"/>
      <c r="L109" s="79"/>
      <c r="M109" s="79"/>
      <c r="N109" s="79"/>
      <c r="O109" s="79"/>
      <c r="P109" s="79"/>
      <c r="Q109" s="51"/>
    </row>
    <row r="110" spans="1:17" ht="26.25" customHeight="1" hidden="1">
      <c r="A110" s="33" t="s">
        <v>29</v>
      </c>
      <c r="B110" s="19" t="s">
        <v>36</v>
      </c>
      <c r="C110" s="15" t="s">
        <v>57</v>
      </c>
      <c r="D110" s="49"/>
      <c r="E110" s="66">
        <f t="shared" si="8"/>
        <v>0</v>
      </c>
      <c r="F110" s="52"/>
      <c r="G110" s="52"/>
      <c r="H110" s="52"/>
      <c r="I110" s="52"/>
      <c r="J110" s="79"/>
      <c r="K110" s="79"/>
      <c r="L110" s="79"/>
      <c r="M110" s="79"/>
      <c r="N110" s="79"/>
      <c r="O110" s="79"/>
      <c r="P110" s="79"/>
      <c r="Q110" s="51"/>
    </row>
    <row r="111" spans="1:17" ht="26.25" customHeight="1">
      <c r="A111" s="33" t="s">
        <v>122</v>
      </c>
      <c r="B111" s="19" t="s">
        <v>48</v>
      </c>
      <c r="C111" s="15" t="s">
        <v>57</v>
      </c>
      <c r="D111" s="49" t="s">
        <v>30</v>
      </c>
      <c r="E111" s="66">
        <f>SUM(F111:Q111)</f>
        <v>2022900</v>
      </c>
      <c r="F111" s="52">
        <v>70000</v>
      </c>
      <c r="G111" s="52">
        <v>70000</v>
      </c>
      <c r="H111" s="52">
        <v>124700</v>
      </c>
      <c r="I111" s="52">
        <v>102000</v>
      </c>
      <c r="J111" s="79">
        <v>1105800</v>
      </c>
      <c r="K111" s="79">
        <v>97500</v>
      </c>
      <c r="L111" s="79">
        <v>80000</v>
      </c>
      <c r="M111" s="79">
        <v>75000</v>
      </c>
      <c r="N111" s="79">
        <v>75000</v>
      </c>
      <c r="O111" s="79">
        <v>70000</v>
      </c>
      <c r="P111" s="79">
        <v>70000</v>
      </c>
      <c r="Q111" s="51">
        <v>82900</v>
      </c>
    </row>
    <row r="112" spans="1:17" ht="26.25" customHeight="1" hidden="1">
      <c r="A112" s="33" t="s">
        <v>29</v>
      </c>
      <c r="B112" s="11" t="s">
        <v>26</v>
      </c>
      <c r="C112" s="15" t="s">
        <v>58</v>
      </c>
      <c r="D112" s="49"/>
      <c r="E112" s="66">
        <f t="shared" si="8"/>
        <v>0</v>
      </c>
      <c r="F112" s="52"/>
      <c r="G112" s="50"/>
      <c r="H112" s="52"/>
      <c r="I112" s="52"/>
      <c r="J112" s="79"/>
      <c r="K112" s="79"/>
      <c r="L112" s="79"/>
      <c r="M112" s="79"/>
      <c r="N112" s="79"/>
      <c r="O112" s="79"/>
      <c r="P112" s="79"/>
      <c r="Q112" s="51"/>
    </row>
    <row r="113" spans="1:17" ht="24.75" customHeight="1" hidden="1">
      <c r="A113" s="33" t="s">
        <v>29</v>
      </c>
      <c r="B113" s="11" t="s">
        <v>26</v>
      </c>
      <c r="C113" s="60">
        <v>37012</v>
      </c>
      <c r="D113" s="49"/>
      <c r="E113" s="66">
        <f t="shared" si="8"/>
        <v>0</v>
      </c>
      <c r="F113" s="52"/>
      <c r="G113" s="52"/>
      <c r="H113" s="52"/>
      <c r="I113" s="52"/>
      <c r="J113" s="79"/>
      <c r="K113" s="79"/>
      <c r="L113" s="79"/>
      <c r="M113" s="79"/>
      <c r="N113" s="79"/>
      <c r="O113" s="79"/>
      <c r="P113" s="79"/>
      <c r="Q113" s="51"/>
    </row>
    <row r="114" spans="1:17" ht="23.25" customHeight="1" hidden="1">
      <c r="A114" s="33" t="s">
        <v>29</v>
      </c>
      <c r="B114" s="14" t="s">
        <v>18</v>
      </c>
      <c r="C114" s="15">
        <v>36892</v>
      </c>
      <c r="D114" s="49" t="s">
        <v>30</v>
      </c>
      <c r="E114" s="66">
        <f t="shared" si="8"/>
        <v>0</v>
      </c>
      <c r="F114" s="52"/>
      <c r="G114" s="52"/>
      <c r="H114" s="52"/>
      <c r="I114" s="52"/>
      <c r="J114" s="79"/>
      <c r="K114" s="79"/>
      <c r="L114" s="79"/>
      <c r="M114" s="79"/>
      <c r="N114" s="79"/>
      <c r="O114" s="79"/>
      <c r="P114" s="79"/>
      <c r="Q114" s="51"/>
    </row>
    <row r="115" spans="1:17" ht="23.25" customHeight="1" hidden="1">
      <c r="A115" s="33" t="s">
        <v>29</v>
      </c>
      <c r="B115" s="14" t="s">
        <v>19</v>
      </c>
      <c r="C115" s="15">
        <v>36892</v>
      </c>
      <c r="D115" s="49" t="s">
        <v>30</v>
      </c>
      <c r="E115" s="66">
        <f t="shared" si="8"/>
        <v>0</v>
      </c>
      <c r="F115" s="52"/>
      <c r="G115" s="52"/>
      <c r="H115" s="52"/>
      <c r="I115" s="52"/>
      <c r="J115" s="79"/>
      <c r="K115" s="79"/>
      <c r="L115" s="79"/>
      <c r="M115" s="79"/>
      <c r="N115" s="79"/>
      <c r="O115" s="79"/>
      <c r="P115" s="79"/>
      <c r="Q115" s="51"/>
    </row>
    <row r="116" spans="1:17" ht="24" customHeight="1" hidden="1">
      <c r="A116" s="33" t="s">
        <v>29</v>
      </c>
      <c r="B116" s="14" t="s">
        <v>20</v>
      </c>
      <c r="C116" s="15">
        <v>36892</v>
      </c>
      <c r="D116" s="49" t="s">
        <v>30</v>
      </c>
      <c r="E116" s="66">
        <f t="shared" si="8"/>
        <v>0</v>
      </c>
      <c r="F116" s="52"/>
      <c r="G116" s="52"/>
      <c r="H116" s="52"/>
      <c r="I116" s="52"/>
      <c r="J116" s="79"/>
      <c r="K116" s="79"/>
      <c r="L116" s="79"/>
      <c r="M116" s="79"/>
      <c r="N116" s="79"/>
      <c r="O116" s="79"/>
      <c r="P116" s="79"/>
      <c r="Q116" s="51"/>
    </row>
    <row r="117" spans="1:17" ht="24.75" customHeight="1">
      <c r="A117" s="33" t="s">
        <v>122</v>
      </c>
      <c r="B117" s="11" t="s">
        <v>26</v>
      </c>
      <c r="C117" s="15" t="s">
        <v>58</v>
      </c>
      <c r="D117" s="49"/>
      <c r="E117" s="66">
        <f>F117+G117+H117+I117+J117+K117+L117+M117+N117+O117+P117+Q117</f>
        <v>186000</v>
      </c>
      <c r="F117" s="52">
        <v>46500</v>
      </c>
      <c r="G117" s="50"/>
      <c r="H117" s="52"/>
      <c r="I117" s="52">
        <v>46500</v>
      </c>
      <c r="J117" s="79"/>
      <c r="K117" s="79"/>
      <c r="L117" s="79">
        <v>46500</v>
      </c>
      <c r="M117" s="79"/>
      <c r="N117" s="79"/>
      <c r="O117" s="79">
        <v>46500</v>
      </c>
      <c r="P117" s="79"/>
      <c r="Q117" s="51"/>
    </row>
    <row r="118" spans="1:17" ht="28.5" customHeight="1">
      <c r="A118" s="33" t="s">
        <v>122</v>
      </c>
      <c r="B118" s="19" t="s">
        <v>19</v>
      </c>
      <c r="C118" s="15" t="s">
        <v>57</v>
      </c>
      <c r="D118" s="49"/>
      <c r="E118" s="66">
        <f t="shared" si="8"/>
        <v>11600</v>
      </c>
      <c r="F118" s="52"/>
      <c r="G118" s="52"/>
      <c r="H118" s="52">
        <v>8600</v>
      </c>
      <c r="I118" s="52"/>
      <c r="J118" s="79"/>
      <c r="K118" s="79"/>
      <c r="L118" s="79"/>
      <c r="M118" s="79"/>
      <c r="N118" s="79"/>
      <c r="O118" s="79"/>
      <c r="P118" s="79"/>
      <c r="Q118" s="51">
        <v>3000</v>
      </c>
    </row>
    <row r="119" spans="1:17" ht="26.25" customHeight="1">
      <c r="A119" s="33" t="s">
        <v>122</v>
      </c>
      <c r="B119" s="19" t="s">
        <v>42</v>
      </c>
      <c r="C119" s="15" t="s">
        <v>57</v>
      </c>
      <c r="D119" s="49"/>
      <c r="E119" s="66">
        <f t="shared" si="8"/>
        <v>1600</v>
      </c>
      <c r="F119" s="52"/>
      <c r="G119" s="52"/>
      <c r="H119" s="52"/>
      <c r="I119" s="52"/>
      <c r="J119" s="79"/>
      <c r="K119" s="79"/>
      <c r="L119" s="79"/>
      <c r="M119" s="79"/>
      <c r="N119" s="79"/>
      <c r="O119" s="79"/>
      <c r="P119" s="79"/>
      <c r="Q119" s="51">
        <v>1600</v>
      </c>
    </row>
    <row r="120" spans="1:17" ht="27.75" customHeight="1">
      <c r="A120" s="33" t="s">
        <v>122</v>
      </c>
      <c r="B120" s="19" t="s">
        <v>41</v>
      </c>
      <c r="C120" s="15" t="s">
        <v>57</v>
      </c>
      <c r="D120" s="49"/>
      <c r="E120" s="66">
        <v>5000</v>
      </c>
      <c r="F120" s="52"/>
      <c r="G120" s="52"/>
      <c r="H120" s="52"/>
      <c r="I120" s="52"/>
      <c r="J120" s="79"/>
      <c r="K120" s="79"/>
      <c r="L120" s="79"/>
      <c r="M120" s="79"/>
      <c r="N120" s="79"/>
      <c r="O120" s="79"/>
      <c r="P120" s="79"/>
      <c r="Q120" s="51">
        <v>5000</v>
      </c>
    </row>
    <row r="121" spans="1:17" ht="24.75" customHeight="1" hidden="1">
      <c r="A121" s="33" t="s">
        <v>29</v>
      </c>
      <c r="B121" s="19" t="s">
        <v>39</v>
      </c>
      <c r="C121" s="15" t="s">
        <v>57</v>
      </c>
      <c r="D121" s="49"/>
      <c r="E121" s="66">
        <f t="shared" si="8"/>
        <v>0</v>
      </c>
      <c r="F121" s="52"/>
      <c r="G121" s="52"/>
      <c r="H121" s="52"/>
      <c r="I121" s="52"/>
      <c r="J121" s="79"/>
      <c r="K121" s="79"/>
      <c r="L121" s="79"/>
      <c r="M121" s="79"/>
      <c r="N121" s="79"/>
      <c r="O121" s="79"/>
      <c r="P121" s="79"/>
      <c r="Q121" s="51"/>
    </row>
    <row r="122" spans="1:17" ht="23.25" customHeight="1" hidden="1">
      <c r="A122" s="33" t="s">
        <v>29</v>
      </c>
      <c r="B122" s="14" t="s">
        <v>21</v>
      </c>
      <c r="C122" s="15" t="s">
        <v>57</v>
      </c>
      <c r="D122" s="49" t="s">
        <v>30</v>
      </c>
      <c r="E122" s="66">
        <f t="shared" si="8"/>
        <v>0</v>
      </c>
      <c r="F122" s="52"/>
      <c r="G122" s="52"/>
      <c r="H122" s="52"/>
      <c r="I122" s="52"/>
      <c r="J122" s="79"/>
      <c r="K122" s="79"/>
      <c r="L122" s="79"/>
      <c r="M122" s="79"/>
      <c r="N122" s="79"/>
      <c r="O122" s="79"/>
      <c r="P122" s="79"/>
      <c r="Q122" s="51"/>
    </row>
    <row r="123" spans="1:17" ht="24" customHeight="1" hidden="1">
      <c r="A123" s="33" t="s">
        <v>29</v>
      </c>
      <c r="B123" s="14" t="s">
        <v>21</v>
      </c>
      <c r="C123" s="15" t="s">
        <v>57</v>
      </c>
      <c r="D123" s="49"/>
      <c r="E123" s="66">
        <f t="shared" si="8"/>
        <v>0</v>
      </c>
      <c r="F123" s="52"/>
      <c r="G123" s="52"/>
      <c r="H123" s="52"/>
      <c r="I123" s="52"/>
      <c r="J123" s="79"/>
      <c r="K123" s="79"/>
      <c r="L123" s="79"/>
      <c r="M123" s="79"/>
      <c r="N123" s="79"/>
      <c r="O123" s="79"/>
      <c r="P123" s="79"/>
      <c r="Q123" s="51"/>
    </row>
    <row r="124" spans="1:17" ht="24" customHeight="1" hidden="1">
      <c r="A124" s="33"/>
      <c r="B124" s="14" t="s">
        <v>21</v>
      </c>
      <c r="C124" s="15" t="s">
        <v>57</v>
      </c>
      <c r="D124" s="49"/>
      <c r="E124" s="66">
        <f t="shared" si="8"/>
        <v>0</v>
      </c>
      <c r="F124" s="52"/>
      <c r="G124" s="52"/>
      <c r="H124" s="52"/>
      <c r="I124" s="52"/>
      <c r="J124" s="79"/>
      <c r="K124" s="79"/>
      <c r="L124" s="79"/>
      <c r="M124" s="79"/>
      <c r="N124" s="79"/>
      <c r="O124" s="79"/>
      <c r="P124" s="79"/>
      <c r="Q124" s="51"/>
    </row>
    <row r="125" spans="1:17" ht="24" customHeight="1" hidden="1">
      <c r="A125" s="33" t="s">
        <v>29</v>
      </c>
      <c r="B125" s="61" t="s">
        <v>37</v>
      </c>
      <c r="C125" s="15" t="s">
        <v>57</v>
      </c>
      <c r="D125" s="49"/>
      <c r="E125" s="66">
        <f t="shared" si="8"/>
        <v>0</v>
      </c>
      <c r="F125" s="52"/>
      <c r="G125" s="52"/>
      <c r="H125" s="52"/>
      <c r="I125" s="52"/>
      <c r="J125" s="79"/>
      <c r="K125" s="79"/>
      <c r="L125" s="79"/>
      <c r="M125" s="79"/>
      <c r="N125" s="79"/>
      <c r="O125" s="79"/>
      <c r="P125" s="79"/>
      <c r="Q125" s="51"/>
    </row>
    <row r="126" spans="1:17" ht="24" customHeight="1" hidden="1">
      <c r="A126" s="33" t="s">
        <v>29</v>
      </c>
      <c r="B126" s="19" t="s">
        <v>39</v>
      </c>
      <c r="C126" s="15" t="s">
        <v>57</v>
      </c>
      <c r="D126" s="49"/>
      <c r="E126" s="66">
        <f t="shared" si="8"/>
        <v>0</v>
      </c>
      <c r="F126" s="52"/>
      <c r="G126" s="52"/>
      <c r="H126" s="52"/>
      <c r="I126" s="52"/>
      <c r="J126" s="79"/>
      <c r="K126" s="79"/>
      <c r="L126" s="79"/>
      <c r="M126" s="79"/>
      <c r="N126" s="79"/>
      <c r="O126" s="79"/>
      <c r="P126" s="79"/>
      <c r="Q126" s="51"/>
    </row>
    <row r="127" spans="1:17" ht="24" customHeight="1" hidden="1">
      <c r="A127" s="33" t="s">
        <v>29</v>
      </c>
      <c r="B127" s="19" t="s">
        <v>39</v>
      </c>
      <c r="C127" s="15" t="s">
        <v>66</v>
      </c>
      <c r="D127" s="49"/>
      <c r="E127" s="66">
        <f t="shared" si="8"/>
        <v>0</v>
      </c>
      <c r="F127" s="52"/>
      <c r="G127" s="52"/>
      <c r="H127" s="52"/>
      <c r="I127" s="52"/>
      <c r="J127" s="79"/>
      <c r="K127" s="79"/>
      <c r="L127" s="79"/>
      <c r="M127" s="79"/>
      <c r="N127" s="79"/>
      <c r="O127" s="79"/>
      <c r="P127" s="79"/>
      <c r="Q127" s="51"/>
    </row>
    <row r="128" spans="1:17" ht="27" customHeight="1">
      <c r="A128" s="33" t="s">
        <v>122</v>
      </c>
      <c r="B128" s="19" t="s">
        <v>39</v>
      </c>
      <c r="C128" s="15" t="s">
        <v>57</v>
      </c>
      <c r="D128" s="49"/>
      <c r="E128" s="66">
        <f>F128+G128+H128+I128+J128+K128+L128+M128+N128+O128+P128+Q128</f>
        <v>1948600</v>
      </c>
      <c r="F128" s="52"/>
      <c r="G128" s="52"/>
      <c r="H128" s="52">
        <v>60000</v>
      </c>
      <c r="I128" s="52">
        <v>660100</v>
      </c>
      <c r="J128" s="79"/>
      <c r="K128" s="79"/>
      <c r="L128" s="79"/>
      <c r="M128" s="79"/>
      <c r="N128" s="79"/>
      <c r="O128" s="79"/>
      <c r="P128" s="79"/>
      <c r="Q128" s="51">
        <v>1228500</v>
      </c>
    </row>
    <row r="129" spans="1:17" ht="27" customHeight="1" hidden="1">
      <c r="A129" s="33" t="s">
        <v>29</v>
      </c>
      <c r="B129" s="19" t="s">
        <v>39</v>
      </c>
      <c r="C129" s="15" t="s">
        <v>57</v>
      </c>
      <c r="D129" s="49"/>
      <c r="E129" s="66">
        <f>F129+G129+H129+I129+J129+K129+L129+M129+N129+O129+P129+Q129</f>
        <v>0</v>
      </c>
      <c r="F129" s="52"/>
      <c r="G129" s="52"/>
      <c r="H129" s="52"/>
      <c r="I129" s="52"/>
      <c r="J129" s="79"/>
      <c r="K129" s="79"/>
      <c r="L129" s="79"/>
      <c r="M129" s="79"/>
      <c r="N129" s="79"/>
      <c r="O129" s="79"/>
      <c r="P129" s="79"/>
      <c r="Q129" s="51"/>
    </row>
    <row r="130" spans="1:17" ht="27" customHeight="1" hidden="1">
      <c r="A130" s="33" t="s">
        <v>122</v>
      </c>
      <c r="B130" s="19" t="s">
        <v>39</v>
      </c>
      <c r="C130" s="15" t="s">
        <v>129</v>
      </c>
      <c r="D130" s="49"/>
      <c r="E130" s="66"/>
      <c r="F130" s="52"/>
      <c r="G130" s="52"/>
      <c r="H130" s="52"/>
      <c r="I130" s="52"/>
      <c r="J130" s="79"/>
      <c r="K130" s="79"/>
      <c r="L130" s="79"/>
      <c r="M130" s="79"/>
      <c r="N130" s="79"/>
      <c r="O130" s="79"/>
      <c r="P130" s="79"/>
      <c r="Q130" s="51"/>
    </row>
    <row r="131" spans="1:17" ht="27.75" customHeight="1">
      <c r="A131" s="33" t="s">
        <v>122</v>
      </c>
      <c r="B131" s="19" t="s">
        <v>21</v>
      </c>
      <c r="C131" s="15" t="s">
        <v>57</v>
      </c>
      <c r="D131" s="49"/>
      <c r="E131" s="66">
        <f t="shared" si="8"/>
        <v>6000</v>
      </c>
      <c r="F131" s="52"/>
      <c r="G131" s="52"/>
      <c r="H131" s="52"/>
      <c r="I131" s="52"/>
      <c r="J131" s="79"/>
      <c r="K131" s="79"/>
      <c r="L131" s="79"/>
      <c r="M131" s="79"/>
      <c r="N131" s="79"/>
      <c r="O131" s="79"/>
      <c r="P131" s="79"/>
      <c r="Q131" s="51">
        <v>6000</v>
      </c>
    </row>
    <row r="132" spans="1:17" ht="3" customHeight="1" hidden="1">
      <c r="A132" s="33" t="s">
        <v>29</v>
      </c>
      <c r="B132" s="19" t="s">
        <v>37</v>
      </c>
      <c r="C132" s="15" t="s">
        <v>57</v>
      </c>
      <c r="D132" s="49"/>
      <c r="E132" s="66">
        <f t="shared" si="8"/>
        <v>0</v>
      </c>
      <c r="F132" s="52"/>
      <c r="G132" s="52"/>
      <c r="H132" s="52"/>
      <c r="I132" s="52"/>
      <c r="J132" s="79"/>
      <c r="K132" s="79"/>
      <c r="L132" s="79"/>
      <c r="M132" s="79"/>
      <c r="N132" s="79"/>
      <c r="O132" s="79"/>
      <c r="P132" s="79"/>
      <c r="Q132" s="51"/>
    </row>
    <row r="133" spans="1:17" ht="24" customHeight="1" hidden="1">
      <c r="A133" s="33"/>
      <c r="B133" s="19" t="s">
        <v>37</v>
      </c>
      <c r="C133" s="15" t="s">
        <v>57</v>
      </c>
      <c r="D133" s="49"/>
      <c r="E133" s="66">
        <f t="shared" si="8"/>
        <v>0</v>
      </c>
      <c r="F133" s="52"/>
      <c r="G133" s="52"/>
      <c r="H133" s="52"/>
      <c r="I133" s="52"/>
      <c r="J133" s="79"/>
      <c r="K133" s="79"/>
      <c r="L133" s="79"/>
      <c r="M133" s="79"/>
      <c r="N133" s="79"/>
      <c r="O133" s="79"/>
      <c r="P133" s="79"/>
      <c r="Q133" s="51"/>
    </row>
    <row r="134" spans="1:17" ht="27.75" customHeight="1">
      <c r="A134" s="33" t="s">
        <v>122</v>
      </c>
      <c r="B134" s="19" t="s">
        <v>37</v>
      </c>
      <c r="C134" s="15" t="s">
        <v>57</v>
      </c>
      <c r="D134" s="49"/>
      <c r="E134" s="66">
        <f>F134+G134+H134+I134+J134+K134+L134+M134+N134+O134+P134+Q134</f>
        <v>20000</v>
      </c>
      <c r="F134" s="52"/>
      <c r="G134" s="52"/>
      <c r="H134" s="52"/>
      <c r="I134" s="52"/>
      <c r="J134" s="79"/>
      <c r="K134" s="79"/>
      <c r="L134" s="79"/>
      <c r="M134" s="79"/>
      <c r="N134" s="79"/>
      <c r="O134" s="79"/>
      <c r="P134" s="79"/>
      <c r="Q134" s="51">
        <v>20000</v>
      </c>
    </row>
    <row r="135" spans="1:17" ht="27.75" customHeight="1" hidden="1">
      <c r="A135" s="33" t="s">
        <v>29</v>
      </c>
      <c r="B135" s="19" t="s">
        <v>37</v>
      </c>
      <c r="C135" s="15" t="s">
        <v>107</v>
      </c>
      <c r="D135" s="49"/>
      <c r="E135" s="66">
        <f t="shared" si="8"/>
        <v>0</v>
      </c>
      <c r="F135" s="52"/>
      <c r="G135" s="52"/>
      <c r="H135" s="52"/>
      <c r="I135" s="52"/>
      <c r="J135" s="79"/>
      <c r="K135" s="79"/>
      <c r="L135" s="79"/>
      <c r="M135" s="79"/>
      <c r="N135" s="80"/>
      <c r="O135" s="79"/>
      <c r="P135" s="79"/>
      <c r="Q135" s="54"/>
    </row>
    <row r="136" spans="1:17" ht="27.75" customHeight="1" hidden="1">
      <c r="A136" s="33" t="s">
        <v>29</v>
      </c>
      <c r="B136" s="19" t="s">
        <v>37</v>
      </c>
      <c r="C136" s="15" t="s">
        <v>106</v>
      </c>
      <c r="D136" s="49"/>
      <c r="E136" s="66">
        <f t="shared" si="8"/>
        <v>0</v>
      </c>
      <c r="F136" s="52"/>
      <c r="G136" s="52"/>
      <c r="H136" s="52"/>
      <c r="I136" s="52"/>
      <c r="J136" s="79"/>
      <c r="K136" s="79"/>
      <c r="L136" s="79"/>
      <c r="M136" s="79"/>
      <c r="N136" s="80"/>
      <c r="O136" s="79"/>
      <c r="P136" s="79"/>
      <c r="Q136" s="54"/>
    </row>
    <row r="137" spans="1:17" ht="24.75" customHeight="1">
      <c r="A137" s="33" t="s">
        <v>122</v>
      </c>
      <c r="B137" s="14" t="s">
        <v>22</v>
      </c>
      <c r="C137" s="15" t="s">
        <v>57</v>
      </c>
      <c r="D137" s="49" t="s">
        <v>30</v>
      </c>
      <c r="E137" s="66">
        <f>F137+G137+H137+I137+J137+K137+L137+M137+N137+O137+P137+Q137</f>
        <v>135000</v>
      </c>
      <c r="F137" s="52">
        <v>26200</v>
      </c>
      <c r="G137" s="52">
        <v>8200</v>
      </c>
      <c r="H137" s="52">
        <v>24200</v>
      </c>
      <c r="I137" s="52">
        <v>31200</v>
      </c>
      <c r="J137" s="79">
        <v>6200</v>
      </c>
      <c r="K137" s="79">
        <v>6200</v>
      </c>
      <c r="L137" s="79">
        <v>6200</v>
      </c>
      <c r="M137" s="80">
        <v>6200</v>
      </c>
      <c r="N137" s="79">
        <v>5400</v>
      </c>
      <c r="O137" s="79">
        <v>5000</v>
      </c>
      <c r="P137" s="79">
        <v>5000</v>
      </c>
      <c r="Q137" s="51">
        <v>5000</v>
      </c>
    </row>
    <row r="138" spans="1:17" ht="26.25" customHeight="1" hidden="1">
      <c r="A138" s="33" t="s">
        <v>29</v>
      </c>
      <c r="B138" s="11" t="s">
        <v>23</v>
      </c>
      <c r="C138" s="15" t="s">
        <v>57</v>
      </c>
      <c r="D138" s="49" t="s">
        <v>30</v>
      </c>
      <c r="E138" s="66">
        <f t="shared" si="8"/>
        <v>0</v>
      </c>
      <c r="F138" s="55"/>
      <c r="G138" s="55"/>
      <c r="H138" s="55"/>
      <c r="I138" s="55"/>
      <c r="J138" s="81"/>
      <c r="K138" s="81"/>
      <c r="L138" s="81"/>
      <c r="M138" s="81"/>
      <c r="N138" s="81"/>
      <c r="O138" s="81"/>
      <c r="P138" s="81"/>
      <c r="Q138" s="58"/>
    </row>
    <row r="139" spans="1:17" ht="0.75" customHeight="1" hidden="1">
      <c r="A139" s="33"/>
      <c r="B139" s="14" t="s">
        <v>22</v>
      </c>
      <c r="C139" s="15" t="s">
        <v>57</v>
      </c>
      <c r="D139" s="49"/>
      <c r="E139" s="66">
        <f t="shared" si="8"/>
        <v>0</v>
      </c>
      <c r="F139" s="55"/>
      <c r="G139" s="55"/>
      <c r="H139" s="55"/>
      <c r="I139" s="55"/>
      <c r="J139" s="81"/>
      <c r="K139" s="81"/>
      <c r="L139" s="81"/>
      <c r="M139" s="81"/>
      <c r="N139" s="81"/>
      <c r="O139" s="81"/>
      <c r="P139" s="81"/>
      <c r="Q139" s="58"/>
    </row>
    <row r="140" spans="1:17" ht="26.25" customHeight="1" hidden="1">
      <c r="A140" s="33"/>
      <c r="B140" s="14" t="s">
        <v>22</v>
      </c>
      <c r="C140" s="15" t="s">
        <v>57</v>
      </c>
      <c r="D140" s="49"/>
      <c r="E140" s="66">
        <f t="shared" si="8"/>
        <v>0</v>
      </c>
      <c r="F140" s="55"/>
      <c r="G140" s="55"/>
      <c r="H140" s="55"/>
      <c r="I140" s="55"/>
      <c r="J140" s="81"/>
      <c r="K140" s="81"/>
      <c r="L140" s="81"/>
      <c r="M140" s="95"/>
      <c r="N140" s="81"/>
      <c r="O140" s="81"/>
      <c r="P140" s="81"/>
      <c r="Q140" s="58"/>
    </row>
    <row r="141" spans="1:17" ht="0.75" customHeight="1" hidden="1">
      <c r="A141" s="33" t="s">
        <v>29</v>
      </c>
      <c r="B141" s="14" t="s">
        <v>22</v>
      </c>
      <c r="C141" s="15" t="s">
        <v>57</v>
      </c>
      <c r="D141" s="49"/>
      <c r="E141" s="66">
        <f t="shared" si="8"/>
        <v>0</v>
      </c>
      <c r="F141" s="55"/>
      <c r="G141" s="55"/>
      <c r="H141" s="55"/>
      <c r="I141" s="55"/>
      <c r="J141" s="81"/>
      <c r="K141" s="81"/>
      <c r="L141" s="81"/>
      <c r="M141" s="95"/>
      <c r="N141" s="81"/>
      <c r="O141" s="81"/>
      <c r="P141" s="81"/>
      <c r="Q141" s="58"/>
    </row>
    <row r="142" spans="1:17" ht="30" customHeight="1" hidden="1">
      <c r="A142" s="33" t="s">
        <v>29</v>
      </c>
      <c r="B142" s="14" t="s">
        <v>22</v>
      </c>
      <c r="C142" s="15" t="s">
        <v>101</v>
      </c>
      <c r="D142" s="49" t="s">
        <v>30</v>
      </c>
      <c r="E142" s="66">
        <f>F142+G142+H142+I142+J142+K142+L142+M142+N142+O142+P142+Q142</f>
        <v>0</v>
      </c>
      <c r="F142" s="55"/>
      <c r="G142" s="55"/>
      <c r="H142" s="55"/>
      <c r="I142" s="55"/>
      <c r="J142" s="81"/>
      <c r="K142" s="81"/>
      <c r="L142" s="81"/>
      <c r="M142" s="95"/>
      <c r="N142" s="81"/>
      <c r="O142" s="81"/>
      <c r="P142" s="81"/>
      <c r="Q142" s="58"/>
    </row>
    <row r="143" spans="1:17" ht="30" customHeight="1" hidden="1">
      <c r="A143" s="33" t="s">
        <v>29</v>
      </c>
      <c r="B143" s="62" t="s">
        <v>108</v>
      </c>
      <c r="C143" s="15" t="s">
        <v>57</v>
      </c>
      <c r="D143" s="49"/>
      <c r="E143" s="66">
        <f>F143+G143+H143+I143+J143+K143+L143+M143+N143+O143+P143+Q143</f>
        <v>0</v>
      </c>
      <c r="F143" s="55"/>
      <c r="G143" s="55"/>
      <c r="H143" s="55"/>
      <c r="I143" s="55"/>
      <c r="J143" s="81"/>
      <c r="K143" s="81"/>
      <c r="L143" s="81"/>
      <c r="M143" s="95"/>
      <c r="N143" s="81"/>
      <c r="O143" s="81"/>
      <c r="P143" s="81"/>
      <c r="Q143" s="58"/>
    </row>
    <row r="144" spans="1:17" ht="29.25" customHeight="1">
      <c r="A144" s="33" t="s">
        <v>122</v>
      </c>
      <c r="B144" s="62" t="s">
        <v>23</v>
      </c>
      <c r="C144" s="15" t="s">
        <v>57</v>
      </c>
      <c r="D144" s="49"/>
      <c r="E144" s="66">
        <f t="shared" si="8"/>
        <v>20000</v>
      </c>
      <c r="F144" s="55"/>
      <c r="G144" s="55">
        <v>20000</v>
      </c>
      <c r="H144" s="55"/>
      <c r="I144" s="55"/>
      <c r="J144" s="81"/>
      <c r="K144" s="81"/>
      <c r="L144" s="81"/>
      <c r="M144" s="81"/>
      <c r="N144" s="81"/>
      <c r="O144" s="81"/>
      <c r="P144" s="81"/>
      <c r="Q144" s="58"/>
    </row>
    <row r="145" spans="1:17" ht="31.5" customHeight="1">
      <c r="A145" s="33" t="s">
        <v>122</v>
      </c>
      <c r="B145" s="11" t="s">
        <v>24</v>
      </c>
      <c r="C145" s="15" t="s">
        <v>57</v>
      </c>
      <c r="D145" s="49" t="s">
        <v>30</v>
      </c>
      <c r="E145" s="66">
        <f>SUM(F145:Q145)</f>
        <v>1995100</v>
      </c>
      <c r="F145" s="55">
        <v>264000</v>
      </c>
      <c r="G145" s="55">
        <v>182000</v>
      </c>
      <c r="H145" s="55">
        <v>225000</v>
      </c>
      <c r="I145" s="55">
        <v>160000</v>
      </c>
      <c r="J145" s="81">
        <v>109000</v>
      </c>
      <c r="K145" s="81">
        <v>160000</v>
      </c>
      <c r="L145" s="81">
        <v>160000</v>
      </c>
      <c r="M145" s="81">
        <v>160000</v>
      </c>
      <c r="N145" s="81">
        <v>160000</v>
      </c>
      <c r="O145" s="81">
        <v>160000</v>
      </c>
      <c r="P145" s="81">
        <v>155100</v>
      </c>
      <c r="Q145" s="58">
        <v>100000</v>
      </c>
    </row>
    <row r="146" spans="1:17" ht="26.25" customHeight="1" hidden="1">
      <c r="A146" s="33" t="s">
        <v>29</v>
      </c>
      <c r="B146" s="11" t="s">
        <v>24</v>
      </c>
      <c r="C146" s="15" t="s">
        <v>57</v>
      </c>
      <c r="D146" s="49" t="s">
        <v>30</v>
      </c>
      <c r="E146" s="66">
        <f t="shared" si="8"/>
        <v>0</v>
      </c>
      <c r="F146" s="55"/>
      <c r="G146" s="55"/>
      <c r="H146" s="55"/>
      <c r="I146" s="55"/>
      <c r="J146" s="81"/>
      <c r="K146" s="81"/>
      <c r="L146" s="81"/>
      <c r="M146" s="81"/>
      <c r="N146" s="81"/>
      <c r="O146" s="81"/>
      <c r="P146" s="81"/>
      <c r="Q146" s="58"/>
    </row>
    <row r="147" spans="1:17" ht="25.5" customHeight="1" hidden="1">
      <c r="A147" s="33" t="s">
        <v>29</v>
      </c>
      <c r="B147" s="11" t="s">
        <v>24</v>
      </c>
      <c r="C147" s="15" t="s">
        <v>57</v>
      </c>
      <c r="D147" s="49" t="s">
        <v>30</v>
      </c>
      <c r="E147" s="66">
        <f t="shared" si="8"/>
        <v>0</v>
      </c>
      <c r="F147" s="55"/>
      <c r="G147" s="55"/>
      <c r="H147" s="55"/>
      <c r="I147" s="55"/>
      <c r="J147" s="81"/>
      <c r="K147" s="81"/>
      <c r="L147" s="81"/>
      <c r="M147" s="81"/>
      <c r="N147" s="81"/>
      <c r="O147" s="81"/>
      <c r="P147" s="81"/>
      <c r="Q147" s="58"/>
    </row>
    <row r="148" spans="1:17" ht="25.5" customHeight="1" hidden="1">
      <c r="A148" s="33" t="s">
        <v>29</v>
      </c>
      <c r="B148" s="11" t="s">
        <v>25</v>
      </c>
      <c r="C148" s="15" t="s">
        <v>57</v>
      </c>
      <c r="D148" s="49" t="s">
        <v>30</v>
      </c>
      <c r="E148" s="66">
        <f t="shared" si="8"/>
        <v>0</v>
      </c>
      <c r="F148" s="55"/>
      <c r="G148" s="55"/>
      <c r="H148" s="55"/>
      <c r="I148" s="55"/>
      <c r="J148" s="81"/>
      <c r="K148" s="81"/>
      <c r="L148" s="81"/>
      <c r="M148" s="81"/>
      <c r="N148" s="81"/>
      <c r="O148" s="81"/>
      <c r="P148" s="81"/>
      <c r="Q148" s="58"/>
    </row>
    <row r="149" spans="1:17" ht="25.5" customHeight="1" hidden="1">
      <c r="A149" s="33" t="s">
        <v>29</v>
      </c>
      <c r="B149" s="11" t="s">
        <v>24</v>
      </c>
      <c r="C149" s="15" t="s">
        <v>67</v>
      </c>
      <c r="D149" s="49"/>
      <c r="E149" s="66">
        <f t="shared" si="8"/>
        <v>0</v>
      </c>
      <c r="F149" s="55"/>
      <c r="G149" s="55"/>
      <c r="H149" s="55"/>
      <c r="I149" s="55"/>
      <c r="J149" s="81"/>
      <c r="K149" s="81"/>
      <c r="L149" s="81"/>
      <c r="M149" s="81"/>
      <c r="N149" s="81"/>
      <c r="O149" s="81"/>
      <c r="P149" s="81"/>
      <c r="Q149" s="58"/>
    </row>
    <row r="150" spans="1:17" ht="25.5" customHeight="1" hidden="1">
      <c r="A150" s="33" t="s">
        <v>29</v>
      </c>
      <c r="B150" s="11" t="s">
        <v>24</v>
      </c>
      <c r="C150" s="15" t="s">
        <v>59</v>
      </c>
      <c r="D150" s="49"/>
      <c r="E150" s="66">
        <f t="shared" si="8"/>
        <v>0</v>
      </c>
      <c r="F150" s="55"/>
      <c r="G150" s="55"/>
      <c r="H150" s="55"/>
      <c r="I150" s="55"/>
      <c r="J150" s="81"/>
      <c r="K150" s="81"/>
      <c r="L150" s="81"/>
      <c r="M150" s="81"/>
      <c r="N150" s="81"/>
      <c r="O150" s="81"/>
      <c r="P150" s="81"/>
      <c r="Q150" s="58"/>
    </row>
    <row r="151" spans="1:17" ht="25.5" customHeight="1" hidden="1">
      <c r="A151" s="33" t="s">
        <v>29</v>
      </c>
      <c r="B151" s="11" t="s">
        <v>24</v>
      </c>
      <c r="C151" s="15" t="s">
        <v>74</v>
      </c>
      <c r="D151" s="49"/>
      <c r="E151" s="66">
        <f>F151+G151+H151+I151+J151+K151+L151+M151+N151+O151+P151+Q151</f>
        <v>0</v>
      </c>
      <c r="F151" s="55"/>
      <c r="G151" s="55"/>
      <c r="H151" s="55"/>
      <c r="I151" s="55"/>
      <c r="J151" s="81"/>
      <c r="K151" s="81"/>
      <c r="L151" s="81"/>
      <c r="M151" s="81"/>
      <c r="N151" s="81"/>
      <c r="O151" s="81"/>
      <c r="P151" s="81"/>
      <c r="Q151" s="58"/>
    </row>
    <row r="152" spans="1:17" ht="25.5" customHeight="1" hidden="1">
      <c r="A152" s="33" t="s">
        <v>29</v>
      </c>
      <c r="B152" s="11" t="s">
        <v>24</v>
      </c>
      <c r="C152" s="15" t="s">
        <v>103</v>
      </c>
      <c r="D152" s="49" t="s">
        <v>30</v>
      </c>
      <c r="E152" s="66">
        <f>F152+G152+H152+I152+J152+K152+L152+M152+N152+O152+P152+Q152</f>
        <v>0</v>
      </c>
      <c r="F152" s="55"/>
      <c r="G152" s="55"/>
      <c r="H152" s="55"/>
      <c r="I152" s="55"/>
      <c r="J152" s="81"/>
      <c r="K152" s="81"/>
      <c r="L152" s="81"/>
      <c r="M152" s="81"/>
      <c r="N152" s="81"/>
      <c r="O152" s="81"/>
      <c r="P152" s="81"/>
      <c r="Q152" s="58"/>
    </row>
    <row r="153" spans="1:17" ht="29.25" customHeight="1" hidden="1">
      <c r="A153" s="33" t="s">
        <v>29</v>
      </c>
      <c r="B153" s="11" t="s">
        <v>24</v>
      </c>
      <c r="C153" s="15" t="s">
        <v>100</v>
      </c>
      <c r="D153" s="49" t="s">
        <v>30</v>
      </c>
      <c r="E153" s="66">
        <f>F153+G153+H153+I153+J153+K153+L153+M153+N153+O153+P153+Q153</f>
        <v>0</v>
      </c>
      <c r="F153" s="55"/>
      <c r="G153" s="55"/>
      <c r="H153" s="55"/>
      <c r="I153" s="55"/>
      <c r="J153" s="81"/>
      <c r="K153" s="81"/>
      <c r="L153" s="81"/>
      <c r="M153" s="81"/>
      <c r="N153" s="81"/>
      <c r="O153" s="81"/>
      <c r="P153" s="81"/>
      <c r="Q153" s="58"/>
    </row>
    <row r="154" spans="1:17" ht="29.25" customHeight="1" hidden="1">
      <c r="A154" s="33" t="s">
        <v>29</v>
      </c>
      <c r="B154" s="11" t="s">
        <v>24</v>
      </c>
      <c r="C154" s="15" t="s">
        <v>67</v>
      </c>
      <c r="D154" s="49"/>
      <c r="E154" s="66">
        <f t="shared" si="8"/>
        <v>0</v>
      </c>
      <c r="F154" s="55"/>
      <c r="G154" s="55"/>
      <c r="H154" s="55"/>
      <c r="I154" s="55"/>
      <c r="J154" s="81"/>
      <c r="K154" s="81"/>
      <c r="L154" s="81"/>
      <c r="M154" s="81"/>
      <c r="N154" s="81"/>
      <c r="O154" s="81"/>
      <c r="P154" s="81"/>
      <c r="Q154" s="58"/>
    </row>
    <row r="155" spans="1:17" ht="29.25" customHeight="1" hidden="1">
      <c r="A155" s="33" t="s">
        <v>122</v>
      </c>
      <c r="B155" s="11" t="s">
        <v>24</v>
      </c>
      <c r="C155" s="15" t="s">
        <v>119</v>
      </c>
      <c r="D155" s="49"/>
      <c r="E155" s="66">
        <f t="shared" si="8"/>
        <v>0</v>
      </c>
      <c r="F155" s="55"/>
      <c r="G155" s="55"/>
      <c r="H155" s="55"/>
      <c r="I155" s="55"/>
      <c r="J155" s="81"/>
      <c r="K155" s="81"/>
      <c r="L155" s="81"/>
      <c r="M155" s="81"/>
      <c r="N155" s="81"/>
      <c r="O155" s="81"/>
      <c r="P155" s="81"/>
      <c r="Q155" s="58"/>
    </row>
    <row r="156" spans="1:17" ht="29.25" customHeight="1" hidden="1">
      <c r="A156" s="33" t="s">
        <v>122</v>
      </c>
      <c r="B156" s="11" t="s">
        <v>24</v>
      </c>
      <c r="C156" s="15" t="s">
        <v>118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81"/>
      <c r="K156" s="81"/>
      <c r="L156" s="81"/>
      <c r="M156" s="81"/>
      <c r="N156" s="81"/>
      <c r="O156" s="81"/>
      <c r="P156" s="81"/>
      <c r="Q156" s="58"/>
    </row>
    <row r="157" spans="1:17" ht="29.25" customHeight="1">
      <c r="A157" s="33" t="s">
        <v>122</v>
      </c>
      <c r="B157" s="11" t="s">
        <v>24</v>
      </c>
      <c r="C157" s="15" t="s">
        <v>132</v>
      </c>
      <c r="D157" s="49"/>
      <c r="E157" s="66">
        <v>925600</v>
      </c>
      <c r="F157" s="55"/>
      <c r="G157" s="55"/>
      <c r="H157" s="55">
        <v>216000</v>
      </c>
      <c r="I157" s="55">
        <v>246800</v>
      </c>
      <c r="J157" s="81"/>
      <c r="K157" s="81"/>
      <c r="L157" s="81">
        <v>231400</v>
      </c>
      <c r="M157" s="81"/>
      <c r="N157" s="81"/>
      <c r="O157" s="81">
        <v>231400</v>
      </c>
      <c r="P157" s="81"/>
      <c r="Q157" s="58"/>
    </row>
    <row r="158" spans="1:17" ht="29.25" customHeight="1">
      <c r="A158" s="33" t="s">
        <v>122</v>
      </c>
      <c r="B158" s="62" t="s">
        <v>126</v>
      </c>
      <c r="C158" s="15" t="s">
        <v>57</v>
      </c>
      <c r="D158" s="49"/>
      <c r="E158" s="66">
        <f>F158+G158+H158+I158+J158+K158+L158+M158+N158+O158+P158+Q158</f>
        <v>150600</v>
      </c>
      <c r="F158" s="55">
        <v>12600</v>
      </c>
      <c r="G158" s="55">
        <v>12600</v>
      </c>
      <c r="H158" s="55">
        <v>12600</v>
      </c>
      <c r="I158" s="55">
        <v>12600</v>
      </c>
      <c r="J158" s="81">
        <v>12600</v>
      </c>
      <c r="K158" s="81">
        <v>12600</v>
      </c>
      <c r="L158" s="81">
        <v>12600</v>
      </c>
      <c r="M158" s="81">
        <v>12600</v>
      </c>
      <c r="N158" s="81">
        <v>12600</v>
      </c>
      <c r="O158" s="81">
        <v>12600</v>
      </c>
      <c r="P158" s="81">
        <v>12600</v>
      </c>
      <c r="Q158" s="58">
        <v>12000</v>
      </c>
    </row>
    <row r="159" spans="1:17" ht="30.75" customHeight="1">
      <c r="A159" s="33" t="s">
        <v>122</v>
      </c>
      <c r="B159" s="62" t="s">
        <v>55</v>
      </c>
      <c r="C159" s="15" t="s">
        <v>57</v>
      </c>
      <c r="D159" s="49"/>
      <c r="E159" s="66">
        <f t="shared" si="8"/>
        <v>20000</v>
      </c>
      <c r="F159" s="55"/>
      <c r="G159" s="55"/>
      <c r="H159" s="55">
        <v>20000</v>
      </c>
      <c r="I159" s="55"/>
      <c r="J159" s="81"/>
      <c r="K159" s="81"/>
      <c r="L159" s="81"/>
      <c r="M159" s="81"/>
      <c r="N159" s="81"/>
      <c r="O159" s="81"/>
      <c r="P159" s="81"/>
      <c r="Q159" s="58"/>
    </row>
    <row r="160" spans="1:17" ht="29.25" customHeight="1">
      <c r="A160" s="33" t="s">
        <v>122</v>
      </c>
      <c r="B160" s="62" t="s">
        <v>60</v>
      </c>
      <c r="C160" s="15" t="s">
        <v>57</v>
      </c>
      <c r="D160" s="49"/>
      <c r="E160" s="66">
        <f t="shared" si="8"/>
        <v>20000</v>
      </c>
      <c r="F160" s="55"/>
      <c r="G160" s="55"/>
      <c r="H160" s="55">
        <v>20000</v>
      </c>
      <c r="I160" s="55"/>
      <c r="J160" s="81"/>
      <c r="K160" s="81"/>
      <c r="L160" s="81"/>
      <c r="M160" s="81"/>
      <c r="N160" s="81"/>
      <c r="O160" s="81"/>
      <c r="P160" s="81"/>
      <c r="Q160" s="58"/>
    </row>
    <row r="161" spans="1:18" ht="21.75" customHeight="1">
      <c r="A161" s="37" t="s">
        <v>77</v>
      </c>
      <c r="B161" s="27" t="s">
        <v>81</v>
      </c>
      <c r="C161" s="59"/>
      <c r="D161" s="10"/>
      <c r="E161" s="9">
        <f>E102+E103+E104+E105+E107+E111+E117+E118+E119+E120+E128+E130+E131+E134+E137+E144+E145+E157+E158+E159+E160</f>
        <v>10496300</v>
      </c>
      <c r="F161" s="82">
        <f aca="true" t="shared" si="9" ref="F161:Q161">F102+F103+F104+F105+F107+F111+F117+F118+F119+F120+F128+F130+F131+F134+F137+F144+F145+F157+F158+F159+F160</f>
        <v>698000</v>
      </c>
      <c r="G161" s="82">
        <f t="shared" si="9"/>
        <v>514800</v>
      </c>
      <c r="H161" s="82">
        <f t="shared" si="9"/>
        <v>1072700</v>
      </c>
      <c r="I161" s="82">
        <f t="shared" si="9"/>
        <v>1584800</v>
      </c>
      <c r="J161" s="82">
        <f t="shared" si="9"/>
        <v>1438500</v>
      </c>
      <c r="K161" s="82">
        <f t="shared" si="9"/>
        <v>504400</v>
      </c>
      <c r="L161" s="82">
        <f t="shared" si="9"/>
        <v>795400</v>
      </c>
      <c r="M161" s="82">
        <f>M102+M103+M104+M105+M107+M111+M117+M118+M119+M120+M128+M130+M131+M134+M137+M144+M145+M157+M158+M159+M160</f>
        <v>492000</v>
      </c>
      <c r="N161" s="82">
        <f>N102+N103+N104+N105+N107+N111+N117+N118+N119+N120+N128+N130+N131+N134+N137+N144+N145+N157+N158+N159+N160</f>
        <v>477200</v>
      </c>
      <c r="O161" s="82">
        <f>O102+O103+O104+O105+O107+O111+O117+O118+O119+O120+O128+O130+O131+O134+O137+O144+O145+O157+O158+O159+O160</f>
        <v>757600</v>
      </c>
      <c r="P161" s="82">
        <f t="shared" si="9"/>
        <v>470900</v>
      </c>
      <c r="Q161" s="82">
        <f t="shared" si="9"/>
        <v>1690000</v>
      </c>
      <c r="R161" s="100"/>
    </row>
    <row r="162" spans="1:17" ht="13.5" customHeight="1">
      <c r="A162" s="33"/>
      <c r="B162" s="22"/>
      <c r="C162" s="25"/>
      <c r="D162" s="22"/>
      <c r="E162" s="24"/>
      <c r="F162" s="24"/>
      <c r="G162" s="24"/>
      <c r="H162" s="24"/>
      <c r="I162" s="24"/>
      <c r="J162" s="83"/>
      <c r="K162" s="83"/>
      <c r="L162" s="83"/>
      <c r="M162" s="83"/>
      <c r="N162" s="83"/>
      <c r="O162" s="83"/>
      <c r="P162" s="83"/>
      <c r="Q162" s="38"/>
    </row>
    <row r="163" spans="1:17" ht="15">
      <c r="A163" s="130" t="s">
        <v>27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2"/>
    </row>
    <row r="164" spans="1:17" ht="18" customHeight="1">
      <c r="A164" s="39"/>
      <c r="B164" s="2"/>
      <c r="C164" s="2"/>
      <c r="D164" s="2"/>
      <c r="E164" s="2"/>
      <c r="F164" s="2"/>
      <c r="G164" s="2"/>
      <c r="H164" s="2"/>
      <c r="I164" s="2"/>
      <c r="J164" s="84"/>
      <c r="K164" s="84"/>
      <c r="L164" s="84"/>
      <c r="M164" s="84"/>
      <c r="N164" s="84"/>
      <c r="O164" s="84"/>
      <c r="P164" s="84"/>
      <c r="Q164" s="40"/>
    </row>
    <row r="165" spans="1:17" ht="61.5" customHeight="1">
      <c r="A165" s="33" t="s">
        <v>78</v>
      </c>
      <c r="B165" s="27" t="s">
        <v>81</v>
      </c>
      <c r="C165" s="2"/>
      <c r="D165" s="8"/>
      <c r="E165" s="6"/>
      <c r="F165" s="6"/>
      <c r="G165" s="6"/>
      <c r="H165" s="6"/>
      <c r="I165" s="6"/>
      <c r="J165" s="85"/>
      <c r="K165" s="85"/>
      <c r="L165" s="85"/>
      <c r="M165" s="85"/>
      <c r="N165" s="85"/>
      <c r="O165" s="85"/>
      <c r="P165" s="85"/>
      <c r="Q165" s="41"/>
    </row>
    <row r="166" spans="1:17" ht="18" customHeight="1">
      <c r="A166" s="33"/>
      <c r="B166" s="27"/>
      <c r="C166" s="2"/>
      <c r="D166" s="2"/>
      <c r="E166" s="5"/>
      <c r="F166" s="5"/>
      <c r="G166" s="5"/>
      <c r="H166" s="5"/>
      <c r="I166" s="5"/>
      <c r="J166" s="86"/>
      <c r="K166" s="86"/>
      <c r="L166" s="86"/>
      <c r="M166" s="86"/>
      <c r="N166" s="86"/>
      <c r="O166" s="86"/>
      <c r="P166" s="86"/>
      <c r="Q166" s="41"/>
    </row>
    <row r="167" spans="1:17" ht="58.5" customHeight="1">
      <c r="A167" s="33" t="s">
        <v>54</v>
      </c>
      <c r="B167" s="26" t="s">
        <v>94</v>
      </c>
      <c r="C167" s="10"/>
      <c r="D167" s="10"/>
      <c r="E167" s="9">
        <f>E161</f>
        <v>10496300</v>
      </c>
      <c r="F167" s="9">
        <f aca="true" t="shared" si="10" ref="F167:Q167">F161</f>
        <v>698000</v>
      </c>
      <c r="G167" s="9">
        <f t="shared" si="10"/>
        <v>514800</v>
      </c>
      <c r="H167" s="9">
        <f t="shared" si="10"/>
        <v>1072700</v>
      </c>
      <c r="I167" s="9">
        <f t="shared" si="10"/>
        <v>1584800</v>
      </c>
      <c r="J167" s="82">
        <f t="shared" si="10"/>
        <v>1438500</v>
      </c>
      <c r="K167" s="82">
        <f t="shared" si="10"/>
        <v>504400</v>
      </c>
      <c r="L167" s="82">
        <f t="shared" si="10"/>
        <v>795400</v>
      </c>
      <c r="M167" s="82">
        <f t="shared" si="10"/>
        <v>492000</v>
      </c>
      <c r="N167" s="82">
        <f t="shared" si="10"/>
        <v>477200</v>
      </c>
      <c r="O167" s="82">
        <f t="shared" si="10"/>
        <v>757600</v>
      </c>
      <c r="P167" s="82">
        <f t="shared" si="10"/>
        <v>470900</v>
      </c>
      <c r="Q167" s="46">
        <f t="shared" si="10"/>
        <v>1690000</v>
      </c>
    </row>
    <row r="168" spans="1:17" ht="18.75" customHeight="1">
      <c r="A168" s="39"/>
      <c r="B168" s="26"/>
      <c r="C168" s="10"/>
      <c r="D168" s="10"/>
      <c r="E168" s="9"/>
      <c r="F168" s="9"/>
      <c r="G168" s="9"/>
      <c r="H168" s="9"/>
      <c r="I168" s="9"/>
      <c r="J168" s="82"/>
      <c r="K168" s="82"/>
      <c r="L168" s="82"/>
      <c r="M168" s="82"/>
      <c r="N168" s="82"/>
      <c r="O168" s="82"/>
      <c r="P168" s="82"/>
      <c r="Q168" s="46"/>
    </row>
    <row r="169" spans="1:17" ht="39.75" customHeight="1">
      <c r="A169" s="39" t="s">
        <v>112</v>
      </c>
      <c r="B169" s="26"/>
      <c r="C169" s="10"/>
      <c r="D169" s="10"/>
      <c r="E169" s="9"/>
      <c r="F169" s="9"/>
      <c r="G169" s="9"/>
      <c r="H169" s="9"/>
      <c r="I169" s="9"/>
      <c r="J169" s="82"/>
      <c r="K169" s="82"/>
      <c r="L169" s="82"/>
      <c r="M169" s="82"/>
      <c r="N169" s="82"/>
      <c r="O169" s="82"/>
      <c r="P169" s="82"/>
      <c r="Q169" s="46"/>
    </row>
    <row r="170" spans="1:17" ht="43.5" customHeight="1" thickBot="1">
      <c r="A170" s="42" t="s">
        <v>28</v>
      </c>
      <c r="B170" s="47" t="s">
        <v>95</v>
      </c>
      <c r="C170" s="48"/>
      <c r="D170" s="43"/>
      <c r="E170" s="44"/>
      <c r="F170" s="44"/>
      <c r="G170" s="44"/>
      <c r="H170" s="44"/>
      <c r="I170" s="44"/>
      <c r="J170" s="87"/>
      <c r="K170" s="87"/>
      <c r="L170" s="87"/>
      <c r="M170" s="87"/>
      <c r="N170" s="87"/>
      <c r="O170" s="87"/>
      <c r="P170" s="87"/>
      <c r="Q170" s="45"/>
    </row>
    <row r="171" spans="1:17" ht="12" customHeight="1">
      <c r="A171" s="18"/>
      <c r="B171" s="18"/>
      <c r="C171" s="18"/>
      <c r="D171" s="7"/>
      <c r="E171" s="7"/>
      <c r="F171" s="7"/>
      <c r="G171" s="7"/>
      <c r="H171" s="7"/>
      <c r="I171" s="7"/>
      <c r="J171" s="88"/>
      <c r="K171" s="88"/>
      <c r="L171" s="88"/>
      <c r="M171" s="88"/>
      <c r="N171" s="88"/>
      <c r="O171" s="88"/>
      <c r="P171" s="88"/>
      <c r="Q171" s="7"/>
    </row>
    <row r="172" spans="1:17" ht="15" hidden="1">
      <c r="A172" s="18"/>
      <c r="B172" s="18"/>
      <c r="C172" s="18"/>
      <c r="D172" s="7"/>
      <c r="E172" s="7"/>
      <c r="F172" s="7"/>
      <c r="G172" s="7"/>
      <c r="H172" s="7"/>
      <c r="I172" s="7"/>
      <c r="J172" s="88"/>
      <c r="K172" s="88"/>
      <c r="L172" s="88"/>
      <c r="M172" s="88"/>
      <c r="N172" s="88"/>
      <c r="O172" s="88"/>
      <c r="P172" s="88"/>
      <c r="Q172" s="7"/>
    </row>
    <row r="173" spans="1:17" ht="15">
      <c r="A173" s="18" t="s">
        <v>130</v>
      </c>
      <c r="B173" s="18" t="s">
        <v>131</v>
      </c>
      <c r="C173" s="64"/>
      <c r="D173" s="65"/>
      <c r="E173" s="65"/>
      <c r="F173" s="7"/>
      <c r="G173" s="143" t="s">
        <v>128</v>
      </c>
      <c r="H173" s="143"/>
      <c r="I173" s="143"/>
      <c r="J173" s="88"/>
      <c r="K173" s="88"/>
      <c r="L173" s="88"/>
      <c r="M173" s="88"/>
      <c r="N173" s="88"/>
      <c r="O173" s="88"/>
      <c r="P173" s="88"/>
      <c r="Q173" s="7"/>
    </row>
    <row r="177" spans="1:5" ht="12.75">
      <c r="A177" s="140"/>
      <c r="B177" s="140"/>
      <c r="C177" s="140"/>
      <c r="D177" s="140"/>
      <c r="E177" s="140"/>
    </row>
    <row r="178" spans="5:19" s="63" customFormat="1" ht="28.5">
      <c r="E178" s="121"/>
      <c r="F178" s="122" t="s">
        <v>82</v>
      </c>
      <c r="G178" s="122" t="s">
        <v>83</v>
      </c>
      <c r="H178" s="122" t="s">
        <v>84</v>
      </c>
      <c r="I178" s="122" t="s">
        <v>85</v>
      </c>
      <c r="J178" s="123" t="s">
        <v>86</v>
      </c>
      <c r="K178" s="123" t="s">
        <v>87</v>
      </c>
      <c r="L178" s="123" t="s">
        <v>88</v>
      </c>
      <c r="M178" s="123" t="s">
        <v>89</v>
      </c>
      <c r="N178" s="123" t="s">
        <v>90</v>
      </c>
      <c r="O178" s="123" t="s">
        <v>91</v>
      </c>
      <c r="P178" s="123" t="s">
        <v>92</v>
      </c>
      <c r="Q178" s="122" t="s">
        <v>93</v>
      </c>
      <c r="R178" s="121"/>
      <c r="S178" s="121"/>
    </row>
    <row r="179" spans="5:19" s="63" customFormat="1" ht="12.75">
      <c r="E179" s="121"/>
      <c r="F179" s="124"/>
      <c r="G179" s="124"/>
      <c r="H179" s="124"/>
      <c r="I179" s="124"/>
      <c r="J179" s="125"/>
      <c r="K179" s="125"/>
      <c r="L179" s="125"/>
      <c r="M179" s="125"/>
      <c r="N179" s="125"/>
      <c r="O179" s="125"/>
      <c r="P179" s="125"/>
      <c r="Q179" s="124"/>
      <c r="R179" s="121"/>
      <c r="S179" s="121"/>
    </row>
    <row r="180" spans="5:19" s="63" customFormat="1" ht="12.75">
      <c r="E180" s="121"/>
      <c r="F180" s="126">
        <f>23675171.23+F98-F161</f>
        <v>23319871.23</v>
      </c>
      <c r="G180" s="126">
        <f aca="true" t="shared" si="11" ref="G180:Q180">F180+G98-G161</f>
        <v>23227771.23</v>
      </c>
      <c r="H180" s="126">
        <f t="shared" si="11"/>
        <v>22580771.23</v>
      </c>
      <c r="I180" s="126">
        <f t="shared" si="11"/>
        <v>21432171.23</v>
      </c>
      <c r="J180" s="127">
        <f t="shared" si="11"/>
        <v>20414371.23</v>
      </c>
      <c r="K180" s="127">
        <f t="shared" si="11"/>
        <v>20340671.23</v>
      </c>
      <c r="L180" s="127">
        <f t="shared" si="11"/>
        <v>20060971.23</v>
      </c>
      <c r="M180" s="127">
        <f t="shared" si="11"/>
        <v>20089871.23</v>
      </c>
      <c r="N180" s="127">
        <f t="shared" si="11"/>
        <v>20188271.23</v>
      </c>
      <c r="O180" s="127">
        <f t="shared" si="11"/>
        <v>20401271.23</v>
      </c>
      <c r="P180" s="127">
        <f t="shared" si="11"/>
        <v>21440971.23</v>
      </c>
      <c r="Q180" s="126">
        <f t="shared" si="11"/>
        <v>21544271.23</v>
      </c>
      <c r="R180" s="121"/>
      <c r="S180" s="121"/>
    </row>
    <row r="181" spans="5:19" ht="12.75">
      <c r="E181" s="128"/>
      <c r="F181" s="128"/>
      <c r="G181" s="128"/>
      <c r="H181" s="128"/>
      <c r="I181" s="128"/>
      <c r="J181" s="129"/>
      <c r="K181" s="129"/>
      <c r="L181" s="129"/>
      <c r="M181" s="129"/>
      <c r="N181" s="129"/>
      <c r="O181" s="129"/>
      <c r="P181" s="129"/>
      <c r="Q181" s="128"/>
      <c r="R181" s="128"/>
      <c r="S181" s="128"/>
    </row>
  </sheetData>
  <sheetProtection/>
  <mergeCells count="21">
    <mergeCell ref="J3:Q3"/>
    <mergeCell ref="A11:N11"/>
    <mergeCell ref="A13:A14"/>
    <mergeCell ref="B13:B14"/>
    <mergeCell ref="C13:C14"/>
    <mergeCell ref="N4:O4"/>
    <mergeCell ref="A177:E177"/>
    <mergeCell ref="A101:C101"/>
    <mergeCell ref="D101:Q101"/>
    <mergeCell ref="A163:Q163"/>
    <mergeCell ref="G173:I173"/>
    <mergeCell ref="A100:Q100"/>
    <mergeCell ref="A94:Q94"/>
    <mergeCell ref="H12:I12"/>
    <mergeCell ref="M5:O5"/>
    <mergeCell ref="A19:Q19"/>
    <mergeCell ref="A18:Q18"/>
    <mergeCell ref="D13:D14"/>
    <mergeCell ref="E13:E14"/>
    <mergeCell ref="F13:Q13"/>
    <mergeCell ref="J5:L5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2017-03-13T13:52:16Z</cp:lastPrinted>
  <dcterms:created xsi:type="dcterms:W3CDTF">1996-10-08T23:32:33Z</dcterms:created>
  <dcterms:modified xsi:type="dcterms:W3CDTF">2017-04-09T10:18:48Z</dcterms:modified>
  <cp:category/>
  <cp:version/>
  <cp:contentType/>
  <cp:contentStatus/>
</cp:coreProperties>
</file>