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80 Отчет об исполнении бюджета за 1 квартал 2018 года\"/>
    </mc:Choice>
  </mc:AlternateContent>
  <bookViews>
    <workbookView xWindow="360" yWindow="90" windowWidth="11340" windowHeight="6090" tabRatio="598"/>
  </bookViews>
  <sheets>
    <sheet name="приложение" sheetId="4" r:id="rId1"/>
  </sheets>
  <definedNames>
    <definedName name="_xlnm._FilterDatabase" localSheetId="0" hidden="1">приложение!$A$11:$J$197</definedName>
    <definedName name="_xlnm.Print_Area" localSheetId="0">приложение!$A$1:$I$197</definedName>
  </definedNames>
  <calcPr calcId="162913"/>
</workbook>
</file>

<file path=xl/calcChain.xml><?xml version="1.0" encoding="utf-8"?>
<calcChain xmlns="http://schemas.openxmlformats.org/spreadsheetml/2006/main">
  <c r="G158" i="4" l="1"/>
  <c r="H40" i="4"/>
  <c r="H39" i="4" s="1"/>
  <c r="H38" i="4" s="1"/>
  <c r="H37" i="4" s="1"/>
  <c r="H36" i="4" s="1"/>
  <c r="H33" i="4"/>
  <c r="H32" i="4" s="1"/>
  <c r="H31" i="4" s="1"/>
  <c r="H30" i="4" s="1"/>
  <c r="H34" i="4"/>
  <c r="I146" i="4"/>
  <c r="H149" i="4"/>
  <c r="H148" i="4" s="1"/>
  <c r="H147" i="4" s="1"/>
  <c r="H146" i="4" s="1"/>
  <c r="H145" i="4" s="1"/>
  <c r="H150" i="4"/>
  <c r="G150" i="4"/>
  <c r="I150" i="4" s="1"/>
  <c r="I81" i="4"/>
  <c r="I80" i="4" s="1"/>
  <c r="I79" i="4" s="1"/>
  <c r="I78" i="4" s="1"/>
  <c r="I77" i="4" s="1"/>
  <c r="G85" i="4"/>
  <c r="G84" i="4" s="1"/>
  <c r="G83" i="4" s="1"/>
  <c r="H80" i="4"/>
  <c r="H79" i="4" s="1"/>
  <c r="H78" i="4" s="1"/>
  <c r="H77" i="4" s="1"/>
  <c r="G80" i="4"/>
  <c r="G79" i="4" s="1"/>
  <c r="G78" i="4" s="1"/>
  <c r="G77" i="4" s="1"/>
  <c r="G76" i="4" s="1"/>
  <c r="H195" i="4"/>
  <c r="H194" i="4" s="1"/>
  <c r="H193" i="4" s="1"/>
  <c r="G195" i="4"/>
  <c r="I195" i="4" s="1"/>
  <c r="G190" i="4"/>
  <c r="H188" i="4"/>
  <c r="H187" i="4" s="1"/>
  <c r="H186" i="4" s="1"/>
  <c r="H185" i="4" s="1"/>
  <c r="H184" i="4" s="1"/>
  <c r="I184" i="4" s="1"/>
  <c r="G188" i="4"/>
  <c r="H180" i="4"/>
  <c r="H179" i="4" s="1"/>
  <c r="H173" i="4"/>
  <c r="H172" i="4" s="1"/>
  <c r="H171" i="4" s="1"/>
  <c r="H170" i="4" s="1"/>
  <c r="H169" i="4" s="1"/>
  <c r="H168" i="4" s="1"/>
  <c r="G173" i="4"/>
  <c r="G172" i="4" s="1"/>
  <c r="H166" i="4"/>
  <c r="H165" i="4" s="1"/>
  <c r="H164" i="4" s="1"/>
  <c r="G166" i="4"/>
  <c r="G165" i="4" s="1"/>
  <c r="G164" i="4" s="1"/>
  <c r="G163" i="4" s="1"/>
  <c r="G157" i="4" s="1"/>
  <c r="H161" i="4"/>
  <c r="H160" i="4" s="1"/>
  <c r="H154" i="4"/>
  <c r="H153" i="4" s="1"/>
  <c r="G155" i="4"/>
  <c r="H143" i="4"/>
  <c r="H142" i="4" s="1"/>
  <c r="H141" i="4" s="1"/>
  <c r="H140" i="4" s="1"/>
  <c r="H139" i="4" s="1"/>
  <c r="H133" i="4"/>
  <c r="H131" i="4"/>
  <c r="H130" i="4" s="1"/>
  <c r="H129" i="4" s="1"/>
  <c r="H128" i="4" s="1"/>
  <c r="H127" i="4" s="1"/>
  <c r="H125" i="4"/>
  <c r="H124" i="4" s="1"/>
  <c r="H123" i="4" s="1"/>
  <c r="H122" i="4" s="1"/>
  <c r="G112" i="4"/>
  <c r="G111" i="4" s="1"/>
  <c r="G110" i="4" s="1"/>
  <c r="G109" i="4" s="1"/>
  <c r="H105" i="4"/>
  <c r="H104" i="4" s="1"/>
  <c r="H103" i="4" s="1"/>
  <c r="H102" i="4" s="1"/>
  <c r="H101" i="4" s="1"/>
  <c r="G105" i="4"/>
  <c r="G104" i="4" s="1"/>
  <c r="G96" i="4"/>
  <c r="G95" i="4" s="1"/>
  <c r="H96" i="4"/>
  <c r="H95" i="4" s="1"/>
  <c r="H99" i="4"/>
  <c r="H98" i="4" s="1"/>
  <c r="G99" i="4"/>
  <c r="G98" i="4" s="1"/>
  <c r="H85" i="4"/>
  <c r="H84" i="4" s="1"/>
  <c r="H73" i="4"/>
  <c r="H72" i="4" s="1"/>
  <c r="H71" i="4" s="1"/>
  <c r="H70" i="4" s="1"/>
  <c r="G73" i="4"/>
  <c r="G72" i="4" s="1"/>
  <c r="G71" i="4" s="1"/>
  <c r="G70" i="4" s="1"/>
  <c r="G69" i="4" s="1"/>
  <c r="H61" i="4"/>
  <c r="G61" i="4"/>
  <c r="H59" i="4"/>
  <c r="H56" i="4" s="1"/>
  <c r="G59" i="4"/>
  <c r="G57" i="4"/>
  <c r="H52" i="4"/>
  <c r="H51" i="4" s="1"/>
  <c r="H50" i="4" s="1"/>
  <c r="H49" i="4" s="1"/>
  <c r="G52" i="4"/>
  <c r="H47" i="4"/>
  <c r="H46" i="4" s="1"/>
  <c r="H45" i="4" s="1"/>
  <c r="H44" i="4" s="1"/>
  <c r="H43" i="4" s="1"/>
  <c r="G47" i="4"/>
  <c r="G46" i="4" s="1"/>
  <c r="G45" i="4" s="1"/>
  <c r="G44" i="4" s="1"/>
  <c r="G43" i="4" s="1"/>
  <c r="G42" i="4" s="1"/>
  <c r="G40" i="4"/>
  <c r="G39" i="4" s="1"/>
  <c r="I34" i="4"/>
  <c r="I33" i="4" s="1"/>
  <c r="G34" i="4"/>
  <c r="G33" i="4" s="1"/>
  <c r="G32" i="4" s="1"/>
  <c r="H28" i="4"/>
  <c r="H27" i="4" s="1"/>
  <c r="H26" i="4" s="1"/>
  <c r="G28" i="4"/>
  <c r="G27" i="4" s="1"/>
  <c r="G26" i="4" s="1"/>
  <c r="G25" i="4" s="1"/>
  <c r="G24" i="4" s="1"/>
  <c r="H22" i="4"/>
  <c r="H21" i="4" s="1"/>
  <c r="H19" i="4"/>
  <c r="H18" i="4" s="1"/>
  <c r="G22" i="4"/>
  <c r="G21" i="4" s="1"/>
  <c r="G19" i="4"/>
  <c r="G18" i="4" s="1"/>
  <c r="G154" i="4"/>
  <c r="G143" i="4"/>
  <c r="G136" i="4"/>
  <c r="G135" i="4" s="1"/>
  <c r="G131" i="4"/>
  <c r="G130" i="4" s="1"/>
  <c r="G125" i="4"/>
  <c r="G124" i="4" s="1"/>
  <c r="G120" i="4"/>
  <c r="G119" i="4" s="1"/>
  <c r="I53" i="4"/>
  <c r="I29" i="4"/>
  <c r="H109" i="4"/>
  <c r="H108" i="4" s="1"/>
  <c r="I196" i="4"/>
  <c r="I191" i="4"/>
  <c r="I190" i="4"/>
  <c r="I189" i="4"/>
  <c r="I181" i="4"/>
  <c r="I174" i="4"/>
  <c r="I167" i="4"/>
  <c r="I162" i="4"/>
  <c r="I161" i="4"/>
  <c r="I156" i="4"/>
  <c r="I155" i="4"/>
  <c r="I144" i="4"/>
  <c r="I137" i="4"/>
  <c r="I132" i="4"/>
  <c r="I126" i="4"/>
  <c r="I121" i="4"/>
  <c r="I116" i="4"/>
  <c r="I115" i="4"/>
  <c r="I114" i="4"/>
  <c r="I113" i="4"/>
  <c r="I112" i="4"/>
  <c r="I106" i="4"/>
  <c r="I105" i="4"/>
  <c r="I100" i="4"/>
  <c r="I97" i="4"/>
  <c r="I89" i="4"/>
  <c r="I88" i="4"/>
  <c r="I87" i="4"/>
  <c r="I86" i="4"/>
  <c r="I74" i="4"/>
  <c r="I67" i="4"/>
  <c r="I66" i="4"/>
  <c r="I65" i="4"/>
  <c r="I64" i="4"/>
  <c r="I62" i="4"/>
  <c r="I60" i="4"/>
  <c r="I58" i="4"/>
  <c r="I55" i="4"/>
  <c r="I54" i="4"/>
  <c r="I48" i="4"/>
  <c r="I47" i="4" s="1"/>
  <c r="I46" i="4" s="1"/>
  <c r="I45" i="4" s="1"/>
  <c r="I44" i="4" s="1"/>
  <c r="I43" i="4" s="1"/>
  <c r="I41" i="4"/>
  <c r="I40" i="4"/>
  <c r="I28" i="4"/>
  <c r="I23" i="4"/>
  <c r="I20" i="4"/>
  <c r="G38" i="4" l="1"/>
  <c r="G37" i="4" s="1"/>
  <c r="G36" i="4" s="1"/>
  <c r="I39" i="4"/>
  <c r="I38" i="4" s="1"/>
  <c r="I37" i="4" s="1"/>
  <c r="I36" i="4" s="1"/>
  <c r="I19" i="4"/>
  <c r="I52" i="4"/>
  <c r="I73" i="4"/>
  <c r="I96" i="4"/>
  <c r="I131" i="4"/>
  <c r="I166" i="4"/>
  <c r="I173" i="4"/>
  <c r="I180" i="4"/>
  <c r="I143" i="4"/>
  <c r="G17" i="4"/>
  <c r="G16" i="4" s="1"/>
  <c r="G15" i="4" s="1"/>
  <c r="G56" i="4"/>
  <c r="I61" i="4"/>
  <c r="I188" i="4"/>
  <c r="G194" i="4"/>
  <c r="I194" i="4" s="1"/>
  <c r="G149" i="4"/>
  <c r="I179" i="4"/>
  <c r="H178" i="4"/>
  <c r="H192" i="4"/>
  <c r="I193" i="4"/>
  <c r="G187" i="4"/>
  <c r="G171" i="4"/>
  <c r="I172" i="4"/>
  <c r="I160" i="4"/>
  <c r="H159" i="4"/>
  <c r="I164" i="4"/>
  <c r="H163" i="4"/>
  <c r="H17" i="4"/>
  <c r="I98" i="4"/>
  <c r="G31" i="4"/>
  <c r="I32" i="4"/>
  <c r="G68" i="4"/>
  <c r="I70" i="4"/>
  <c r="H69" i="4"/>
  <c r="H68" i="4" s="1"/>
  <c r="H83" i="4"/>
  <c r="H82" i="4" s="1"/>
  <c r="H76" i="4" s="1"/>
  <c r="H75" i="4" s="1"/>
  <c r="I84" i="4"/>
  <c r="I104" i="4"/>
  <c r="G103" i="4"/>
  <c r="G94" i="4"/>
  <c r="G93" i="4" s="1"/>
  <c r="G92" i="4" s="1"/>
  <c r="H107" i="4"/>
  <c r="H94" i="4"/>
  <c r="H93" i="4" s="1"/>
  <c r="I27" i="4"/>
  <c r="I57" i="4"/>
  <c r="I59" i="4"/>
  <c r="I72" i="4"/>
  <c r="I85" i="4"/>
  <c r="I99" i="4"/>
  <c r="I120" i="4"/>
  <c r="I111" i="4"/>
  <c r="G108" i="4"/>
  <c r="I108" i="4" s="1"/>
  <c r="H42" i="4"/>
  <c r="G51" i="4"/>
  <c r="G50" i="4" s="1"/>
  <c r="I22" i="4"/>
  <c r="H15" i="4"/>
  <c r="G142" i="4"/>
  <c r="I125" i="4"/>
  <c r="I136" i="4"/>
  <c r="I135" i="4"/>
  <c r="G134" i="4"/>
  <c r="G118" i="4"/>
  <c r="I119" i="4"/>
  <c r="I130" i="4"/>
  <c r="G129" i="4"/>
  <c r="G123" i="4"/>
  <c r="I124" i="4"/>
  <c r="I18" i="4"/>
  <c r="H25" i="4"/>
  <c r="I26" i="4"/>
  <c r="I21" i="4"/>
  <c r="I163" i="4"/>
  <c r="I110" i="4"/>
  <c r="H16" i="4"/>
  <c r="H91" i="4"/>
  <c r="H90" i="4" s="1"/>
  <c r="H152" i="4"/>
  <c r="I109" i="4"/>
  <c r="H92" i="4"/>
  <c r="I149" i="4" l="1"/>
  <c r="G148" i="4"/>
  <c r="I159" i="4"/>
  <c r="H158" i="4"/>
  <c r="I158" i="4" s="1"/>
  <c r="H157" i="4"/>
  <c r="H138" i="4" s="1"/>
  <c r="H183" i="4"/>
  <c r="H182" i="4" s="1"/>
  <c r="I192" i="4"/>
  <c r="I187" i="4"/>
  <c r="G186" i="4"/>
  <c r="H177" i="4"/>
  <c r="I178" i="4"/>
  <c r="G170" i="4"/>
  <c r="I171" i="4"/>
  <c r="I68" i="4"/>
  <c r="G30" i="4"/>
  <c r="I30" i="4" s="1"/>
  <c r="I31" i="4"/>
  <c r="I134" i="4"/>
  <c r="G133" i="4"/>
  <c r="G102" i="4"/>
  <c r="I103" i="4"/>
  <c r="I69" i="4"/>
  <c r="G141" i="4"/>
  <c r="I142" i="4"/>
  <c r="I123" i="4"/>
  <c r="G122" i="4"/>
  <c r="I122" i="4" s="1"/>
  <c r="G117" i="4"/>
  <c r="I117" i="4" s="1"/>
  <c r="I118" i="4"/>
  <c r="G128" i="4"/>
  <c r="I129" i="4"/>
  <c r="I25" i="4"/>
  <c r="H24" i="4"/>
  <c r="I24" i="4" s="1"/>
  <c r="G91" i="4"/>
  <c r="I95" i="4"/>
  <c r="I91" i="4" l="1"/>
  <c r="G14" i="4"/>
  <c r="I148" i="4"/>
  <c r="G147" i="4"/>
  <c r="H14" i="4"/>
  <c r="I170" i="4"/>
  <c r="G169" i="4"/>
  <c r="G168" i="4" s="1"/>
  <c r="I177" i="4"/>
  <c r="H176" i="4"/>
  <c r="G185" i="4"/>
  <c r="I185" i="4" s="1"/>
  <c r="I186" i="4"/>
  <c r="I102" i="4"/>
  <c r="G101" i="4"/>
  <c r="I101" i="4" s="1"/>
  <c r="G140" i="4"/>
  <c r="I141" i="4"/>
  <c r="I128" i="4"/>
  <c r="G127" i="4"/>
  <c r="I127" i="4" s="1"/>
  <c r="I147" i="4" l="1"/>
  <c r="G146" i="4"/>
  <c r="H175" i="4"/>
  <c r="I175" i="4" s="1"/>
  <c r="I176" i="4"/>
  <c r="I168" i="4"/>
  <c r="I169" i="4"/>
  <c r="G139" i="4"/>
  <c r="I139" i="4" s="1"/>
  <c r="I140" i="4"/>
  <c r="I157" i="4"/>
  <c r="I133" i="4"/>
  <c r="I94" i="4"/>
  <c r="H197" i="4" l="1"/>
  <c r="H13" i="4" s="1"/>
  <c r="I93" i="4"/>
  <c r="I92" i="4" l="1"/>
  <c r="I154" i="4"/>
  <c r="G153" i="4" l="1"/>
  <c r="I51" i="4"/>
  <c r="G183" i="4"/>
  <c r="G82" i="4" l="1"/>
  <c r="I83" i="4"/>
  <c r="G152" i="4"/>
  <c r="G145" i="4" s="1"/>
  <c r="I153" i="4"/>
  <c r="I15" i="4"/>
  <c r="G182" i="4"/>
  <c r="I182" i="4" s="1"/>
  <c r="I183" i="4"/>
  <c r="I152" i="4" l="1"/>
  <c r="I17" i="4"/>
  <c r="I16" i="4"/>
  <c r="I82" i="4"/>
  <c r="I56" i="4"/>
  <c r="G107" i="4"/>
  <c r="G90" i="4" s="1"/>
  <c r="I90" i="4" s="1"/>
  <c r="I145" i="4" l="1"/>
  <c r="G138" i="4"/>
  <c r="I76" i="4"/>
  <c r="G75" i="4"/>
  <c r="I75" i="4" s="1"/>
  <c r="I107" i="4"/>
  <c r="I50" i="4"/>
  <c r="I138" i="4" l="1"/>
  <c r="G197" i="4"/>
  <c r="I42" i="4"/>
  <c r="I49" i="4"/>
  <c r="I14" i="4" l="1"/>
  <c r="G13" i="4" l="1"/>
  <c r="I13" i="4" s="1"/>
  <c r="I197" i="4"/>
</calcChain>
</file>

<file path=xl/sharedStrings.xml><?xml version="1.0" encoding="utf-8"?>
<sst xmlns="http://schemas.openxmlformats.org/spreadsheetml/2006/main" count="357" uniqueCount="173">
  <si>
    <t>Благоустройство</t>
  </si>
  <si>
    <t>Жилищно-коммунальное  хозяйство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</si>
  <si>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</si>
  <si>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</si>
  <si>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</si>
  <si>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</si>
  <si>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</si>
  <si>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</si>
  <si>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</t>
  </si>
  <si>
    <t>ВСЕГО</t>
  </si>
  <si>
    <t>Вед</t>
  </si>
  <si>
    <t>ЦСР</t>
  </si>
  <si>
    <t>ВР</t>
  </si>
  <si>
    <t xml:space="preserve">к  решению Совета депутатов </t>
  </si>
  <si>
    <t>Национальная экономика</t>
  </si>
  <si>
    <t>Транспорт</t>
  </si>
  <si>
    <t>Жилищное хозяйство</t>
  </si>
  <si>
    <t>городского поселения Октябрьское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</si>
  <si>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</si>
  <si>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</si>
  <si>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</si>
  <si>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 xml:space="preserve">Физическая  культура 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</si>
  <si>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</si>
  <si>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</si>
  <si>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</si>
  <si>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</si>
  <si>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</si>
  <si>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Общеэкономические вопросы</t>
  </si>
  <si>
    <t>Связь и информатика</t>
  </si>
  <si>
    <t>Расходы на выплату персоналу государственных (муниципальных) органов</t>
  </si>
  <si>
    <t>Культура, кинематография</t>
  </si>
  <si>
    <t>Физическая культура и спорт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</si>
  <si>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</si>
  <si>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</si>
  <si>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</si>
  <si>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</si>
  <si>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</si>
  <si>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 xml:space="preserve">Иные межбюджетные трансферты </t>
  </si>
  <si>
    <t>Социальная политика</t>
  </si>
  <si>
    <t>Пенсионное обеспечение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</si>
  <si>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</si>
  <si>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</si>
  <si>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</si>
  <si>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</si>
  <si>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Глава  муниципального  образования </t>
  </si>
  <si>
    <t xml:space="preserve">Заместители главы  муниципального  образования </t>
  </si>
  <si>
    <t xml:space="preserve">Прочие мероприятия  муниципальных  органов власти </t>
  </si>
  <si>
    <t>Создание и содержание резервов материальных ресурсов (запасов) для предупреждения, ликвидации чрезвычайных ситуаций</t>
  </si>
  <si>
    <t>Закупка товаров, работ и услуг в целях формирования государственного материального резерва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</si>
  <si>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</si>
  <si>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"Дорожное хозяйство " </t>
  </si>
  <si>
    <t xml:space="preserve">Прочие мероприятия муниципальных органов власти </t>
  </si>
  <si>
    <t>Реализация мероприятий</t>
  </si>
  <si>
    <t xml:space="preserve">Мероприятия в сфере культуры и кинематографии </t>
  </si>
  <si>
    <t xml:space="preserve">Подпрограмма" Развитие  массовой  физической  культуры  и спорта" </t>
  </si>
  <si>
    <t xml:space="preserve">Мероприятия в сфере физической культуры и спорта </t>
  </si>
  <si>
    <t>Национальная безопасность и правоохранительная деятельность</t>
  </si>
  <si>
    <t>12 0 00 00000</t>
  </si>
  <si>
    <t>40 0 00 00000</t>
  </si>
  <si>
    <t>40 1 00 00000</t>
  </si>
  <si>
    <t>40 1 00 02030</t>
  </si>
  <si>
    <t>40 1 00 02060</t>
  </si>
  <si>
    <t>40 1 00 02040</t>
  </si>
  <si>
    <t>40 8 00 20210</t>
  </si>
  <si>
    <t>Подпрограмма "Профилактика экстремизма, гармонизация межэтнических и межкультурных отношений, укрепление толерантности"</t>
  </si>
  <si>
    <t>12 3 00 00000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</si>
  <si>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</si>
  <si>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12 3 01 00000</t>
  </si>
  <si>
    <t>Расходы на проведение мероприятий</t>
  </si>
  <si>
    <t>12 3 01 20900</t>
  </si>
  <si>
    <t>40 1 00 02400</t>
  </si>
  <si>
    <t xml:space="preserve">Реализация мероприятий  </t>
  </si>
  <si>
    <t>40 1 00 99990</t>
  </si>
  <si>
    <t>41 1 00 89020</t>
  </si>
  <si>
    <t>41 1 00 00000</t>
  </si>
  <si>
    <t>41 1 00 80000</t>
  </si>
  <si>
    <t>40 2 00 00000</t>
  </si>
  <si>
    <t>40 2 00 99990</t>
  </si>
  <si>
    <t>40 2 00 20030</t>
  </si>
  <si>
    <t>19 0 00 00000</t>
  </si>
  <si>
    <t xml:space="preserve">Подпрограмма "Содействие трудоустройству граждан" </t>
  </si>
  <si>
    <t>19 3 00 00000</t>
  </si>
  <si>
    <t>Основное мероприятие "Реализация мероприятий по содействию трудоустройству граждан"</t>
  </si>
  <si>
    <t>19 3 01 00000</t>
  </si>
  <si>
    <t>Расходы на реализацию мероприятий по содействию трудоустройства граждан</t>
  </si>
  <si>
    <t>19 3 01 85060</t>
  </si>
  <si>
    <t>40 3 00 00000</t>
  </si>
  <si>
    <t>40 3 00 61100</t>
  </si>
  <si>
    <t>Предоставление субсидий организациям</t>
  </si>
  <si>
    <t>11 0 00 00000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</si>
  <si>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</si>
  <si>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</si>
  <si>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</si>
  <si>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</si>
  <si>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11 1 01 82390</t>
  </si>
  <si>
    <t>11 1 01 S2390</t>
  </si>
  <si>
    <t>15 0 00 00000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</si>
  <si>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</si>
  <si>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</si>
  <si>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</si>
  <si>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</si>
  <si>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</si>
  <si>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</si>
  <si>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18 0 00 00000</t>
  </si>
  <si>
    <t>18 0 02 99990</t>
  </si>
  <si>
    <t>40 6 00 00000</t>
  </si>
  <si>
    <t>40 6 00 99990</t>
  </si>
  <si>
    <t>40 7 00 00000</t>
  </si>
  <si>
    <t>40 7 00 20700</t>
  </si>
  <si>
    <t>40 1 00 71600</t>
  </si>
  <si>
    <t>Муниципальная программа " Развитие  физической  культуры и спорта на территории Октябрьского  района на 2016-2020 годы"</t>
  </si>
  <si>
    <t>04 0 00 00000</t>
  </si>
  <si>
    <t>04 1 00 00000</t>
  </si>
  <si>
    <t>04 1 01 00000</t>
  </si>
  <si>
    <t>04 1 01 20800</t>
  </si>
  <si>
    <t>41 0 00 00000</t>
  </si>
  <si>
    <t>41 0 00 20800</t>
  </si>
  <si>
    <t xml:space="preserve"> </t>
  </si>
  <si>
    <t>Резервный фонд администрации городского поселения Октябрьское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</si>
  <si>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</si>
  <si>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</si>
  <si>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>Непрограммные направления деятельности "Мероприятия в области жилищно-коммунального хозяйства"</t>
  </si>
  <si>
    <t>Непрограммные направления деятельности "Мероприятия в области культуры  и кинематографии"</t>
  </si>
  <si>
    <t>Непрограммные направления деятельности "Мероприятия в области физической культуры и спорта"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</si>
  <si>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</si>
  <si>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Публичные обязательства</t>
  </si>
  <si>
    <t>Основное  мероприятие "Мероприятия на развитие массовой физической культуры и спорта"</t>
  </si>
  <si>
    <t>Администрация городского поселения Октябрьское</t>
  </si>
  <si>
    <t xml:space="preserve">Расходы на обеспечение функций органов местного самоуправления </t>
  </si>
  <si>
    <t>19 3 01 S5060</t>
  </si>
  <si>
    <t>40 3 00 99990</t>
  </si>
  <si>
    <t>Защита населения и территории от последствий чрезвычайных ситуаций природного и техногенного характера, гражданская  оборона</t>
  </si>
  <si>
    <t>Закупка товаров, работ и услуг для государственных (муниципальных) нужд</t>
  </si>
  <si>
    <t>Национальная оборона</t>
  </si>
  <si>
    <t>Мобилизационная и вневойсковая подготовка</t>
  </si>
  <si>
    <t>40 4 00 00000</t>
  </si>
  <si>
    <t>40 4 00 51180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</si>
  <si>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</si>
  <si>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План</t>
  </si>
  <si>
    <t>Факт</t>
  </si>
  <si>
    <t>Отклонение</t>
  </si>
  <si>
    <t xml:space="preserve">               Приложение № 4</t>
  </si>
  <si>
    <t>Исполнение ведомственной структуры расходов бюджета городского поселения Октябрьское                     за 1 квартал 2018 года</t>
  </si>
  <si>
    <t>Обеспечение проведения выборов и референдумов</t>
  </si>
  <si>
    <t>Непрограммное направление деятельности "Обеспечение деятельности муниципальных органов власти"</t>
  </si>
  <si>
    <t>Закупка товаров,работ и услуг для обеспечения государственных (муниципальных) нужд</t>
  </si>
  <si>
    <t>Резервные фонды</t>
  </si>
  <si>
    <t>40 0 00 0000</t>
  </si>
  <si>
    <t>Непрограммные направления деятельности "Исполнение отдельных расходных обязательств городского поселения Октябрьское"</t>
  </si>
  <si>
    <t>40 8 00 0000</t>
  </si>
  <si>
    <t>Муниципальная программа 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2018-2020 годы и на плановый период до 2025 года"</t>
  </si>
  <si>
    <t>Закупка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</si>
  <si>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</si>
  <si>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за счет средств федерального бюджета,не отнесенные к государственным программам</t>
  </si>
  <si>
    <t>Муниципальная  программа " Улучшение  условий  и охраны  труда, развитие  социального  партнерства  и содействие занятости  населения в муниципальном  образовании Октябрьский  район  на 2018-2020  годы и на плановый период до 2025"</t>
  </si>
  <si>
    <t>Расходы на выплаты персоналу казенных учереждений</t>
  </si>
  <si>
    <t>Муниципальная программа "Развитие транспортной системы муниципального образования Октябрьский район 2018–2020 годы и на плановый период до 2025 года"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</si>
  <si>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2018-2020 годы и на плановый период до 2025 года"</t>
  </si>
  <si>
    <t>Муниципальная программа "Управление муниципальной собственностью Октябрьского района на 2018-2020 годы и на плановый период до 2025 года"</t>
  </si>
  <si>
    <t xml:space="preserve">Реализация мероприятий 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</si>
  <si>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2016-2020 годы"</t>
  </si>
  <si>
    <t>14 0 00 00000</t>
  </si>
  <si>
    <t>14 0 01 00000</t>
  </si>
  <si>
    <t>14 0 01 99990</t>
  </si>
  <si>
    <t>10 0 00 00000</t>
  </si>
  <si>
    <t>10 1 01 82591</t>
  </si>
  <si>
    <t>Основные мероприятия "Реализация мероприятий по защите населения и территории Октябрьского района от чрезвычайных ситуаций природного и техногенного характера"</t>
  </si>
  <si>
    <t>Муниципальная программа "Развитие жилищно-коммунального комплекса и повышение энергетической эффективности в муниципального образования Октябрьский район 2018–2020 годы и на плановый период до 2025 года"</t>
  </si>
  <si>
    <t>Подпрограмма " Создание условий для обеспечения качественными коммунальными услугами</t>
  </si>
  <si>
    <t>10 1 00 00000</t>
  </si>
  <si>
    <t>Основное мероприятие "Реализация мероприятий обеспечения качественными коммунальными услугами"</t>
  </si>
  <si>
    <t>Расходы на реализацию полномоций в сфере жилищно-коммунального комплекса на капитальный ремонт (с заменой) систем газораспределения,теплоснабжения,водоснабжения и водоотведения, в том числе сприменением композитных материалов</t>
  </si>
  <si>
    <t>от "27" апреля 2018 года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</si>
</sst>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#,##0.0"/>
    <numFmt numFmtId="166" formatCode="000"/>
    <numFmt numFmtId="167" formatCode="00000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  <font>
      <sz val="10"/>
      <color rgb="FF0070C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1" fillId="0" borderId="0" xfId="1" applyFont="1"/>
    <xf numFmtId="0" fontId="5" fillId="0" borderId="0" xfId="1" applyFont="1"/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165" fontId="1" fillId="0" borderId="0" xfId="1" applyNumberFormat="1" applyFont="1" applyFill="1"/>
    <xf numFmtId="165" fontId="1" fillId="0" borderId="0" xfId="1" applyNumberFormat="1" applyFont="1"/>
    <xf numFmtId="0" fontId="5" fillId="0" borderId="0" xfId="1" applyFont="1" applyFill="1"/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/>
    <xf numFmtId="2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/>
      <protection hidden="1"/>
    </xf>
    <xf numFmtId="167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0" fontId="7" fillId="0" borderId="0" xfId="1" applyFont="1" applyFill="1"/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166" fontId="1" fillId="0" borderId="1" xfId="1" applyNumberFormat="1" applyFont="1" applyFill="1" applyBorder="1" applyAlignment="1" applyProtection="1">
      <alignment vertical="center" wrapText="1"/>
      <protection hidden="1"/>
    </xf>
    <xf numFmtId="164" fontId="1" fillId="0" borderId="1" xfId="1" applyNumberFormat="1" applyFont="1" applyFill="1" applyBorder="1" applyAlignment="1" applyProtection="1">
      <alignment vertical="center" wrapText="1"/>
      <protection hidden="1"/>
    </xf>
    <xf numFmtId="164" fontId="1" fillId="0" borderId="1" xfId="1" applyNumberFormat="1" applyFont="1" applyFill="1" applyBorder="1" applyAlignment="1" applyProtection="1">
      <alignment vertical="center"/>
      <protection hidden="1"/>
    </xf>
    <xf numFmtId="167" fontId="1" fillId="0" borderId="1" xfId="1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vertical="center"/>
    </xf>
    <xf numFmtId="165" fontId="1" fillId="0" borderId="1" xfId="1" applyNumberFormat="1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>
      <alignment vertical="center" wrapText="1"/>
    </xf>
    <xf numFmtId="0" fontId="6" fillId="0" borderId="0" xfId="1" applyFont="1" applyFill="1"/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168" fontId="8" fillId="0" borderId="1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>
      <alignment wrapText="1"/>
    </xf>
    <xf numFmtId="166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right"/>
    </xf>
    <xf numFmtId="4" fontId="1" fillId="0" borderId="0" xfId="1" applyNumberFormat="1" applyFont="1" applyFill="1"/>
    <xf numFmtId="165" fontId="7" fillId="0" borderId="0" xfId="1" applyNumberFormat="1" applyFont="1" applyFill="1"/>
    <xf numFmtId="0" fontId="3" fillId="0" borderId="0" xfId="1" applyNumberFormat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166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vertical="center"/>
      <protection hidden="1"/>
    </xf>
    <xf numFmtId="165" fontId="9" fillId="0" borderId="1" xfId="1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vertical="center" wrapText="1"/>
    </xf>
    <xf numFmtId="0" fontId="1" fillId="0" borderId="3" xfId="1" applyNumberFormat="1" applyFont="1" applyFill="1" applyBorder="1" applyAlignment="1" applyProtection="1">
      <alignment vertical="center" wrapText="1"/>
      <protection hidden="1"/>
    </xf>
    <xf numFmtId="167" fontId="1" fillId="0" borderId="1" xfId="1" applyNumberFormat="1" applyFont="1" applyFill="1" applyBorder="1" applyAlignment="1" applyProtection="1">
      <alignment horizontal="left" vertical="center"/>
      <protection hidden="1"/>
    </xf>
    <xf numFmtId="167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vertical="center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65" fontId="1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>
      <alignment horizontal="left" vertical="center" wrapText="1"/>
    </xf>
    <xf numFmtId="166" fontId="1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1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1" fillId="0" borderId="1" xfId="1" applyNumberFormat="1" applyFont="1" applyFill="1" applyBorder="1" applyAlignment="1" applyProtection="1">
      <alignment horizontal="right" vertical="center"/>
      <protection hidden="1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166" fontId="6" fillId="2" borderId="1" xfId="1" applyNumberFormat="1" applyFont="1" applyFill="1" applyBorder="1" applyAlignment="1" applyProtection="1">
      <alignment vertical="center" wrapText="1"/>
      <protection hidden="1"/>
    </xf>
    <xf numFmtId="164" fontId="6" fillId="2" borderId="1" xfId="1" applyNumberFormat="1" applyFont="1" applyFill="1" applyBorder="1" applyAlignment="1" applyProtection="1">
      <alignment vertical="center" wrapText="1"/>
      <protection hidden="1"/>
    </xf>
    <xf numFmtId="164" fontId="6" fillId="2" borderId="1" xfId="1" applyNumberFormat="1" applyFont="1" applyFill="1" applyBorder="1" applyAlignment="1" applyProtection="1">
      <alignment vertical="center"/>
      <protection hidden="1"/>
    </xf>
    <xf numFmtId="167" fontId="6" fillId="2" borderId="1" xfId="1" applyNumberFormat="1" applyFont="1" applyFill="1" applyBorder="1" applyAlignment="1" applyProtection="1">
      <alignment vertical="center"/>
      <protection hidden="1"/>
    </xf>
    <xf numFmtId="165" fontId="6" fillId="2" borderId="1" xfId="1" applyNumberFormat="1" applyFont="1" applyFill="1" applyBorder="1" applyAlignment="1" applyProtection="1">
      <alignment vertical="center"/>
      <protection hidden="1"/>
    </xf>
    <xf numFmtId="165" fontId="1" fillId="2" borderId="1" xfId="1" applyNumberFormat="1" applyFont="1" applyFill="1" applyBorder="1" applyAlignment="1" applyProtection="1">
      <alignment vertical="center"/>
      <protection hidden="1"/>
    </xf>
    <xf numFmtId="0" fontId="8" fillId="2" borderId="2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vertical="center"/>
      <protection hidden="1"/>
    </xf>
    <xf numFmtId="165" fontId="12" fillId="0" borderId="1" xfId="1" applyNumberFormat="1" applyFont="1" applyFill="1" applyBorder="1" applyAlignment="1" applyProtection="1">
      <alignment vertical="center"/>
      <protection hidden="1"/>
    </xf>
    <xf numFmtId="0" fontId="1" fillId="2" borderId="1" xfId="1" applyNumberFormat="1" applyFont="1" applyFill="1" applyBorder="1" applyAlignment="1" applyProtection="1">
      <alignment vertical="center" wrapText="1"/>
      <protection hidden="1"/>
    </xf>
    <xf numFmtId="166" fontId="1" fillId="2" borderId="1" xfId="1" applyNumberFormat="1" applyFont="1" applyFill="1" applyBorder="1" applyAlignment="1" applyProtection="1">
      <alignment vertical="center" wrapText="1"/>
      <protection hidden="1"/>
    </xf>
    <xf numFmtId="164" fontId="1" fillId="2" borderId="1" xfId="1" applyNumberFormat="1" applyFont="1" applyFill="1" applyBorder="1" applyAlignment="1" applyProtection="1">
      <alignment vertical="center" wrapText="1"/>
      <protection hidden="1"/>
    </xf>
    <xf numFmtId="164" fontId="1" fillId="2" borderId="1" xfId="1" applyNumberFormat="1" applyFont="1" applyFill="1" applyBorder="1" applyAlignment="1" applyProtection="1">
      <alignment vertical="center"/>
      <protection hidden="1"/>
    </xf>
    <xf numFmtId="167" fontId="1" fillId="2" borderId="1" xfId="1" applyNumberFormat="1" applyFont="1" applyFill="1" applyBorder="1" applyAlignment="1" applyProtection="1">
      <alignment vertical="center"/>
      <protection hidden="1"/>
    </xf>
    <xf numFmtId="165" fontId="13" fillId="0" borderId="1" xfId="1" applyNumberFormat="1" applyFont="1" applyFill="1" applyBorder="1" applyAlignment="1" applyProtection="1">
      <alignment vertical="center"/>
      <protection hidden="1"/>
    </xf>
    <xf numFmtId="0" fontId="6" fillId="2" borderId="1" xfId="1" applyNumberFormat="1" applyFont="1" applyFill="1" applyBorder="1" applyAlignment="1" applyProtection="1">
      <alignment vertical="center" wrapText="1"/>
      <protection hidden="1"/>
    </xf>
    <xf numFmtId="0" fontId="6" fillId="2" borderId="3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right" vertical="center"/>
      <protection hidden="1"/>
    </xf>
    <xf numFmtId="165" fontId="12" fillId="2" borderId="1" xfId="1" applyNumberFormat="1" applyFont="1" applyFill="1" applyBorder="1" applyAlignment="1" applyProtection="1">
      <alignment vertical="center"/>
      <protection hidden="1"/>
    </xf>
    <xf numFmtId="166" fontId="7" fillId="2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 applyProtection="1">
      <alignment vertical="center"/>
      <protection hidden="1"/>
    </xf>
    <xf numFmtId="0" fontId="9" fillId="2" borderId="1" xfId="1" applyNumberFormat="1" applyFont="1" applyFill="1" applyBorder="1" applyAlignment="1" applyProtection="1">
      <alignment vertical="center" wrapText="1"/>
      <protection hidden="1"/>
    </xf>
    <xf numFmtId="166" fontId="9" fillId="2" borderId="1" xfId="1" applyNumberFormat="1" applyFont="1" applyFill="1" applyBorder="1" applyAlignment="1" applyProtection="1">
      <alignment vertical="center" wrapText="1"/>
      <protection hidden="1"/>
    </xf>
    <xf numFmtId="164" fontId="9" fillId="2" borderId="1" xfId="1" applyNumberFormat="1" applyFont="1" applyFill="1" applyBorder="1" applyAlignment="1" applyProtection="1">
      <alignment vertical="center" wrapText="1"/>
      <protection hidden="1"/>
    </xf>
    <xf numFmtId="164" fontId="9" fillId="2" borderId="1" xfId="1" applyNumberFormat="1" applyFont="1" applyFill="1" applyBorder="1" applyAlignment="1" applyProtection="1">
      <alignment vertical="center"/>
      <protection hidden="1"/>
    </xf>
    <xf numFmtId="165" fontId="9" fillId="2" borderId="1" xfId="1" applyNumberFormat="1" applyFont="1" applyFill="1" applyBorder="1" applyAlignment="1" applyProtection="1">
      <alignment vertical="center"/>
      <protection hidden="1"/>
    </xf>
    <xf numFmtId="167" fontId="1" fillId="2" borderId="1" xfId="1" applyNumberFormat="1" applyFont="1" applyFill="1" applyBorder="1" applyAlignment="1" applyProtection="1">
      <alignment horizontal="left" vertical="center"/>
      <protection hidden="1"/>
    </xf>
    <xf numFmtId="0" fontId="7" fillId="2" borderId="1" xfId="1" applyNumberFormat="1" applyFont="1" applyFill="1" applyBorder="1" applyAlignment="1" applyProtection="1">
      <alignment vertical="center" wrapText="1"/>
      <protection hidden="1"/>
    </xf>
    <xf numFmtId="164" fontId="7" fillId="2" borderId="1" xfId="1" applyNumberFormat="1" applyFont="1" applyFill="1" applyBorder="1" applyAlignment="1" applyProtection="1">
      <alignment vertical="center" wrapText="1"/>
      <protection hidden="1"/>
    </xf>
    <xf numFmtId="165" fontId="7" fillId="2" borderId="1" xfId="1" applyNumberFormat="1" applyFont="1" applyFill="1" applyBorder="1" applyAlignment="1" applyProtection="1">
      <alignment vertical="center"/>
      <protection hidden="1"/>
    </xf>
    <xf numFmtId="164" fontId="7" fillId="2" borderId="1" xfId="1" applyNumberFormat="1" applyFont="1" applyFill="1" applyBorder="1" applyAlignment="1" applyProtection="1">
      <alignment vertical="center"/>
      <protection hidden="1"/>
    </xf>
    <xf numFmtId="167" fontId="7" fillId="2" borderId="1" xfId="1" applyNumberFormat="1" applyFont="1" applyFill="1" applyBorder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9"/>
  <sheetViews>
    <sheetView tabSelected="1" topLeftCell="A162" zoomScaleNormal="100" zoomScaleSheetLayoutView="100" workbookViewId="0">
      <selection activeCell="A2" sqref="A2:J198"/>
    </sheetView>
  </sheetViews>
  <sheetFormatPr defaultColWidth="8" defaultRowHeight="12.75" x14ac:dyDescent="0.2"/>
  <cols>
    <col min="1" max="1" width="38.42578125" style="2" customWidth="1"/>
    <col min="2" max="2" width="4.140625" style="2" customWidth="1"/>
    <col min="3" max="3" width="4.28515625" style="2" customWidth="1"/>
    <col min="4" max="4" width="4.140625" style="2" customWidth="1"/>
    <col min="5" max="5" width="12.85546875" style="2" customWidth="1"/>
    <col min="6" max="6" width="4.42578125" style="2" customWidth="1"/>
    <col min="7" max="7" width="12" style="6" customWidth="1"/>
    <col min="8" max="8" width="12.7109375" style="6" customWidth="1"/>
    <col min="9" max="9" width="12.7109375" style="2" customWidth="1"/>
    <col min="10" max="10" width="8.42578125" style="2" hidden="1" customWidth="1"/>
    <col min="11" max="16384" width="8" style="2"/>
  </cols>
  <sheetData>
    <row r="2" spans="1:16" ht="15.75" x14ac:dyDescent="0.25">
      <c r="G2" s="99" t="s">
        <v>141</v>
      </c>
      <c r="H2" s="99"/>
      <c r="I2" s="99"/>
    </row>
    <row r="3" spans="1:16" ht="15.75" x14ac:dyDescent="0.25">
      <c r="G3" s="98" t="s">
        <v>13</v>
      </c>
      <c r="H3" s="98"/>
      <c r="I3" s="98"/>
    </row>
    <row r="4" spans="1:16" ht="15.75" x14ac:dyDescent="0.25">
      <c r="G4" s="98" t="s">
        <v>17</v>
      </c>
      <c r="H4" s="98"/>
      <c r="I4" s="98"/>
    </row>
    <row r="5" spans="1:16" ht="15.75" x14ac:dyDescent="0.25">
      <c r="F5" s="99" t="s">
        <v>172</v>
      </c>
      <c r="G5" s="99"/>
      <c r="H5" s="99"/>
      <c r="I5" s="99"/>
    </row>
    <row r="6" spans="1:16" ht="15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6" ht="15" customHeight="1" x14ac:dyDescent="0.2">
      <c r="A7" s="1"/>
      <c r="B7" s="1"/>
      <c r="C7" s="1"/>
      <c r="D7" s="1"/>
      <c r="E7" s="1"/>
      <c r="F7" s="1"/>
      <c r="G7" s="1"/>
      <c r="H7" s="1"/>
    </row>
    <row r="8" spans="1:16" s="9" customFormat="1" ht="16.5" customHeight="1" x14ac:dyDescent="0.25">
      <c r="A8" s="100" t="s">
        <v>142</v>
      </c>
      <c r="B8" s="100"/>
      <c r="C8" s="100"/>
      <c r="D8" s="100"/>
      <c r="E8" s="100"/>
      <c r="F8" s="100"/>
      <c r="G8" s="100"/>
      <c r="H8" s="100"/>
      <c r="I8" s="100"/>
      <c r="J8" s="100"/>
      <c r="N8" s="13"/>
      <c r="O8" s="13"/>
    </row>
    <row r="9" spans="1:16" s="3" customFormat="1" ht="15.75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6" s="3" customFormat="1" ht="15.7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6" ht="93" customHeight="1" x14ac:dyDescent="0.2">
      <c r="A11" s="4" t="s">
        <v>2</v>
      </c>
      <c r="B11" s="4" t="s">
        <v>10</v>
      </c>
      <c r="C11" s="4" t="s">
        <v>3</v>
      </c>
      <c r="D11" s="4" t="s">
        <v>4</v>
      </c>
      <c r="E11" s="4" t="s">
        <v>11</v>
      </c>
      <c r="F11" s="4" t="s">
        <v>12</v>
      </c>
      <c r="G11" s="5" t="s">
        <v>138</v>
      </c>
      <c r="H11" s="5" t="s">
        <v>139</v>
      </c>
      <c r="I11" s="5" t="s">
        <v>140</v>
      </c>
      <c r="O11" s="8"/>
      <c r="P11" s="8"/>
    </row>
    <row r="12" spans="1:16" ht="12.75" customHeight="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16" s="6" customFormat="1" ht="28.5" customHeight="1" x14ac:dyDescent="0.2">
      <c r="A13" s="14" t="s">
        <v>127</v>
      </c>
      <c r="B13" s="15">
        <v>650</v>
      </c>
      <c r="C13" s="4"/>
      <c r="D13" s="4"/>
      <c r="E13" s="4"/>
      <c r="F13" s="4"/>
      <c r="G13" s="16">
        <f>G197</f>
        <v>44491.3</v>
      </c>
      <c r="H13" s="16">
        <f>H197</f>
        <v>7063.7</v>
      </c>
      <c r="I13" s="22">
        <f>G13-H13</f>
        <v>37427.600000000006</v>
      </c>
    </row>
    <row r="14" spans="1:16" s="23" customFormat="1" ht="18.75" customHeight="1" x14ac:dyDescent="0.2">
      <c r="A14" s="93" t="s">
        <v>5</v>
      </c>
      <c r="B14" s="84">
        <v>650</v>
      </c>
      <c r="C14" s="94">
        <v>1</v>
      </c>
      <c r="D14" s="96"/>
      <c r="E14" s="97"/>
      <c r="F14" s="84"/>
      <c r="G14" s="95">
        <f>G15+G24+G30+G36+G42</f>
        <v>20125.600000000002</v>
      </c>
      <c r="H14" s="95">
        <f>H15+H24+H30+H36+H42</f>
        <v>4657.3</v>
      </c>
      <c r="I14" s="95">
        <f t="shared" ref="I14:I88" si="0">G14-H14</f>
        <v>15468.300000000003</v>
      </c>
    </row>
    <row r="15" spans="1:16" s="6" customFormat="1" ht="42.75" customHeight="1" x14ac:dyDescent="0.2">
      <c r="A15" s="74" t="s">
        <v>6</v>
      </c>
      <c r="B15" s="75">
        <v>650</v>
      </c>
      <c r="C15" s="76">
        <v>1</v>
      </c>
      <c r="D15" s="77">
        <v>2</v>
      </c>
      <c r="E15" s="78"/>
      <c r="F15" s="75"/>
      <c r="G15" s="69">
        <f>G16</f>
        <v>3000</v>
      </c>
      <c r="H15" s="69">
        <f>H18+H21</f>
        <v>820.4</v>
      </c>
      <c r="I15" s="69">
        <f t="shared" si="0"/>
        <v>2179.6</v>
      </c>
    </row>
    <row r="16" spans="1:16" s="6" customFormat="1" ht="15.75" customHeight="1" x14ac:dyDescent="0.2">
      <c r="A16" s="29" t="s">
        <v>42</v>
      </c>
      <c r="B16" s="25">
        <v>650</v>
      </c>
      <c r="C16" s="26">
        <v>1</v>
      </c>
      <c r="D16" s="27">
        <v>2</v>
      </c>
      <c r="E16" s="28" t="s">
        <v>58</v>
      </c>
      <c r="F16" s="25"/>
      <c r="G16" s="30">
        <f>G17</f>
        <v>3000</v>
      </c>
      <c r="H16" s="30">
        <f>H15</f>
        <v>820.4</v>
      </c>
      <c r="I16" s="22">
        <f t="shared" si="0"/>
        <v>2179.6</v>
      </c>
    </row>
    <row r="17" spans="1:13" s="6" customFormat="1" ht="39.75" customHeight="1" x14ac:dyDescent="0.2">
      <c r="A17" s="31" t="s">
        <v>43</v>
      </c>
      <c r="B17" s="18">
        <v>650</v>
      </c>
      <c r="C17" s="19">
        <v>1</v>
      </c>
      <c r="D17" s="20">
        <v>2</v>
      </c>
      <c r="E17" s="21" t="s">
        <v>59</v>
      </c>
      <c r="F17" s="18"/>
      <c r="G17" s="22">
        <f>G18+G21</f>
        <v>3000</v>
      </c>
      <c r="H17" s="22">
        <f>H18+H21</f>
        <v>820.4</v>
      </c>
      <c r="I17" s="22">
        <f t="shared" si="0"/>
        <v>2179.6</v>
      </c>
    </row>
    <row r="18" spans="1:13" s="6" customFormat="1" ht="19.5" customHeight="1" x14ac:dyDescent="0.2">
      <c r="A18" s="71" t="s">
        <v>44</v>
      </c>
      <c r="B18" s="65">
        <v>650</v>
      </c>
      <c r="C18" s="66">
        <v>1</v>
      </c>
      <c r="D18" s="67">
        <v>2</v>
      </c>
      <c r="E18" s="68" t="s">
        <v>60</v>
      </c>
      <c r="F18" s="65"/>
      <c r="G18" s="69">
        <f>G19</f>
        <v>1500</v>
      </c>
      <c r="H18" s="70">
        <f>H19</f>
        <v>314.7</v>
      </c>
      <c r="I18" s="69">
        <f t="shared" si="0"/>
        <v>1185.3</v>
      </c>
    </row>
    <row r="19" spans="1:13" s="6" customFormat="1" ht="84" customHeight="1" x14ac:dyDescent="0.2">
      <c r="A19" s="24" t="s">
        <v>23</v>
      </c>
      <c r="B19" s="25">
        <v>650</v>
      </c>
      <c r="C19" s="26">
        <v>1</v>
      </c>
      <c r="D19" s="27">
        <v>2</v>
      </c>
      <c r="E19" s="21" t="s">
        <v>60</v>
      </c>
      <c r="F19" s="25">
        <v>100</v>
      </c>
      <c r="G19" s="30">
        <f>G20</f>
        <v>1500</v>
      </c>
      <c r="H19" s="30">
        <f>H20</f>
        <v>314.7</v>
      </c>
      <c r="I19" s="22">
        <f t="shared" si="0"/>
        <v>1185.3</v>
      </c>
    </row>
    <row r="20" spans="1:13" s="6" customFormat="1" ht="26.25" customHeight="1" x14ac:dyDescent="0.2">
      <c r="A20" s="24" t="s">
        <v>24</v>
      </c>
      <c r="B20" s="25">
        <v>650</v>
      </c>
      <c r="C20" s="26">
        <v>1</v>
      </c>
      <c r="D20" s="27">
        <v>2</v>
      </c>
      <c r="E20" s="21" t="s">
        <v>60</v>
      </c>
      <c r="F20" s="25">
        <v>120</v>
      </c>
      <c r="G20" s="72">
        <v>1500</v>
      </c>
      <c r="H20" s="72">
        <v>314.7</v>
      </c>
      <c r="I20" s="22">
        <f t="shared" si="0"/>
        <v>1185.3</v>
      </c>
    </row>
    <row r="21" spans="1:13" s="6" customFormat="1" ht="28.5" customHeight="1" x14ac:dyDescent="0.2">
      <c r="A21" s="64" t="s">
        <v>45</v>
      </c>
      <c r="B21" s="65">
        <v>650</v>
      </c>
      <c r="C21" s="66">
        <v>1</v>
      </c>
      <c r="D21" s="67">
        <v>2</v>
      </c>
      <c r="E21" s="68" t="s">
        <v>61</v>
      </c>
      <c r="F21" s="65"/>
      <c r="G21" s="69">
        <f>G22</f>
        <v>1500</v>
      </c>
      <c r="H21" s="70">
        <f>H22</f>
        <v>505.7</v>
      </c>
      <c r="I21" s="69">
        <f t="shared" si="0"/>
        <v>994.3</v>
      </c>
    </row>
    <row r="22" spans="1:13" s="6" customFormat="1" ht="81.75" customHeight="1" x14ac:dyDescent="0.2">
      <c r="A22" s="24" t="s">
        <v>23</v>
      </c>
      <c r="B22" s="25">
        <v>650</v>
      </c>
      <c r="C22" s="26">
        <v>1</v>
      </c>
      <c r="D22" s="27">
        <v>2</v>
      </c>
      <c r="E22" s="21" t="s">
        <v>61</v>
      </c>
      <c r="F22" s="25">
        <v>100</v>
      </c>
      <c r="G22" s="30">
        <f>G23</f>
        <v>1500</v>
      </c>
      <c r="H22" s="30">
        <f>H23</f>
        <v>505.7</v>
      </c>
      <c r="I22" s="22">
        <f t="shared" si="0"/>
        <v>994.3</v>
      </c>
    </row>
    <row r="23" spans="1:13" s="6" customFormat="1" ht="30" customHeight="1" x14ac:dyDescent="0.2">
      <c r="A23" s="24" t="s">
        <v>24</v>
      </c>
      <c r="B23" s="25">
        <v>650</v>
      </c>
      <c r="C23" s="26">
        <v>1</v>
      </c>
      <c r="D23" s="27">
        <v>2</v>
      </c>
      <c r="E23" s="21" t="s">
        <v>61</v>
      </c>
      <c r="F23" s="25">
        <v>120</v>
      </c>
      <c r="G23" s="72">
        <v>1500</v>
      </c>
      <c r="H23" s="72">
        <v>505.7</v>
      </c>
      <c r="I23" s="22">
        <f t="shared" si="0"/>
        <v>994.3</v>
      </c>
    </row>
    <row r="24" spans="1:13" s="32" customFormat="1" ht="69" customHeight="1" x14ac:dyDescent="0.2">
      <c r="A24" s="87" t="s">
        <v>7</v>
      </c>
      <c r="B24" s="88">
        <v>650</v>
      </c>
      <c r="C24" s="89">
        <v>1</v>
      </c>
      <c r="D24" s="90">
        <v>4</v>
      </c>
      <c r="E24" s="88"/>
      <c r="F24" s="88"/>
      <c r="G24" s="91">
        <f t="shared" ref="G24:H28" si="1">G25</f>
        <v>13359.9</v>
      </c>
      <c r="H24" s="70">
        <f t="shared" si="1"/>
        <v>3080.7</v>
      </c>
      <c r="I24" s="69">
        <f t="shared" si="0"/>
        <v>10279.200000000001</v>
      </c>
    </row>
    <row r="25" spans="1:13" s="6" customFormat="1" ht="16.5" customHeight="1" x14ac:dyDescent="0.2">
      <c r="A25" s="29" t="s">
        <v>42</v>
      </c>
      <c r="B25" s="25">
        <v>650</v>
      </c>
      <c r="C25" s="26">
        <v>1</v>
      </c>
      <c r="D25" s="27">
        <v>4</v>
      </c>
      <c r="E25" s="28" t="s">
        <v>58</v>
      </c>
      <c r="F25" s="44"/>
      <c r="G25" s="47">
        <f t="shared" si="1"/>
        <v>13359.9</v>
      </c>
      <c r="H25" s="30">
        <f t="shared" si="1"/>
        <v>3080.7</v>
      </c>
      <c r="I25" s="22">
        <f t="shared" si="0"/>
        <v>10279.200000000001</v>
      </c>
    </row>
    <row r="26" spans="1:13" s="6" customFormat="1" ht="42.75" customHeight="1" x14ac:dyDescent="0.2">
      <c r="A26" s="31" t="s">
        <v>43</v>
      </c>
      <c r="B26" s="18">
        <v>650</v>
      </c>
      <c r="C26" s="19">
        <v>1</v>
      </c>
      <c r="D26" s="20">
        <v>4</v>
      </c>
      <c r="E26" s="21" t="s">
        <v>59</v>
      </c>
      <c r="F26" s="44"/>
      <c r="G26" s="47">
        <f t="shared" si="1"/>
        <v>13359.9</v>
      </c>
      <c r="H26" s="30">
        <f t="shared" si="1"/>
        <v>3080.7</v>
      </c>
      <c r="I26" s="22">
        <f t="shared" si="0"/>
        <v>10279.200000000001</v>
      </c>
    </row>
    <row r="27" spans="1:13" s="6" customFormat="1" ht="33" customHeight="1" x14ac:dyDescent="0.2">
      <c r="A27" s="31" t="s">
        <v>128</v>
      </c>
      <c r="B27" s="18">
        <v>650</v>
      </c>
      <c r="C27" s="19">
        <v>1</v>
      </c>
      <c r="D27" s="20">
        <v>4</v>
      </c>
      <c r="E27" s="21" t="s">
        <v>62</v>
      </c>
      <c r="F27" s="44"/>
      <c r="G27" s="47">
        <f t="shared" si="1"/>
        <v>13359.9</v>
      </c>
      <c r="H27" s="30">
        <f t="shared" si="1"/>
        <v>3080.7</v>
      </c>
      <c r="I27" s="22">
        <f t="shared" si="0"/>
        <v>10279.200000000001</v>
      </c>
      <c r="M27" s="40"/>
    </row>
    <row r="28" spans="1:13" s="6" customFormat="1" ht="82.5" customHeight="1" x14ac:dyDescent="0.2">
      <c r="A28" s="43" t="s">
        <v>23</v>
      </c>
      <c r="B28" s="18">
        <v>650</v>
      </c>
      <c r="C28" s="19">
        <v>1</v>
      </c>
      <c r="D28" s="20">
        <v>4</v>
      </c>
      <c r="E28" s="21" t="s">
        <v>62</v>
      </c>
      <c r="F28" s="44">
        <v>100</v>
      </c>
      <c r="G28" s="47">
        <f t="shared" si="1"/>
        <v>13359.9</v>
      </c>
      <c r="H28" s="30">
        <f t="shared" si="1"/>
        <v>3080.7</v>
      </c>
      <c r="I28" s="22">
        <f t="shared" si="0"/>
        <v>10279.200000000001</v>
      </c>
    </row>
    <row r="29" spans="1:13" s="6" customFormat="1" ht="30" customHeight="1" x14ac:dyDescent="0.2">
      <c r="A29" s="43" t="s">
        <v>24</v>
      </c>
      <c r="B29" s="44">
        <v>650</v>
      </c>
      <c r="C29" s="45">
        <v>1</v>
      </c>
      <c r="D29" s="46">
        <v>4</v>
      </c>
      <c r="E29" s="21" t="s">
        <v>62</v>
      </c>
      <c r="F29" s="44">
        <v>120</v>
      </c>
      <c r="G29" s="73">
        <v>13359.9</v>
      </c>
      <c r="H29" s="72">
        <v>3080.7</v>
      </c>
      <c r="I29" s="22">
        <f t="shared" si="0"/>
        <v>10279.200000000001</v>
      </c>
      <c r="J29" s="6" t="s">
        <v>117</v>
      </c>
    </row>
    <row r="30" spans="1:13" s="32" customFormat="1" ht="25.5" x14ac:dyDescent="0.2">
      <c r="A30" s="80" t="s">
        <v>143</v>
      </c>
      <c r="B30" s="75">
        <v>650</v>
      </c>
      <c r="C30" s="66">
        <v>1</v>
      </c>
      <c r="D30" s="67">
        <v>7</v>
      </c>
      <c r="E30" s="65"/>
      <c r="F30" s="65"/>
      <c r="G30" s="69">
        <f t="shared" ref="G30:H34" si="2">G31</f>
        <v>1196.3</v>
      </c>
      <c r="H30" s="70">
        <f t="shared" si="2"/>
        <v>0</v>
      </c>
      <c r="I30" s="69">
        <f t="shared" si="0"/>
        <v>1196.3</v>
      </c>
    </row>
    <row r="31" spans="1:13" s="6" customFormat="1" ht="15" customHeight="1" x14ac:dyDescent="0.2">
      <c r="A31" s="29" t="s">
        <v>42</v>
      </c>
      <c r="B31" s="25">
        <v>650</v>
      </c>
      <c r="C31" s="26">
        <v>1</v>
      </c>
      <c r="D31" s="27">
        <v>7</v>
      </c>
      <c r="E31" s="28" t="s">
        <v>58</v>
      </c>
      <c r="F31" s="25"/>
      <c r="G31" s="30">
        <f t="shared" si="2"/>
        <v>1196.3</v>
      </c>
      <c r="H31" s="30">
        <f t="shared" si="2"/>
        <v>0</v>
      </c>
      <c r="I31" s="22">
        <f t="shared" si="0"/>
        <v>1196.3</v>
      </c>
    </row>
    <row r="32" spans="1:13" s="6" customFormat="1" ht="42" customHeight="1" x14ac:dyDescent="0.2">
      <c r="A32" s="17" t="s">
        <v>144</v>
      </c>
      <c r="B32" s="25">
        <v>650</v>
      </c>
      <c r="C32" s="26">
        <v>1</v>
      </c>
      <c r="D32" s="27">
        <v>7</v>
      </c>
      <c r="E32" s="28" t="s">
        <v>59</v>
      </c>
      <c r="F32" s="25"/>
      <c r="G32" s="30">
        <f t="shared" si="2"/>
        <v>1196.3</v>
      </c>
      <c r="H32" s="30">
        <f t="shared" si="2"/>
        <v>0</v>
      </c>
      <c r="I32" s="22">
        <f t="shared" si="0"/>
        <v>1196.3</v>
      </c>
    </row>
    <row r="33" spans="1:9" s="6" customFormat="1" ht="17.25" customHeight="1" x14ac:dyDescent="0.2">
      <c r="A33" s="17" t="s">
        <v>52</v>
      </c>
      <c r="B33" s="25">
        <v>650</v>
      </c>
      <c r="C33" s="26">
        <v>1</v>
      </c>
      <c r="D33" s="27">
        <v>7</v>
      </c>
      <c r="E33" s="50" t="s">
        <v>72</v>
      </c>
      <c r="F33" s="25"/>
      <c r="G33" s="30">
        <f t="shared" si="2"/>
        <v>1196.3</v>
      </c>
      <c r="H33" s="30">
        <f t="shared" si="2"/>
        <v>0</v>
      </c>
      <c r="I33" s="22">
        <f>I34</f>
        <v>1196.3</v>
      </c>
    </row>
    <row r="34" spans="1:9" s="6" customFormat="1" ht="39" customHeight="1" x14ac:dyDescent="0.2">
      <c r="A34" s="17" t="s">
        <v>145</v>
      </c>
      <c r="B34" s="25">
        <v>650</v>
      </c>
      <c r="C34" s="26">
        <v>1</v>
      </c>
      <c r="D34" s="27">
        <v>7</v>
      </c>
      <c r="E34" s="50" t="s">
        <v>72</v>
      </c>
      <c r="F34" s="25">
        <v>200</v>
      </c>
      <c r="G34" s="30">
        <f t="shared" si="2"/>
        <v>1196.3</v>
      </c>
      <c r="H34" s="30">
        <f t="shared" si="2"/>
        <v>0</v>
      </c>
      <c r="I34" s="22">
        <f>I35</f>
        <v>1196.3</v>
      </c>
    </row>
    <row r="35" spans="1:9" s="6" customFormat="1" ht="40.5" customHeight="1" x14ac:dyDescent="0.2">
      <c r="A35" s="17" t="s">
        <v>33</v>
      </c>
      <c r="B35" s="25">
        <v>650</v>
      </c>
      <c r="C35" s="26">
        <v>1</v>
      </c>
      <c r="D35" s="27">
        <v>7</v>
      </c>
      <c r="E35" s="50" t="s">
        <v>72</v>
      </c>
      <c r="F35" s="25">
        <v>240</v>
      </c>
      <c r="G35" s="72">
        <v>1196.3</v>
      </c>
      <c r="H35" s="30">
        <v>0</v>
      </c>
      <c r="I35" s="22">
        <v>1196.3</v>
      </c>
    </row>
    <row r="36" spans="1:9" s="6" customFormat="1" ht="18" customHeight="1" x14ac:dyDescent="0.2">
      <c r="A36" s="80" t="s">
        <v>146</v>
      </c>
      <c r="B36" s="75">
        <v>650</v>
      </c>
      <c r="C36" s="76">
        <v>1</v>
      </c>
      <c r="D36" s="77">
        <v>11</v>
      </c>
      <c r="E36" s="92"/>
      <c r="F36" s="75"/>
      <c r="G36" s="70">
        <f t="shared" ref="G36:I38" si="3">G37</f>
        <v>72</v>
      </c>
      <c r="H36" s="70">
        <f t="shared" si="3"/>
        <v>0</v>
      </c>
      <c r="I36" s="69">
        <f t="shared" si="3"/>
        <v>72</v>
      </c>
    </row>
    <row r="37" spans="1:9" s="6" customFormat="1" ht="18" customHeight="1" x14ac:dyDescent="0.2">
      <c r="A37" s="17" t="s">
        <v>42</v>
      </c>
      <c r="B37" s="25">
        <v>650</v>
      </c>
      <c r="C37" s="26">
        <v>1</v>
      </c>
      <c r="D37" s="27">
        <v>11</v>
      </c>
      <c r="E37" s="50" t="s">
        <v>147</v>
      </c>
      <c r="F37" s="25"/>
      <c r="G37" s="30">
        <f t="shared" si="3"/>
        <v>72</v>
      </c>
      <c r="H37" s="30">
        <f t="shared" si="3"/>
        <v>0</v>
      </c>
      <c r="I37" s="22">
        <f t="shared" si="3"/>
        <v>72</v>
      </c>
    </row>
    <row r="38" spans="1:9" s="6" customFormat="1" ht="53.25" customHeight="1" x14ac:dyDescent="0.2">
      <c r="A38" s="17" t="s">
        <v>148</v>
      </c>
      <c r="B38" s="25">
        <v>650</v>
      </c>
      <c r="C38" s="26">
        <v>1</v>
      </c>
      <c r="D38" s="27">
        <v>11</v>
      </c>
      <c r="E38" s="50" t="s">
        <v>149</v>
      </c>
      <c r="F38" s="25"/>
      <c r="G38" s="30">
        <f t="shared" si="3"/>
        <v>72</v>
      </c>
      <c r="H38" s="30">
        <f t="shared" si="3"/>
        <v>0</v>
      </c>
      <c r="I38" s="22">
        <f t="shared" si="3"/>
        <v>72</v>
      </c>
    </row>
    <row r="39" spans="1:9" s="6" customFormat="1" ht="30.75" customHeight="1" x14ac:dyDescent="0.2">
      <c r="A39" s="48" t="s">
        <v>118</v>
      </c>
      <c r="B39" s="25">
        <v>650</v>
      </c>
      <c r="C39" s="26">
        <v>1</v>
      </c>
      <c r="D39" s="27">
        <v>11</v>
      </c>
      <c r="E39" s="28" t="s">
        <v>63</v>
      </c>
      <c r="F39" s="25"/>
      <c r="G39" s="30">
        <f>G40</f>
        <v>72</v>
      </c>
      <c r="H39" s="30">
        <f>H40</f>
        <v>0</v>
      </c>
      <c r="I39" s="22">
        <f t="shared" si="0"/>
        <v>72</v>
      </c>
    </row>
    <row r="40" spans="1:9" s="6" customFormat="1" x14ac:dyDescent="0.2">
      <c r="A40" s="24" t="s">
        <v>25</v>
      </c>
      <c r="B40" s="25">
        <v>650</v>
      </c>
      <c r="C40" s="26">
        <v>1</v>
      </c>
      <c r="D40" s="27">
        <v>11</v>
      </c>
      <c r="E40" s="28" t="s">
        <v>63</v>
      </c>
      <c r="F40" s="25">
        <v>800</v>
      </c>
      <c r="G40" s="30">
        <f>G41</f>
        <v>72</v>
      </c>
      <c r="H40" s="30">
        <f>H41</f>
        <v>0</v>
      </c>
      <c r="I40" s="22">
        <f t="shared" si="0"/>
        <v>72</v>
      </c>
    </row>
    <row r="41" spans="1:9" s="6" customFormat="1" x14ac:dyDescent="0.2">
      <c r="A41" s="24" t="s">
        <v>26</v>
      </c>
      <c r="B41" s="25">
        <v>650</v>
      </c>
      <c r="C41" s="26">
        <v>1</v>
      </c>
      <c r="D41" s="27">
        <v>11</v>
      </c>
      <c r="E41" s="28" t="s">
        <v>63</v>
      </c>
      <c r="F41" s="25">
        <v>870</v>
      </c>
      <c r="G41" s="72">
        <v>72</v>
      </c>
      <c r="H41" s="30">
        <v>0</v>
      </c>
      <c r="I41" s="22">
        <f t="shared" si="0"/>
        <v>72</v>
      </c>
    </row>
    <row r="42" spans="1:9" s="6" customFormat="1" ht="18.75" customHeight="1" x14ac:dyDescent="0.2">
      <c r="A42" s="74" t="s">
        <v>18</v>
      </c>
      <c r="B42" s="75">
        <v>650</v>
      </c>
      <c r="C42" s="76">
        <v>1</v>
      </c>
      <c r="D42" s="77">
        <v>13</v>
      </c>
      <c r="E42" s="78"/>
      <c r="F42" s="75"/>
      <c r="G42" s="70">
        <f>G43+G49</f>
        <v>2497.4</v>
      </c>
      <c r="H42" s="70">
        <f>H49+H56</f>
        <v>756.2</v>
      </c>
      <c r="I42" s="69">
        <f>G42-H42</f>
        <v>1741.2</v>
      </c>
    </row>
    <row r="43" spans="1:9" s="6" customFormat="1" ht="93.75" customHeight="1" x14ac:dyDescent="0.2">
      <c r="A43" s="24" t="s">
        <v>150</v>
      </c>
      <c r="B43" s="25">
        <v>650</v>
      </c>
      <c r="C43" s="26">
        <v>1</v>
      </c>
      <c r="D43" s="27">
        <v>13</v>
      </c>
      <c r="E43" s="28" t="s">
        <v>57</v>
      </c>
      <c r="F43" s="25"/>
      <c r="G43" s="79">
        <f t="shared" ref="G43:I47" si="4">G44</f>
        <v>70</v>
      </c>
      <c r="H43" s="30">
        <f t="shared" si="4"/>
        <v>0</v>
      </c>
      <c r="I43" s="22">
        <f t="shared" si="4"/>
        <v>70</v>
      </c>
    </row>
    <row r="44" spans="1:9" s="6" customFormat="1" ht="57.75" customHeight="1" x14ac:dyDescent="0.2">
      <c r="A44" s="49" t="s">
        <v>64</v>
      </c>
      <c r="B44" s="25">
        <v>650</v>
      </c>
      <c r="C44" s="26">
        <v>1</v>
      </c>
      <c r="D44" s="27">
        <v>13</v>
      </c>
      <c r="E44" s="28" t="s">
        <v>65</v>
      </c>
      <c r="F44" s="25"/>
      <c r="G44" s="30">
        <f t="shared" si="4"/>
        <v>70</v>
      </c>
      <c r="H44" s="30">
        <f t="shared" si="4"/>
        <v>0</v>
      </c>
      <c r="I44" s="22">
        <f t="shared" si="4"/>
        <v>70</v>
      </c>
    </row>
    <row r="45" spans="1:9" s="6" customFormat="1" ht="66" customHeight="1" x14ac:dyDescent="0.2">
      <c r="A45" s="49" t="s">
        <v>66</v>
      </c>
      <c r="B45" s="25">
        <v>650</v>
      </c>
      <c r="C45" s="26">
        <v>1</v>
      </c>
      <c r="D45" s="27">
        <v>13</v>
      </c>
      <c r="E45" s="28" t="s">
        <v>67</v>
      </c>
      <c r="F45" s="25"/>
      <c r="G45" s="30">
        <f t="shared" si="4"/>
        <v>70</v>
      </c>
      <c r="H45" s="30">
        <f t="shared" si="4"/>
        <v>0</v>
      </c>
      <c r="I45" s="22">
        <f t="shared" si="4"/>
        <v>70</v>
      </c>
    </row>
    <row r="46" spans="1:9" s="6" customFormat="1" ht="20.25" customHeight="1" x14ac:dyDescent="0.2">
      <c r="A46" s="49" t="s">
        <v>68</v>
      </c>
      <c r="B46" s="25">
        <v>650</v>
      </c>
      <c r="C46" s="26">
        <v>1</v>
      </c>
      <c r="D46" s="27">
        <v>13</v>
      </c>
      <c r="E46" s="28" t="s">
        <v>69</v>
      </c>
      <c r="F46" s="25"/>
      <c r="G46" s="30">
        <f t="shared" si="4"/>
        <v>70</v>
      </c>
      <c r="H46" s="30">
        <f t="shared" si="4"/>
        <v>0</v>
      </c>
      <c r="I46" s="22">
        <f t="shared" si="4"/>
        <v>70</v>
      </c>
    </row>
    <row r="47" spans="1:9" s="6" customFormat="1" ht="30.75" customHeight="1" x14ac:dyDescent="0.2">
      <c r="A47" s="24" t="s">
        <v>151</v>
      </c>
      <c r="B47" s="25">
        <v>650</v>
      </c>
      <c r="C47" s="26">
        <v>1</v>
      </c>
      <c r="D47" s="27">
        <v>13</v>
      </c>
      <c r="E47" s="28" t="s">
        <v>69</v>
      </c>
      <c r="F47" s="25">
        <v>200</v>
      </c>
      <c r="G47" s="30">
        <f t="shared" si="4"/>
        <v>70</v>
      </c>
      <c r="H47" s="30">
        <f t="shared" si="4"/>
        <v>0</v>
      </c>
      <c r="I47" s="22">
        <f t="shared" si="4"/>
        <v>70</v>
      </c>
    </row>
    <row r="48" spans="1:9" s="6" customFormat="1" ht="43.5" customHeight="1" x14ac:dyDescent="0.2">
      <c r="A48" s="24" t="s">
        <v>33</v>
      </c>
      <c r="B48" s="25">
        <v>650</v>
      </c>
      <c r="C48" s="26">
        <v>1</v>
      </c>
      <c r="D48" s="27">
        <v>13</v>
      </c>
      <c r="E48" s="28" t="s">
        <v>69</v>
      </c>
      <c r="F48" s="25">
        <v>240</v>
      </c>
      <c r="G48" s="72">
        <v>70</v>
      </c>
      <c r="H48" s="72">
        <v>0</v>
      </c>
      <c r="I48" s="22">
        <f t="shared" si="0"/>
        <v>70</v>
      </c>
    </row>
    <row r="49" spans="1:9" s="6" customFormat="1" ht="17.25" customHeight="1" x14ac:dyDescent="0.2">
      <c r="A49" s="29" t="s">
        <v>42</v>
      </c>
      <c r="B49" s="25">
        <v>650</v>
      </c>
      <c r="C49" s="26">
        <v>1</v>
      </c>
      <c r="D49" s="27">
        <v>13</v>
      </c>
      <c r="E49" s="28" t="s">
        <v>58</v>
      </c>
      <c r="F49" s="25"/>
      <c r="G49" s="79">
        <v>2427.4</v>
      </c>
      <c r="H49" s="70">
        <f>H50</f>
        <v>195.7</v>
      </c>
      <c r="I49" s="22">
        <f t="shared" si="0"/>
        <v>2231.7000000000003</v>
      </c>
    </row>
    <row r="50" spans="1:9" s="6" customFormat="1" ht="41.25" customHeight="1" x14ac:dyDescent="0.2">
      <c r="A50" s="31" t="s">
        <v>43</v>
      </c>
      <c r="B50" s="25">
        <v>650</v>
      </c>
      <c r="C50" s="26">
        <v>1</v>
      </c>
      <c r="D50" s="27">
        <v>13</v>
      </c>
      <c r="E50" s="21" t="s">
        <v>59</v>
      </c>
      <c r="F50" s="25"/>
      <c r="G50" s="30">
        <f>G51+G56</f>
        <v>2427.4</v>
      </c>
      <c r="H50" s="30">
        <f t="shared" ref="G50:H52" si="5">H51</f>
        <v>195.7</v>
      </c>
      <c r="I50" s="22">
        <f t="shared" si="0"/>
        <v>2231.7000000000003</v>
      </c>
    </row>
    <row r="51" spans="1:9" s="6" customFormat="1" ht="27" customHeight="1" x14ac:dyDescent="0.2">
      <c r="A51" s="31" t="s">
        <v>46</v>
      </c>
      <c r="B51" s="25">
        <v>650</v>
      </c>
      <c r="C51" s="26">
        <v>1</v>
      </c>
      <c r="D51" s="27">
        <v>13</v>
      </c>
      <c r="E51" s="28" t="s">
        <v>70</v>
      </c>
      <c r="F51" s="25"/>
      <c r="G51" s="70">
        <f>G52+G54</f>
        <v>693</v>
      </c>
      <c r="H51" s="30">
        <f t="shared" si="5"/>
        <v>195.7</v>
      </c>
      <c r="I51" s="22">
        <f t="shared" si="0"/>
        <v>497.3</v>
      </c>
    </row>
    <row r="52" spans="1:9" s="6" customFormat="1" ht="36.75" customHeight="1" x14ac:dyDescent="0.2">
      <c r="A52" s="24" t="s">
        <v>151</v>
      </c>
      <c r="B52" s="25">
        <v>650</v>
      </c>
      <c r="C52" s="26">
        <v>1</v>
      </c>
      <c r="D52" s="27">
        <v>13</v>
      </c>
      <c r="E52" s="28" t="s">
        <v>70</v>
      </c>
      <c r="F52" s="25">
        <v>200</v>
      </c>
      <c r="G52" s="30">
        <f t="shared" si="5"/>
        <v>646</v>
      </c>
      <c r="H52" s="30">
        <f t="shared" si="5"/>
        <v>195.7</v>
      </c>
      <c r="I52" s="22">
        <f t="shared" si="0"/>
        <v>450.3</v>
      </c>
    </row>
    <row r="53" spans="1:9" s="6" customFormat="1" ht="42" customHeight="1" x14ac:dyDescent="0.2">
      <c r="A53" s="24" t="s">
        <v>33</v>
      </c>
      <c r="B53" s="25">
        <v>650</v>
      </c>
      <c r="C53" s="26">
        <v>1</v>
      </c>
      <c r="D53" s="27">
        <v>13</v>
      </c>
      <c r="E53" s="28" t="s">
        <v>70</v>
      </c>
      <c r="F53" s="25">
        <v>240</v>
      </c>
      <c r="G53" s="72">
        <v>646</v>
      </c>
      <c r="H53" s="72">
        <v>195.7</v>
      </c>
      <c r="I53" s="22">
        <f>G53-H53</f>
        <v>450.3</v>
      </c>
    </row>
    <row r="54" spans="1:9" s="6" customFormat="1" ht="17.25" customHeight="1" x14ac:dyDescent="0.2">
      <c r="A54" s="24" t="s">
        <v>25</v>
      </c>
      <c r="B54" s="25">
        <v>650</v>
      </c>
      <c r="C54" s="26">
        <v>1</v>
      </c>
      <c r="D54" s="27">
        <v>13</v>
      </c>
      <c r="E54" s="28" t="s">
        <v>70</v>
      </c>
      <c r="F54" s="25">
        <v>800</v>
      </c>
      <c r="G54" s="30">
        <v>47</v>
      </c>
      <c r="H54" s="30">
        <v>0</v>
      </c>
      <c r="I54" s="22">
        <f t="shared" si="0"/>
        <v>47</v>
      </c>
    </row>
    <row r="55" spans="1:9" s="6" customFormat="1" ht="15" customHeight="1" x14ac:dyDescent="0.2">
      <c r="A55" s="24" t="s">
        <v>34</v>
      </c>
      <c r="B55" s="25">
        <v>650</v>
      </c>
      <c r="C55" s="26">
        <v>1</v>
      </c>
      <c r="D55" s="27">
        <v>13</v>
      </c>
      <c r="E55" s="28" t="s">
        <v>70</v>
      </c>
      <c r="F55" s="25">
        <v>850</v>
      </c>
      <c r="G55" s="30">
        <v>47</v>
      </c>
      <c r="H55" s="30">
        <v>0</v>
      </c>
      <c r="I55" s="22">
        <f t="shared" si="0"/>
        <v>47</v>
      </c>
    </row>
    <row r="56" spans="1:9" s="6" customFormat="1" ht="20.25" customHeight="1" x14ac:dyDescent="0.2">
      <c r="A56" s="31" t="s">
        <v>71</v>
      </c>
      <c r="B56" s="25">
        <v>650</v>
      </c>
      <c r="C56" s="26">
        <v>1</v>
      </c>
      <c r="D56" s="27">
        <v>13</v>
      </c>
      <c r="E56" s="28" t="s">
        <v>72</v>
      </c>
      <c r="F56" s="25"/>
      <c r="G56" s="70">
        <f>G57+G59+G61</f>
        <v>1734.4</v>
      </c>
      <c r="H56" s="70">
        <f>H57+H59+H61</f>
        <v>560.5</v>
      </c>
      <c r="I56" s="22">
        <f t="shared" si="0"/>
        <v>1173.9000000000001</v>
      </c>
    </row>
    <row r="57" spans="1:9" s="6" customFormat="1" ht="82.5" customHeight="1" x14ac:dyDescent="0.2">
      <c r="A57" s="24" t="s">
        <v>23</v>
      </c>
      <c r="B57" s="25">
        <v>650</v>
      </c>
      <c r="C57" s="26">
        <v>1</v>
      </c>
      <c r="D57" s="27">
        <v>13</v>
      </c>
      <c r="E57" s="28" t="s">
        <v>72</v>
      </c>
      <c r="F57" s="25">
        <v>100</v>
      </c>
      <c r="G57" s="30">
        <f>G58</f>
        <v>300</v>
      </c>
      <c r="H57" s="22">
        <v>0</v>
      </c>
      <c r="I57" s="22">
        <f t="shared" si="0"/>
        <v>300</v>
      </c>
    </row>
    <row r="58" spans="1:9" s="6" customFormat="1" ht="30" customHeight="1" x14ac:dyDescent="0.2">
      <c r="A58" s="31" t="s">
        <v>29</v>
      </c>
      <c r="B58" s="25">
        <v>650</v>
      </c>
      <c r="C58" s="26">
        <v>1</v>
      </c>
      <c r="D58" s="27">
        <v>13</v>
      </c>
      <c r="E58" s="28" t="s">
        <v>72</v>
      </c>
      <c r="F58" s="25">
        <v>120</v>
      </c>
      <c r="G58" s="72">
        <v>300</v>
      </c>
      <c r="H58" s="22">
        <v>0</v>
      </c>
      <c r="I58" s="22">
        <f t="shared" si="0"/>
        <v>300</v>
      </c>
    </row>
    <row r="59" spans="1:9" s="6" customFormat="1" ht="40.5" customHeight="1" x14ac:dyDescent="0.2">
      <c r="A59" s="24" t="s">
        <v>152</v>
      </c>
      <c r="B59" s="25">
        <v>650</v>
      </c>
      <c r="C59" s="26">
        <v>1</v>
      </c>
      <c r="D59" s="27">
        <v>13</v>
      </c>
      <c r="E59" s="28" t="s">
        <v>72</v>
      </c>
      <c r="F59" s="25">
        <v>200</v>
      </c>
      <c r="G59" s="30">
        <f>G60</f>
        <v>1354.4</v>
      </c>
      <c r="H59" s="22">
        <f>H60</f>
        <v>500.5</v>
      </c>
      <c r="I59" s="22">
        <f t="shared" si="0"/>
        <v>853.90000000000009</v>
      </c>
    </row>
    <row r="60" spans="1:9" s="6" customFormat="1" ht="41.25" customHeight="1" x14ac:dyDescent="0.2">
      <c r="A60" s="24" t="s">
        <v>33</v>
      </c>
      <c r="B60" s="25">
        <v>650</v>
      </c>
      <c r="C60" s="26">
        <v>1</v>
      </c>
      <c r="D60" s="27">
        <v>13</v>
      </c>
      <c r="E60" s="28" t="s">
        <v>72</v>
      </c>
      <c r="F60" s="25">
        <v>240</v>
      </c>
      <c r="G60" s="72">
        <v>1354.4</v>
      </c>
      <c r="H60" s="73">
        <v>500.5</v>
      </c>
      <c r="I60" s="22">
        <f t="shared" si="0"/>
        <v>853.90000000000009</v>
      </c>
    </row>
    <row r="61" spans="1:9" s="6" customFormat="1" ht="15.75" customHeight="1" x14ac:dyDescent="0.2">
      <c r="A61" s="24" t="s">
        <v>25</v>
      </c>
      <c r="B61" s="25">
        <v>650</v>
      </c>
      <c r="C61" s="26">
        <v>1</v>
      </c>
      <c r="D61" s="27">
        <v>13</v>
      </c>
      <c r="E61" s="28" t="s">
        <v>72</v>
      </c>
      <c r="F61" s="25">
        <v>800</v>
      </c>
      <c r="G61" s="30">
        <f>G62</f>
        <v>80</v>
      </c>
      <c r="H61" s="22">
        <f>H62</f>
        <v>60</v>
      </c>
      <c r="I61" s="22">
        <f t="shared" si="0"/>
        <v>20</v>
      </c>
    </row>
    <row r="62" spans="1:9" s="6" customFormat="1" ht="14.25" customHeight="1" x14ac:dyDescent="0.2">
      <c r="A62" s="24" t="s">
        <v>34</v>
      </c>
      <c r="B62" s="25">
        <v>650</v>
      </c>
      <c r="C62" s="26">
        <v>1</v>
      </c>
      <c r="D62" s="27">
        <v>13</v>
      </c>
      <c r="E62" s="28" t="s">
        <v>72</v>
      </c>
      <c r="F62" s="25">
        <v>850</v>
      </c>
      <c r="G62" s="72">
        <v>80</v>
      </c>
      <c r="H62" s="73">
        <v>60</v>
      </c>
      <c r="I62" s="22">
        <f t="shared" si="0"/>
        <v>20</v>
      </c>
    </row>
    <row r="63" spans="1:9" s="6" customFormat="1" ht="14.25" customHeight="1" x14ac:dyDescent="0.2">
      <c r="A63" s="24" t="s">
        <v>35</v>
      </c>
      <c r="B63" s="25">
        <v>650</v>
      </c>
      <c r="C63" s="19">
        <v>1</v>
      </c>
      <c r="D63" s="20">
        <v>13</v>
      </c>
      <c r="E63" s="28" t="s">
        <v>74</v>
      </c>
      <c r="F63" s="25"/>
      <c r="G63" s="69"/>
      <c r="H63" s="22"/>
      <c r="I63" s="22"/>
    </row>
    <row r="64" spans="1:9" s="6" customFormat="1" ht="135.75" customHeight="1" x14ac:dyDescent="0.2">
      <c r="A64" s="31" t="s">
        <v>36</v>
      </c>
      <c r="B64" s="25">
        <v>650</v>
      </c>
      <c r="C64" s="19">
        <v>1</v>
      </c>
      <c r="D64" s="20">
        <v>13</v>
      </c>
      <c r="E64" s="28" t="s">
        <v>75</v>
      </c>
      <c r="F64" s="25"/>
      <c r="G64" s="22">
        <v>0</v>
      </c>
      <c r="H64" s="22">
        <v>0</v>
      </c>
      <c r="I64" s="22">
        <f t="shared" si="0"/>
        <v>0</v>
      </c>
    </row>
    <row r="65" spans="1:9" s="6" customFormat="1" ht="86.25" customHeight="1" x14ac:dyDescent="0.2">
      <c r="A65" s="31" t="s">
        <v>124</v>
      </c>
      <c r="B65" s="25">
        <v>650</v>
      </c>
      <c r="C65" s="19">
        <v>1</v>
      </c>
      <c r="D65" s="20">
        <v>13</v>
      </c>
      <c r="E65" s="28" t="s">
        <v>73</v>
      </c>
      <c r="F65" s="25"/>
      <c r="G65" s="22">
        <v>0</v>
      </c>
      <c r="H65" s="22">
        <v>0</v>
      </c>
      <c r="I65" s="22">
        <f t="shared" si="0"/>
        <v>0</v>
      </c>
    </row>
    <row r="66" spans="1:9" s="6" customFormat="1" ht="14.25" customHeight="1" x14ac:dyDescent="0.2">
      <c r="A66" s="24" t="s">
        <v>22</v>
      </c>
      <c r="B66" s="25">
        <v>650</v>
      </c>
      <c r="C66" s="19">
        <v>1</v>
      </c>
      <c r="D66" s="20">
        <v>13</v>
      </c>
      <c r="E66" s="28" t="s">
        <v>73</v>
      </c>
      <c r="F66" s="25">
        <v>500</v>
      </c>
      <c r="G66" s="22">
        <v>0</v>
      </c>
      <c r="H66" s="22">
        <v>0</v>
      </c>
      <c r="I66" s="22">
        <f t="shared" si="0"/>
        <v>0</v>
      </c>
    </row>
    <row r="67" spans="1:9" s="23" customFormat="1" ht="17.25" customHeight="1" x14ac:dyDescent="0.2">
      <c r="A67" s="24" t="s">
        <v>37</v>
      </c>
      <c r="B67" s="25">
        <v>650</v>
      </c>
      <c r="C67" s="19">
        <v>1</v>
      </c>
      <c r="D67" s="20">
        <v>13</v>
      </c>
      <c r="E67" s="28" t="s">
        <v>73</v>
      </c>
      <c r="F67" s="25">
        <v>540</v>
      </c>
      <c r="G67" s="22">
        <v>0</v>
      </c>
      <c r="H67" s="22">
        <v>0</v>
      </c>
      <c r="I67" s="22">
        <f t="shared" si="0"/>
        <v>0</v>
      </c>
    </row>
    <row r="68" spans="1:9" s="23" customFormat="1" ht="17.25" customHeight="1" x14ac:dyDescent="0.2">
      <c r="A68" s="93" t="s">
        <v>133</v>
      </c>
      <c r="B68" s="84">
        <v>650</v>
      </c>
      <c r="C68" s="94">
        <v>2</v>
      </c>
      <c r="D68" s="67"/>
      <c r="E68" s="78"/>
      <c r="F68" s="75"/>
      <c r="G68" s="95">
        <f t="shared" ref="G68:H73" si="6">G69</f>
        <v>393.8</v>
      </c>
      <c r="H68" s="95">
        <f t="shared" si="6"/>
        <v>53.2</v>
      </c>
      <c r="I68" s="95">
        <f t="shared" si="0"/>
        <v>340.6</v>
      </c>
    </row>
    <row r="69" spans="1:9" s="23" customFormat="1" ht="18" customHeight="1" x14ac:dyDescent="0.2">
      <c r="A69" s="17" t="s">
        <v>134</v>
      </c>
      <c r="B69" s="18">
        <v>650</v>
      </c>
      <c r="C69" s="19">
        <v>2</v>
      </c>
      <c r="D69" s="20">
        <v>3</v>
      </c>
      <c r="E69" s="28"/>
      <c r="F69" s="25"/>
      <c r="G69" s="22">
        <f t="shared" si="6"/>
        <v>393.8</v>
      </c>
      <c r="H69" s="22">
        <f t="shared" si="6"/>
        <v>53.2</v>
      </c>
      <c r="I69" s="22">
        <f t="shared" si="0"/>
        <v>340.6</v>
      </c>
    </row>
    <row r="70" spans="1:9" s="23" customFormat="1" ht="18" customHeight="1" x14ac:dyDescent="0.2">
      <c r="A70" s="29" t="s">
        <v>42</v>
      </c>
      <c r="B70" s="18">
        <v>650</v>
      </c>
      <c r="C70" s="19">
        <v>2</v>
      </c>
      <c r="D70" s="20">
        <v>3</v>
      </c>
      <c r="E70" s="28" t="s">
        <v>58</v>
      </c>
      <c r="F70" s="25"/>
      <c r="G70" s="22">
        <f t="shared" si="6"/>
        <v>393.8</v>
      </c>
      <c r="H70" s="22">
        <f t="shared" si="6"/>
        <v>53.2</v>
      </c>
      <c r="I70" s="22">
        <f t="shared" si="0"/>
        <v>340.6</v>
      </c>
    </row>
    <row r="71" spans="1:9" s="23" customFormat="1" ht="43.5" customHeight="1" x14ac:dyDescent="0.2">
      <c r="A71" s="48" t="s">
        <v>153</v>
      </c>
      <c r="B71" s="18">
        <v>650</v>
      </c>
      <c r="C71" s="19">
        <v>2</v>
      </c>
      <c r="D71" s="20">
        <v>3</v>
      </c>
      <c r="E71" s="28" t="s">
        <v>135</v>
      </c>
      <c r="F71" s="25"/>
      <c r="G71" s="22">
        <f t="shared" si="6"/>
        <v>393.8</v>
      </c>
      <c r="H71" s="22">
        <f t="shared" si="6"/>
        <v>53.2</v>
      </c>
      <c r="I71" s="22"/>
    </row>
    <row r="72" spans="1:9" s="23" customFormat="1" ht="59.25" customHeight="1" x14ac:dyDescent="0.2">
      <c r="A72" s="48" t="s">
        <v>137</v>
      </c>
      <c r="B72" s="18">
        <v>650</v>
      </c>
      <c r="C72" s="19">
        <v>2</v>
      </c>
      <c r="D72" s="20">
        <v>3</v>
      </c>
      <c r="E72" s="28" t="s">
        <v>136</v>
      </c>
      <c r="F72" s="25"/>
      <c r="G72" s="22">
        <f t="shared" si="6"/>
        <v>393.8</v>
      </c>
      <c r="H72" s="22">
        <f t="shared" si="6"/>
        <v>53.2</v>
      </c>
      <c r="I72" s="22">
        <f t="shared" si="0"/>
        <v>340.6</v>
      </c>
    </row>
    <row r="73" spans="1:9" s="23" customFormat="1" ht="82.5" customHeight="1" x14ac:dyDescent="0.2">
      <c r="A73" s="24" t="s">
        <v>23</v>
      </c>
      <c r="B73" s="18">
        <v>650</v>
      </c>
      <c r="C73" s="19">
        <v>2</v>
      </c>
      <c r="D73" s="20">
        <v>3</v>
      </c>
      <c r="E73" s="50" t="s">
        <v>136</v>
      </c>
      <c r="F73" s="25">
        <v>100</v>
      </c>
      <c r="G73" s="22">
        <f t="shared" si="6"/>
        <v>393.8</v>
      </c>
      <c r="H73" s="22">
        <f t="shared" si="6"/>
        <v>53.2</v>
      </c>
      <c r="I73" s="22">
        <f t="shared" si="0"/>
        <v>340.6</v>
      </c>
    </row>
    <row r="74" spans="1:9" s="23" customFormat="1" ht="38.25" customHeight="1" x14ac:dyDescent="0.2">
      <c r="A74" s="31" t="s">
        <v>29</v>
      </c>
      <c r="B74" s="18">
        <v>650</v>
      </c>
      <c r="C74" s="19">
        <v>2</v>
      </c>
      <c r="D74" s="20">
        <v>3</v>
      </c>
      <c r="E74" s="50" t="s">
        <v>136</v>
      </c>
      <c r="F74" s="25">
        <v>120</v>
      </c>
      <c r="G74" s="73">
        <v>393.8</v>
      </c>
      <c r="H74" s="73">
        <v>53.2</v>
      </c>
      <c r="I74" s="22">
        <f t="shared" si="0"/>
        <v>340.6</v>
      </c>
    </row>
    <row r="75" spans="1:9" s="23" customFormat="1" ht="30" customHeight="1" x14ac:dyDescent="0.2">
      <c r="A75" s="93" t="s">
        <v>56</v>
      </c>
      <c r="B75" s="84">
        <v>650</v>
      </c>
      <c r="C75" s="94">
        <v>3</v>
      </c>
      <c r="D75" s="96"/>
      <c r="E75" s="97"/>
      <c r="F75" s="84"/>
      <c r="G75" s="69">
        <f t="shared" ref="G75:G82" si="7">G76</f>
        <v>120</v>
      </c>
      <c r="H75" s="69">
        <f>H76</f>
        <v>3.9</v>
      </c>
      <c r="I75" s="69">
        <f t="shared" si="0"/>
        <v>116.1</v>
      </c>
    </row>
    <row r="76" spans="1:9" s="6" customFormat="1" ht="55.5" customHeight="1" x14ac:dyDescent="0.2">
      <c r="A76" s="31" t="s">
        <v>131</v>
      </c>
      <c r="B76" s="25">
        <v>650</v>
      </c>
      <c r="C76" s="26">
        <v>3</v>
      </c>
      <c r="D76" s="27">
        <v>9</v>
      </c>
      <c r="E76" s="25"/>
      <c r="F76" s="25"/>
      <c r="G76" s="30">
        <f>G77+G83</f>
        <v>120</v>
      </c>
      <c r="H76" s="30">
        <f>H77+H82</f>
        <v>3.9</v>
      </c>
      <c r="I76" s="22">
        <f t="shared" si="0"/>
        <v>116.1</v>
      </c>
    </row>
    <row r="77" spans="1:9" s="6" customFormat="1" ht="55.5" customHeight="1" x14ac:dyDescent="0.2">
      <c r="A77" s="31" t="s">
        <v>160</v>
      </c>
      <c r="B77" s="25">
        <v>650</v>
      </c>
      <c r="C77" s="26">
        <v>3</v>
      </c>
      <c r="D77" s="27">
        <v>9</v>
      </c>
      <c r="E77" s="25" t="s">
        <v>161</v>
      </c>
      <c r="F77" s="25"/>
      <c r="G77" s="30">
        <f t="shared" ref="G77:I80" si="8">G78</f>
        <v>90</v>
      </c>
      <c r="H77" s="30">
        <f t="shared" si="8"/>
        <v>0</v>
      </c>
      <c r="I77" s="22">
        <f t="shared" si="8"/>
        <v>90</v>
      </c>
    </row>
    <row r="78" spans="1:9" s="6" customFormat="1" ht="64.5" customHeight="1" x14ac:dyDescent="0.2">
      <c r="A78" s="31" t="s">
        <v>166</v>
      </c>
      <c r="B78" s="25">
        <v>650</v>
      </c>
      <c r="C78" s="26">
        <v>3</v>
      </c>
      <c r="D78" s="27">
        <v>9</v>
      </c>
      <c r="E78" s="25" t="s">
        <v>162</v>
      </c>
      <c r="F78" s="25"/>
      <c r="G78" s="30">
        <f t="shared" si="8"/>
        <v>90</v>
      </c>
      <c r="H78" s="30">
        <f t="shared" si="8"/>
        <v>0</v>
      </c>
      <c r="I78" s="22">
        <f t="shared" si="8"/>
        <v>90</v>
      </c>
    </row>
    <row r="79" spans="1:9" s="6" customFormat="1" ht="22.5" customHeight="1" x14ac:dyDescent="0.2">
      <c r="A79" s="31" t="s">
        <v>52</v>
      </c>
      <c r="B79" s="25">
        <v>650</v>
      </c>
      <c r="C79" s="26">
        <v>3</v>
      </c>
      <c r="D79" s="27">
        <v>9</v>
      </c>
      <c r="E79" s="25" t="s">
        <v>163</v>
      </c>
      <c r="F79" s="25"/>
      <c r="G79" s="30">
        <f t="shared" si="8"/>
        <v>90</v>
      </c>
      <c r="H79" s="30">
        <f t="shared" si="8"/>
        <v>0</v>
      </c>
      <c r="I79" s="22">
        <f t="shared" si="8"/>
        <v>90</v>
      </c>
    </row>
    <row r="80" spans="1:9" s="6" customFormat="1" ht="48" customHeight="1" x14ac:dyDescent="0.2">
      <c r="A80" s="31" t="s">
        <v>152</v>
      </c>
      <c r="B80" s="25">
        <v>650</v>
      </c>
      <c r="C80" s="26">
        <v>3</v>
      </c>
      <c r="D80" s="27">
        <v>9</v>
      </c>
      <c r="E80" s="25" t="s">
        <v>163</v>
      </c>
      <c r="F80" s="25">
        <v>200</v>
      </c>
      <c r="G80" s="30">
        <f t="shared" si="8"/>
        <v>90</v>
      </c>
      <c r="H80" s="30">
        <f t="shared" si="8"/>
        <v>0</v>
      </c>
      <c r="I80" s="22">
        <f t="shared" si="8"/>
        <v>90</v>
      </c>
    </row>
    <row r="81" spans="1:9" s="6" customFormat="1" ht="42" customHeight="1" x14ac:dyDescent="0.2">
      <c r="A81" s="31" t="s">
        <v>33</v>
      </c>
      <c r="B81" s="25">
        <v>650</v>
      </c>
      <c r="C81" s="26">
        <v>3</v>
      </c>
      <c r="D81" s="27">
        <v>9</v>
      </c>
      <c r="E81" s="25" t="s">
        <v>163</v>
      </c>
      <c r="F81" s="25">
        <v>240</v>
      </c>
      <c r="G81" s="72">
        <v>90</v>
      </c>
      <c r="H81" s="72">
        <v>0</v>
      </c>
      <c r="I81" s="22">
        <f>G81-H81</f>
        <v>90</v>
      </c>
    </row>
    <row r="82" spans="1:9" s="6" customFormat="1" ht="18" customHeight="1" x14ac:dyDescent="0.2">
      <c r="A82" s="29" t="s">
        <v>42</v>
      </c>
      <c r="B82" s="25">
        <v>650</v>
      </c>
      <c r="C82" s="26">
        <v>3</v>
      </c>
      <c r="D82" s="27">
        <v>9</v>
      </c>
      <c r="E82" s="28" t="s">
        <v>58</v>
      </c>
      <c r="F82" s="25"/>
      <c r="G82" s="30">
        <f t="shared" si="7"/>
        <v>30</v>
      </c>
      <c r="H82" s="30">
        <f>H83</f>
        <v>3.9</v>
      </c>
      <c r="I82" s="22">
        <f t="shared" si="0"/>
        <v>26.1</v>
      </c>
    </row>
    <row r="83" spans="1:9" s="6" customFormat="1" ht="69.75" customHeight="1" x14ac:dyDescent="0.2">
      <c r="A83" s="24" t="s">
        <v>119</v>
      </c>
      <c r="B83" s="25">
        <v>650</v>
      </c>
      <c r="C83" s="26">
        <v>3</v>
      </c>
      <c r="D83" s="27">
        <v>9</v>
      </c>
      <c r="E83" s="25" t="s">
        <v>76</v>
      </c>
      <c r="F83" s="25"/>
      <c r="G83" s="30">
        <f>G84</f>
        <v>30</v>
      </c>
      <c r="H83" s="30">
        <f>H84</f>
        <v>3.9</v>
      </c>
      <c r="I83" s="22">
        <f t="shared" si="0"/>
        <v>26.1</v>
      </c>
    </row>
    <row r="84" spans="1:9" s="6" customFormat="1" ht="20.25" customHeight="1" x14ac:dyDescent="0.2">
      <c r="A84" s="24" t="s">
        <v>52</v>
      </c>
      <c r="B84" s="25">
        <v>650</v>
      </c>
      <c r="C84" s="26">
        <v>3</v>
      </c>
      <c r="D84" s="27">
        <v>9</v>
      </c>
      <c r="E84" s="25" t="s">
        <v>77</v>
      </c>
      <c r="F84" s="25"/>
      <c r="G84" s="30">
        <f>G85</f>
        <v>30</v>
      </c>
      <c r="H84" s="30">
        <f>H85</f>
        <v>3.9</v>
      </c>
      <c r="I84" s="22">
        <f t="shared" si="0"/>
        <v>26.1</v>
      </c>
    </row>
    <row r="85" spans="1:9" s="6" customFormat="1" ht="39" customHeight="1" x14ac:dyDescent="0.2">
      <c r="A85" s="24" t="s">
        <v>152</v>
      </c>
      <c r="B85" s="25">
        <v>650</v>
      </c>
      <c r="C85" s="26">
        <v>3</v>
      </c>
      <c r="D85" s="27">
        <v>9</v>
      </c>
      <c r="E85" s="25" t="s">
        <v>77</v>
      </c>
      <c r="F85" s="25">
        <v>200</v>
      </c>
      <c r="G85" s="30">
        <f>G86</f>
        <v>30</v>
      </c>
      <c r="H85" s="30">
        <f>H86</f>
        <v>3.9</v>
      </c>
      <c r="I85" s="22">
        <f t="shared" si="0"/>
        <v>26.1</v>
      </c>
    </row>
    <row r="86" spans="1:9" s="6" customFormat="1" ht="40.5" customHeight="1" x14ac:dyDescent="0.2">
      <c r="A86" s="24" t="s">
        <v>33</v>
      </c>
      <c r="B86" s="25">
        <v>650</v>
      </c>
      <c r="C86" s="26">
        <v>3</v>
      </c>
      <c r="D86" s="27">
        <v>9</v>
      </c>
      <c r="E86" s="25" t="s">
        <v>77</v>
      </c>
      <c r="F86" s="25">
        <v>240</v>
      </c>
      <c r="G86" s="72">
        <v>30</v>
      </c>
      <c r="H86" s="72">
        <v>3.9</v>
      </c>
      <c r="I86" s="22">
        <f t="shared" si="0"/>
        <v>26.1</v>
      </c>
    </row>
    <row r="87" spans="1:9" s="6" customFormat="1" ht="57" customHeight="1" x14ac:dyDescent="0.2">
      <c r="A87" s="74" t="s">
        <v>47</v>
      </c>
      <c r="B87" s="75">
        <v>650</v>
      </c>
      <c r="C87" s="76">
        <v>3</v>
      </c>
      <c r="D87" s="77">
        <v>9</v>
      </c>
      <c r="E87" s="75" t="s">
        <v>78</v>
      </c>
      <c r="F87" s="75"/>
      <c r="G87" s="70">
        <v>0</v>
      </c>
      <c r="H87" s="70">
        <v>0</v>
      </c>
      <c r="I87" s="69">
        <f t="shared" si="0"/>
        <v>0</v>
      </c>
    </row>
    <row r="88" spans="1:9" s="6" customFormat="1" ht="36" customHeight="1" x14ac:dyDescent="0.2">
      <c r="A88" s="74" t="s">
        <v>132</v>
      </c>
      <c r="B88" s="75">
        <v>650</v>
      </c>
      <c r="C88" s="76">
        <v>3</v>
      </c>
      <c r="D88" s="77">
        <v>9</v>
      </c>
      <c r="E88" s="75" t="s">
        <v>78</v>
      </c>
      <c r="F88" s="75">
        <v>200</v>
      </c>
      <c r="G88" s="70">
        <v>0</v>
      </c>
      <c r="H88" s="70">
        <v>0</v>
      </c>
      <c r="I88" s="69">
        <f t="shared" si="0"/>
        <v>0</v>
      </c>
    </row>
    <row r="89" spans="1:9" s="6" customFormat="1" ht="40.5" customHeight="1" x14ac:dyDescent="0.2">
      <c r="A89" s="74" t="s">
        <v>48</v>
      </c>
      <c r="B89" s="75">
        <v>650</v>
      </c>
      <c r="C89" s="76">
        <v>3</v>
      </c>
      <c r="D89" s="77">
        <v>9</v>
      </c>
      <c r="E89" s="75" t="s">
        <v>78</v>
      </c>
      <c r="F89" s="75">
        <v>240</v>
      </c>
      <c r="G89" s="70">
        <v>0</v>
      </c>
      <c r="H89" s="70">
        <v>0</v>
      </c>
      <c r="I89" s="69">
        <f t="shared" ref="I89:I141" si="9">G89-H89</f>
        <v>0</v>
      </c>
    </row>
    <row r="90" spans="1:9" s="6" customFormat="1" ht="15.75" customHeight="1" x14ac:dyDescent="0.2">
      <c r="A90" s="93" t="s">
        <v>14</v>
      </c>
      <c r="B90" s="84">
        <v>650</v>
      </c>
      <c r="C90" s="94">
        <v>4</v>
      </c>
      <c r="D90" s="96"/>
      <c r="E90" s="84"/>
      <c r="F90" s="84"/>
      <c r="G90" s="95">
        <f>G91+G101+G107+G127+G133</f>
        <v>10929.8</v>
      </c>
      <c r="H90" s="95">
        <f>H91+H101+H107+H127+H133</f>
        <v>1600.8999999999999</v>
      </c>
      <c r="I90" s="95">
        <f>G90-H90</f>
        <v>9328.9</v>
      </c>
    </row>
    <row r="91" spans="1:9" s="6" customFormat="1" ht="15.75" customHeight="1" x14ac:dyDescent="0.2">
      <c r="A91" s="80" t="s">
        <v>27</v>
      </c>
      <c r="B91" s="75">
        <v>650</v>
      </c>
      <c r="C91" s="66">
        <v>4</v>
      </c>
      <c r="D91" s="67">
        <v>1</v>
      </c>
      <c r="E91" s="84"/>
      <c r="F91" s="84"/>
      <c r="G91" s="69">
        <f>G95+G99</f>
        <v>830.5</v>
      </c>
      <c r="H91" s="69">
        <f>H95+H99</f>
        <v>454.29999999999995</v>
      </c>
      <c r="I91" s="69">
        <f t="shared" si="9"/>
        <v>376.20000000000005</v>
      </c>
    </row>
    <row r="92" spans="1:9" s="6" customFormat="1" ht="78.75" customHeight="1" x14ac:dyDescent="0.2">
      <c r="A92" s="34" t="s">
        <v>154</v>
      </c>
      <c r="B92" s="25">
        <v>650</v>
      </c>
      <c r="C92" s="19">
        <v>4</v>
      </c>
      <c r="D92" s="20">
        <v>1</v>
      </c>
      <c r="E92" s="51" t="s">
        <v>79</v>
      </c>
      <c r="F92" s="33"/>
      <c r="G92" s="22">
        <f>G93</f>
        <v>830.5</v>
      </c>
      <c r="H92" s="22">
        <f>H94</f>
        <v>454.29999999999995</v>
      </c>
      <c r="I92" s="22">
        <f t="shared" si="9"/>
        <v>376.20000000000005</v>
      </c>
    </row>
    <row r="93" spans="1:9" s="6" customFormat="1" ht="30" customHeight="1" x14ac:dyDescent="0.2">
      <c r="A93" s="31" t="s">
        <v>80</v>
      </c>
      <c r="B93" s="25">
        <v>650</v>
      </c>
      <c r="C93" s="19">
        <v>4</v>
      </c>
      <c r="D93" s="20">
        <v>1</v>
      </c>
      <c r="E93" s="52" t="s">
        <v>81</v>
      </c>
      <c r="F93" s="33"/>
      <c r="G93" s="22">
        <f>G94</f>
        <v>830.5</v>
      </c>
      <c r="H93" s="22">
        <f>H94</f>
        <v>454.29999999999995</v>
      </c>
      <c r="I93" s="22">
        <f t="shared" si="9"/>
        <v>376.20000000000005</v>
      </c>
    </row>
    <row r="94" spans="1:9" s="6" customFormat="1" ht="45" customHeight="1" x14ac:dyDescent="0.2">
      <c r="A94" s="31" t="s">
        <v>82</v>
      </c>
      <c r="B94" s="25">
        <v>650</v>
      </c>
      <c r="C94" s="19">
        <v>4</v>
      </c>
      <c r="D94" s="20">
        <v>1</v>
      </c>
      <c r="E94" s="53" t="s">
        <v>83</v>
      </c>
      <c r="F94" s="18"/>
      <c r="G94" s="22">
        <f>G95+G98</f>
        <v>830.5</v>
      </c>
      <c r="H94" s="22">
        <f>H95+H98</f>
        <v>454.29999999999995</v>
      </c>
      <c r="I94" s="22">
        <f t="shared" si="9"/>
        <v>376.20000000000005</v>
      </c>
    </row>
    <row r="95" spans="1:9" s="6" customFormat="1" ht="31.5" customHeight="1" x14ac:dyDescent="0.2">
      <c r="A95" s="31" t="s">
        <v>84</v>
      </c>
      <c r="B95" s="25">
        <v>650</v>
      </c>
      <c r="C95" s="19">
        <v>4</v>
      </c>
      <c r="D95" s="20">
        <v>1</v>
      </c>
      <c r="E95" s="53" t="s">
        <v>85</v>
      </c>
      <c r="F95" s="18"/>
      <c r="G95" s="22">
        <f>G96</f>
        <v>149.9</v>
      </c>
      <c r="H95" s="22">
        <f>H96</f>
        <v>61.4</v>
      </c>
      <c r="I95" s="22">
        <f t="shared" si="9"/>
        <v>88.5</v>
      </c>
    </row>
    <row r="96" spans="1:9" s="6" customFormat="1" ht="79.5" customHeight="1" x14ac:dyDescent="0.2">
      <c r="A96" s="43" t="s">
        <v>23</v>
      </c>
      <c r="B96" s="25">
        <v>650</v>
      </c>
      <c r="C96" s="19">
        <v>4</v>
      </c>
      <c r="D96" s="20">
        <v>1</v>
      </c>
      <c r="E96" s="53" t="s">
        <v>85</v>
      </c>
      <c r="F96" s="18">
        <v>100</v>
      </c>
      <c r="G96" s="22">
        <f>G97</f>
        <v>149.9</v>
      </c>
      <c r="H96" s="22">
        <f>H97</f>
        <v>61.4</v>
      </c>
      <c r="I96" s="22">
        <f t="shared" si="9"/>
        <v>88.5</v>
      </c>
    </row>
    <row r="97" spans="1:14" s="6" customFormat="1" ht="28.5" customHeight="1" x14ac:dyDescent="0.2">
      <c r="A97" s="43" t="s">
        <v>155</v>
      </c>
      <c r="B97" s="25">
        <v>650</v>
      </c>
      <c r="C97" s="19">
        <v>4</v>
      </c>
      <c r="D97" s="20">
        <v>1</v>
      </c>
      <c r="E97" s="53" t="s">
        <v>85</v>
      </c>
      <c r="F97" s="18">
        <v>110</v>
      </c>
      <c r="G97" s="73">
        <v>149.9</v>
      </c>
      <c r="H97" s="73">
        <v>61.4</v>
      </c>
      <c r="I97" s="22">
        <f t="shared" si="9"/>
        <v>88.5</v>
      </c>
    </row>
    <row r="98" spans="1:14" s="6" customFormat="1" ht="31.5" customHeight="1" x14ac:dyDescent="0.2">
      <c r="A98" s="31" t="s">
        <v>84</v>
      </c>
      <c r="B98" s="25">
        <v>650</v>
      </c>
      <c r="C98" s="19">
        <v>4</v>
      </c>
      <c r="D98" s="20">
        <v>1</v>
      </c>
      <c r="E98" s="53" t="s">
        <v>129</v>
      </c>
      <c r="F98" s="18"/>
      <c r="G98" s="22">
        <f>G99</f>
        <v>680.6</v>
      </c>
      <c r="H98" s="22">
        <f>H99</f>
        <v>392.9</v>
      </c>
      <c r="I98" s="22">
        <f t="shared" si="9"/>
        <v>287.70000000000005</v>
      </c>
    </row>
    <row r="99" spans="1:14" s="6" customFormat="1" ht="82.5" customHeight="1" x14ac:dyDescent="0.2">
      <c r="A99" s="43" t="s">
        <v>23</v>
      </c>
      <c r="B99" s="25">
        <v>650</v>
      </c>
      <c r="C99" s="19">
        <v>4</v>
      </c>
      <c r="D99" s="20">
        <v>1</v>
      </c>
      <c r="E99" s="53" t="s">
        <v>129</v>
      </c>
      <c r="F99" s="18">
        <v>100</v>
      </c>
      <c r="G99" s="22">
        <f>G100</f>
        <v>680.6</v>
      </c>
      <c r="H99" s="22">
        <f>H100</f>
        <v>392.9</v>
      </c>
      <c r="I99" s="22">
        <f t="shared" si="9"/>
        <v>287.70000000000005</v>
      </c>
    </row>
    <row r="100" spans="1:14" s="6" customFormat="1" ht="31.5" customHeight="1" x14ac:dyDescent="0.2">
      <c r="A100" s="43" t="s">
        <v>155</v>
      </c>
      <c r="B100" s="25">
        <v>650</v>
      </c>
      <c r="C100" s="19">
        <v>4</v>
      </c>
      <c r="D100" s="20">
        <v>1</v>
      </c>
      <c r="E100" s="53" t="s">
        <v>129</v>
      </c>
      <c r="F100" s="18">
        <v>110</v>
      </c>
      <c r="G100" s="73">
        <v>680.6</v>
      </c>
      <c r="H100" s="73">
        <v>392.9</v>
      </c>
      <c r="I100" s="22">
        <f t="shared" si="9"/>
        <v>287.70000000000005</v>
      </c>
    </row>
    <row r="101" spans="1:14" s="6" customFormat="1" ht="15.75" customHeight="1" x14ac:dyDescent="0.2">
      <c r="A101" s="80" t="s">
        <v>15</v>
      </c>
      <c r="B101" s="75">
        <v>650</v>
      </c>
      <c r="C101" s="66">
        <v>4</v>
      </c>
      <c r="D101" s="67">
        <v>8</v>
      </c>
      <c r="E101" s="65"/>
      <c r="F101" s="65"/>
      <c r="G101" s="70">
        <f t="shared" ref="G101:H105" si="10">G102</f>
        <v>2107</v>
      </c>
      <c r="H101" s="70">
        <f t="shared" si="10"/>
        <v>568.79999999999995</v>
      </c>
      <c r="I101" s="69">
        <f t="shared" si="9"/>
        <v>1538.2</v>
      </c>
    </row>
    <row r="102" spans="1:14" s="6" customFormat="1" ht="15.75" customHeight="1" x14ac:dyDescent="0.2">
      <c r="A102" s="29" t="s">
        <v>42</v>
      </c>
      <c r="B102" s="25">
        <v>650</v>
      </c>
      <c r="C102" s="26">
        <v>4</v>
      </c>
      <c r="D102" s="27">
        <v>8</v>
      </c>
      <c r="E102" s="28" t="s">
        <v>58</v>
      </c>
      <c r="F102" s="25"/>
      <c r="G102" s="30">
        <f t="shared" si="10"/>
        <v>2107</v>
      </c>
      <c r="H102" s="30">
        <f t="shared" si="10"/>
        <v>568.79999999999995</v>
      </c>
      <c r="I102" s="22">
        <f t="shared" si="9"/>
        <v>1538.2</v>
      </c>
    </row>
    <row r="103" spans="1:14" s="6" customFormat="1" ht="45" customHeight="1" x14ac:dyDescent="0.2">
      <c r="A103" s="24" t="s">
        <v>120</v>
      </c>
      <c r="B103" s="25">
        <v>650</v>
      </c>
      <c r="C103" s="26">
        <v>4</v>
      </c>
      <c r="D103" s="27">
        <v>8</v>
      </c>
      <c r="E103" s="25" t="s">
        <v>86</v>
      </c>
      <c r="F103" s="25"/>
      <c r="G103" s="30">
        <f t="shared" si="10"/>
        <v>2107</v>
      </c>
      <c r="H103" s="30">
        <f t="shared" si="10"/>
        <v>568.79999999999995</v>
      </c>
      <c r="I103" s="22">
        <f t="shared" si="9"/>
        <v>1538.2</v>
      </c>
    </row>
    <row r="104" spans="1:14" s="6" customFormat="1" ht="18" customHeight="1" x14ac:dyDescent="0.2">
      <c r="A104" s="24" t="s">
        <v>88</v>
      </c>
      <c r="B104" s="25">
        <v>650</v>
      </c>
      <c r="C104" s="26">
        <v>4</v>
      </c>
      <c r="D104" s="27">
        <v>8</v>
      </c>
      <c r="E104" s="25" t="s">
        <v>87</v>
      </c>
      <c r="F104" s="25"/>
      <c r="G104" s="30">
        <f t="shared" si="10"/>
        <v>2107</v>
      </c>
      <c r="H104" s="30">
        <f t="shared" si="10"/>
        <v>568.79999999999995</v>
      </c>
      <c r="I104" s="22">
        <f t="shared" si="9"/>
        <v>1538.2</v>
      </c>
    </row>
    <row r="105" spans="1:14" s="6" customFormat="1" ht="18.75" customHeight="1" x14ac:dyDescent="0.2">
      <c r="A105" s="24" t="s">
        <v>25</v>
      </c>
      <c r="B105" s="25">
        <v>650</v>
      </c>
      <c r="C105" s="26">
        <v>4</v>
      </c>
      <c r="D105" s="27">
        <v>8</v>
      </c>
      <c r="E105" s="25" t="s">
        <v>87</v>
      </c>
      <c r="F105" s="25">
        <v>800</v>
      </c>
      <c r="G105" s="30">
        <f t="shared" si="10"/>
        <v>2107</v>
      </c>
      <c r="H105" s="30">
        <f t="shared" si="10"/>
        <v>568.79999999999995</v>
      </c>
      <c r="I105" s="22">
        <f t="shared" si="9"/>
        <v>1538.2</v>
      </c>
    </row>
    <row r="106" spans="1:14" s="6" customFormat="1" ht="65.25" customHeight="1" x14ac:dyDescent="0.2">
      <c r="A106" s="35" t="s">
        <v>49</v>
      </c>
      <c r="B106" s="25">
        <v>650</v>
      </c>
      <c r="C106" s="26">
        <v>4</v>
      </c>
      <c r="D106" s="27">
        <v>8</v>
      </c>
      <c r="E106" s="25" t="s">
        <v>87</v>
      </c>
      <c r="F106" s="25">
        <v>810</v>
      </c>
      <c r="G106" s="72">
        <v>2107</v>
      </c>
      <c r="H106" s="72">
        <v>568.79999999999995</v>
      </c>
      <c r="I106" s="22">
        <f t="shared" si="9"/>
        <v>1538.2</v>
      </c>
    </row>
    <row r="107" spans="1:14" s="6" customFormat="1" ht="18.75" customHeight="1" x14ac:dyDescent="0.2">
      <c r="A107" s="74" t="s">
        <v>32</v>
      </c>
      <c r="B107" s="75">
        <v>650</v>
      </c>
      <c r="C107" s="76">
        <v>4</v>
      </c>
      <c r="D107" s="77">
        <v>9</v>
      </c>
      <c r="E107" s="75"/>
      <c r="F107" s="75"/>
      <c r="G107" s="70">
        <f>G108+G117+G122</f>
        <v>7416.3</v>
      </c>
      <c r="H107" s="70">
        <f>H108+H117+H122</f>
        <v>506.2</v>
      </c>
      <c r="I107" s="69">
        <f t="shared" si="9"/>
        <v>6910.1</v>
      </c>
    </row>
    <row r="108" spans="1:14" s="6" customFormat="1" ht="55.5" customHeight="1" x14ac:dyDescent="0.2">
      <c r="A108" s="35" t="s">
        <v>156</v>
      </c>
      <c r="B108" s="25">
        <v>650</v>
      </c>
      <c r="C108" s="26">
        <v>4</v>
      </c>
      <c r="D108" s="27">
        <v>9</v>
      </c>
      <c r="E108" s="36" t="s">
        <v>89</v>
      </c>
      <c r="F108" s="25"/>
      <c r="G108" s="30">
        <f>G109</f>
        <v>962.1</v>
      </c>
      <c r="H108" s="30">
        <f>H109</f>
        <v>0</v>
      </c>
      <c r="I108" s="22">
        <f t="shared" si="9"/>
        <v>962.1</v>
      </c>
    </row>
    <row r="109" spans="1:14" s="6" customFormat="1" ht="16.5" customHeight="1" x14ac:dyDescent="0.2">
      <c r="A109" s="34" t="s">
        <v>50</v>
      </c>
      <c r="B109" s="25">
        <v>650</v>
      </c>
      <c r="C109" s="26">
        <v>4</v>
      </c>
      <c r="D109" s="27">
        <v>9</v>
      </c>
      <c r="E109" s="37" t="s">
        <v>90</v>
      </c>
      <c r="F109" s="25"/>
      <c r="G109" s="70">
        <f>G110</f>
        <v>962.1</v>
      </c>
      <c r="H109" s="30">
        <f>H110</f>
        <v>0</v>
      </c>
      <c r="I109" s="22">
        <f t="shared" si="9"/>
        <v>962.1</v>
      </c>
    </row>
    <row r="110" spans="1:14" s="6" customFormat="1" ht="39" customHeight="1" x14ac:dyDescent="0.2">
      <c r="A110" s="35" t="s">
        <v>91</v>
      </c>
      <c r="B110" s="25">
        <v>650</v>
      </c>
      <c r="C110" s="26">
        <v>4</v>
      </c>
      <c r="D110" s="27">
        <v>9</v>
      </c>
      <c r="E110" s="38" t="s">
        <v>92</v>
      </c>
      <c r="F110" s="25"/>
      <c r="G110" s="30">
        <f>G111+G114</f>
        <v>962.1</v>
      </c>
      <c r="H110" s="30">
        <v>0</v>
      </c>
      <c r="I110" s="22">
        <f t="shared" si="9"/>
        <v>962.1</v>
      </c>
    </row>
    <row r="111" spans="1:14" s="6" customFormat="1" ht="42" customHeight="1" x14ac:dyDescent="0.2">
      <c r="A111" s="31" t="s">
        <v>93</v>
      </c>
      <c r="B111" s="25">
        <v>650</v>
      </c>
      <c r="C111" s="26">
        <v>4</v>
      </c>
      <c r="D111" s="27">
        <v>9</v>
      </c>
      <c r="E111" s="38" t="s">
        <v>94</v>
      </c>
      <c r="F111" s="25"/>
      <c r="G111" s="30">
        <f>G112</f>
        <v>914</v>
      </c>
      <c r="H111" s="30">
        <v>0</v>
      </c>
      <c r="I111" s="22">
        <f t="shared" si="9"/>
        <v>914</v>
      </c>
    </row>
    <row r="112" spans="1:14" s="6" customFormat="1" ht="39.75" customHeight="1" x14ac:dyDescent="0.2">
      <c r="A112" s="24" t="s">
        <v>152</v>
      </c>
      <c r="B112" s="25">
        <v>650</v>
      </c>
      <c r="C112" s="26">
        <v>4</v>
      </c>
      <c r="D112" s="27">
        <v>9</v>
      </c>
      <c r="E112" s="38" t="s">
        <v>94</v>
      </c>
      <c r="F112" s="25">
        <v>200</v>
      </c>
      <c r="G112" s="30">
        <f>G113</f>
        <v>914</v>
      </c>
      <c r="H112" s="30">
        <v>0</v>
      </c>
      <c r="I112" s="22">
        <f t="shared" si="9"/>
        <v>914</v>
      </c>
      <c r="N112" s="7"/>
    </row>
    <row r="113" spans="1:9" s="6" customFormat="1" ht="42.75" customHeight="1" x14ac:dyDescent="0.2">
      <c r="A113" s="24" t="s">
        <v>33</v>
      </c>
      <c r="B113" s="25">
        <v>650</v>
      </c>
      <c r="C113" s="26">
        <v>4</v>
      </c>
      <c r="D113" s="27">
        <v>9</v>
      </c>
      <c r="E113" s="38" t="s">
        <v>94</v>
      </c>
      <c r="F113" s="25">
        <v>240</v>
      </c>
      <c r="G113" s="72">
        <v>914</v>
      </c>
      <c r="H113" s="30">
        <v>0</v>
      </c>
      <c r="I113" s="22">
        <f t="shared" si="9"/>
        <v>914</v>
      </c>
    </row>
    <row r="114" spans="1:9" s="6" customFormat="1" ht="42.75" customHeight="1" x14ac:dyDescent="0.2">
      <c r="A114" s="24" t="s">
        <v>93</v>
      </c>
      <c r="B114" s="25">
        <v>650</v>
      </c>
      <c r="C114" s="26">
        <v>4</v>
      </c>
      <c r="D114" s="27">
        <v>9</v>
      </c>
      <c r="E114" s="38" t="s">
        <v>95</v>
      </c>
      <c r="F114" s="25"/>
      <c r="G114" s="30">
        <v>48.1</v>
      </c>
      <c r="H114" s="30">
        <v>0</v>
      </c>
      <c r="I114" s="22">
        <f t="shared" si="9"/>
        <v>48.1</v>
      </c>
    </row>
    <row r="115" spans="1:9" s="6" customFormat="1" ht="41.25" customHeight="1" x14ac:dyDescent="0.2">
      <c r="A115" s="24" t="s">
        <v>152</v>
      </c>
      <c r="B115" s="25">
        <v>650</v>
      </c>
      <c r="C115" s="26">
        <v>4</v>
      </c>
      <c r="D115" s="27">
        <v>9</v>
      </c>
      <c r="E115" s="38" t="s">
        <v>95</v>
      </c>
      <c r="F115" s="25">
        <v>200</v>
      </c>
      <c r="G115" s="30">
        <v>48.1</v>
      </c>
      <c r="H115" s="30">
        <v>0</v>
      </c>
      <c r="I115" s="22">
        <f t="shared" si="9"/>
        <v>48.1</v>
      </c>
    </row>
    <row r="116" spans="1:9" s="6" customFormat="1" ht="43.5" customHeight="1" x14ac:dyDescent="0.2">
      <c r="A116" s="24" t="s">
        <v>33</v>
      </c>
      <c r="B116" s="25">
        <v>650</v>
      </c>
      <c r="C116" s="26">
        <v>4</v>
      </c>
      <c r="D116" s="27">
        <v>9</v>
      </c>
      <c r="E116" s="38" t="s">
        <v>95</v>
      </c>
      <c r="F116" s="25">
        <v>240</v>
      </c>
      <c r="G116" s="72">
        <v>48.1</v>
      </c>
      <c r="H116" s="30">
        <v>0</v>
      </c>
      <c r="I116" s="22">
        <f t="shared" si="9"/>
        <v>48.1</v>
      </c>
    </row>
    <row r="117" spans="1:9" s="6" customFormat="1" ht="67.5" customHeight="1" x14ac:dyDescent="0.2">
      <c r="A117" s="54" t="s">
        <v>157</v>
      </c>
      <c r="B117" s="25">
        <v>650</v>
      </c>
      <c r="C117" s="26">
        <v>4</v>
      </c>
      <c r="D117" s="27">
        <v>9</v>
      </c>
      <c r="E117" s="25" t="s">
        <v>96</v>
      </c>
      <c r="F117" s="25"/>
      <c r="G117" s="70">
        <f>G118</f>
        <v>3500</v>
      </c>
      <c r="H117" s="30">
        <v>0</v>
      </c>
      <c r="I117" s="22">
        <f t="shared" si="9"/>
        <v>3500</v>
      </c>
    </row>
    <row r="118" spans="1:9" s="6" customFormat="1" ht="68.25" customHeight="1" x14ac:dyDescent="0.2">
      <c r="A118" s="31" t="s">
        <v>97</v>
      </c>
      <c r="B118" s="25">
        <v>650</v>
      </c>
      <c r="C118" s="26">
        <v>4</v>
      </c>
      <c r="D118" s="27">
        <v>9</v>
      </c>
      <c r="E118" s="55" t="s">
        <v>98</v>
      </c>
      <c r="F118" s="25"/>
      <c r="G118" s="30">
        <f>G119</f>
        <v>3500</v>
      </c>
      <c r="H118" s="30">
        <v>0</v>
      </c>
      <c r="I118" s="22">
        <f t="shared" si="9"/>
        <v>3500</v>
      </c>
    </row>
    <row r="119" spans="1:9" s="6" customFormat="1" ht="16.5" customHeight="1" x14ac:dyDescent="0.2">
      <c r="A119" s="31" t="s">
        <v>52</v>
      </c>
      <c r="B119" s="25">
        <v>650</v>
      </c>
      <c r="C119" s="26">
        <v>4</v>
      </c>
      <c r="D119" s="27">
        <v>9</v>
      </c>
      <c r="E119" s="55" t="s">
        <v>99</v>
      </c>
      <c r="F119" s="25"/>
      <c r="G119" s="30">
        <f>G120</f>
        <v>3500</v>
      </c>
      <c r="H119" s="30">
        <v>0</v>
      </c>
      <c r="I119" s="22">
        <f t="shared" si="9"/>
        <v>3500</v>
      </c>
    </row>
    <row r="120" spans="1:9" s="6" customFormat="1" ht="41.25" customHeight="1" x14ac:dyDescent="0.2">
      <c r="A120" s="24" t="s">
        <v>152</v>
      </c>
      <c r="B120" s="25">
        <v>650</v>
      </c>
      <c r="C120" s="26">
        <v>4</v>
      </c>
      <c r="D120" s="27">
        <v>9</v>
      </c>
      <c r="E120" s="55" t="s">
        <v>99</v>
      </c>
      <c r="F120" s="25">
        <v>200</v>
      </c>
      <c r="G120" s="30">
        <f>G121</f>
        <v>3500</v>
      </c>
      <c r="H120" s="30">
        <v>0</v>
      </c>
      <c r="I120" s="22">
        <f t="shared" si="9"/>
        <v>3500</v>
      </c>
    </row>
    <row r="121" spans="1:9" s="6" customFormat="1" ht="41.25" customHeight="1" x14ac:dyDescent="0.2">
      <c r="A121" s="24" t="s">
        <v>33</v>
      </c>
      <c r="B121" s="25">
        <v>650</v>
      </c>
      <c r="C121" s="26">
        <v>4</v>
      </c>
      <c r="D121" s="27">
        <v>9</v>
      </c>
      <c r="E121" s="55" t="s">
        <v>99</v>
      </c>
      <c r="F121" s="25">
        <v>240</v>
      </c>
      <c r="G121" s="72">
        <v>3500</v>
      </c>
      <c r="H121" s="72">
        <v>0</v>
      </c>
      <c r="I121" s="22">
        <f t="shared" si="9"/>
        <v>3500</v>
      </c>
    </row>
    <row r="122" spans="1:9" s="6" customFormat="1" ht="20.25" customHeight="1" x14ac:dyDescent="0.2">
      <c r="A122" s="29" t="s">
        <v>42</v>
      </c>
      <c r="B122" s="25">
        <v>650</v>
      </c>
      <c r="C122" s="26">
        <v>4</v>
      </c>
      <c r="D122" s="27">
        <v>9</v>
      </c>
      <c r="E122" s="28" t="s">
        <v>58</v>
      </c>
      <c r="F122" s="25"/>
      <c r="G122" s="70">
        <f t="shared" ref="G122:H125" si="11">G123</f>
        <v>2954.2</v>
      </c>
      <c r="H122" s="30">
        <f t="shared" si="11"/>
        <v>506.2</v>
      </c>
      <c r="I122" s="22">
        <f t="shared" si="9"/>
        <v>2448</v>
      </c>
    </row>
    <row r="123" spans="1:9" s="6" customFormat="1" ht="42.75" customHeight="1" x14ac:dyDescent="0.2">
      <c r="A123" s="24" t="s">
        <v>120</v>
      </c>
      <c r="B123" s="25">
        <v>650</v>
      </c>
      <c r="C123" s="26">
        <v>4</v>
      </c>
      <c r="D123" s="27">
        <v>9</v>
      </c>
      <c r="E123" s="25" t="s">
        <v>86</v>
      </c>
      <c r="F123" s="25"/>
      <c r="G123" s="30">
        <f t="shared" si="11"/>
        <v>2954.2</v>
      </c>
      <c r="H123" s="30">
        <f t="shared" si="11"/>
        <v>506.2</v>
      </c>
      <c r="I123" s="22">
        <f t="shared" si="9"/>
        <v>2448</v>
      </c>
    </row>
    <row r="124" spans="1:9" s="6" customFormat="1" ht="18.75" customHeight="1" x14ac:dyDescent="0.2">
      <c r="A124" s="24" t="s">
        <v>52</v>
      </c>
      <c r="B124" s="25">
        <v>650</v>
      </c>
      <c r="C124" s="26">
        <v>4</v>
      </c>
      <c r="D124" s="27">
        <v>9</v>
      </c>
      <c r="E124" s="18" t="s">
        <v>130</v>
      </c>
      <c r="F124" s="25"/>
      <c r="G124" s="30">
        <f t="shared" si="11"/>
        <v>2954.2</v>
      </c>
      <c r="H124" s="30">
        <f t="shared" si="11"/>
        <v>506.2</v>
      </c>
      <c r="I124" s="22">
        <f t="shared" si="9"/>
        <v>2448</v>
      </c>
    </row>
    <row r="125" spans="1:9" s="6" customFormat="1" ht="42" customHeight="1" x14ac:dyDescent="0.2">
      <c r="A125" s="24" t="s">
        <v>152</v>
      </c>
      <c r="B125" s="25">
        <v>650</v>
      </c>
      <c r="C125" s="26">
        <v>4</v>
      </c>
      <c r="D125" s="27">
        <v>9</v>
      </c>
      <c r="E125" s="18" t="s">
        <v>130</v>
      </c>
      <c r="F125" s="25">
        <v>200</v>
      </c>
      <c r="G125" s="30">
        <f t="shared" si="11"/>
        <v>2954.2</v>
      </c>
      <c r="H125" s="30">
        <f t="shared" si="11"/>
        <v>506.2</v>
      </c>
      <c r="I125" s="22">
        <f t="shared" si="9"/>
        <v>2448</v>
      </c>
    </row>
    <row r="126" spans="1:9" s="6" customFormat="1" ht="45.75" customHeight="1" x14ac:dyDescent="0.2">
      <c r="A126" s="24" t="s">
        <v>33</v>
      </c>
      <c r="B126" s="25">
        <v>650</v>
      </c>
      <c r="C126" s="26">
        <v>4</v>
      </c>
      <c r="D126" s="27">
        <v>9</v>
      </c>
      <c r="E126" s="18" t="s">
        <v>130</v>
      </c>
      <c r="F126" s="25">
        <v>240</v>
      </c>
      <c r="G126" s="72">
        <v>2954.2</v>
      </c>
      <c r="H126" s="72">
        <v>506.2</v>
      </c>
      <c r="I126" s="22">
        <f t="shared" si="9"/>
        <v>2448</v>
      </c>
    </row>
    <row r="127" spans="1:9" s="6" customFormat="1" ht="14.25" customHeight="1" x14ac:dyDescent="0.2">
      <c r="A127" s="74" t="s">
        <v>28</v>
      </c>
      <c r="B127" s="75">
        <v>650</v>
      </c>
      <c r="C127" s="76">
        <v>4</v>
      </c>
      <c r="D127" s="77">
        <v>10</v>
      </c>
      <c r="E127" s="75"/>
      <c r="F127" s="75"/>
      <c r="G127" s="70">
        <f t="shared" ref="G127:H131" si="12">G128</f>
        <v>257</v>
      </c>
      <c r="H127" s="70">
        <f t="shared" si="12"/>
        <v>71.599999999999994</v>
      </c>
      <c r="I127" s="69">
        <f t="shared" si="9"/>
        <v>185.4</v>
      </c>
    </row>
    <row r="128" spans="1:9" s="6" customFormat="1" ht="13.5" customHeight="1" x14ac:dyDescent="0.2">
      <c r="A128" s="29" t="s">
        <v>42</v>
      </c>
      <c r="B128" s="25">
        <v>650</v>
      </c>
      <c r="C128" s="26">
        <v>4</v>
      </c>
      <c r="D128" s="27">
        <v>10</v>
      </c>
      <c r="E128" s="28" t="s">
        <v>58</v>
      </c>
      <c r="F128" s="25"/>
      <c r="G128" s="30">
        <f t="shared" si="12"/>
        <v>257</v>
      </c>
      <c r="H128" s="30">
        <f t="shared" si="12"/>
        <v>71.599999999999994</v>
      </c>
      <c r="I128" s="22">
        <f t="shared" si="9"/>
        <v>185.4</v>
      </c>
    </row>
    <row r="129" spans="1:14" s="6" customFormat="1" ht="40.5" customHeight="1" x14ac:dyDescent="0.2">
      <c r="A129" s="31" t="s">
        <v>43</v>
      </c>
      <c r="B129" s="25">
        <v>650</v>
      </c>
      <c r="C129" s="26">
        <v>4</v>
      </c>
      <c r="D129" s="27">
        <v>10</v>
      </c>
      <c r="E129" s="21" t="s">
        <v>59</v>
      </c>
      <c r="F129" s="25"/>
      <c r="G129" s="30">
        <f t="shared" si="12"/>
        <v>257</v>
      </c>
      <c r="H129" s="30">
        <f t="shared" si="12"/>
        <v>71.599999999999994</v>
      </c>
      <c r="I129" s="22">
        <f t="shared" si="9"/>
        <v>185.4</v>
      </c>
    </row>
    <row r="130" spans="1:14" s="6" customFormat="1" ht="31.5" customHeight="1" x14ac:dyDescent="0.2">
      <c r="A130" s="24" t="s">
        <v>51</v>
      </c>
      <c r="B130" s="25">
        <v>650</v>
      </c>
      <c r="C130" s="26">
        <v>4</v>
      </c>
      <c r="D130" s="27">
        <v>10</v>
      </c>
      <c r="E130" s="25" t="s">
        <v>70</v>
      </c>
      <c r="F130" s="25"/>
      <c r="G130" s="30">
        <f t="shared" si="12"/>
        <v>257</v>
      </c>
      <c r="H130" s="30">
        <f t="shared" si="12"/>
        <v>71.599999999999994</v>
      </c>
      <c r="I130" s="22">
        <f t="shared" si="9"/>
        <v>185.4</v>
      </c>
    </row>
    <row r="131" spans="1:14" s="6" customFormat="1" ht="39.75" customHeight="1" x14ac:dyDescent="0.2">
      <c r="A131" s="24" t="s">
        <v>152</v>
      </c>
      <c r="B131" s="25">
        <v>650</v>
      </c>
      <c r="C131" s="26">
        <v>4</v>
      </c>
      <c r="D131" s="27">
        <v>10</v>
      </c>
      <c r="E131" s="25" t="s">
        <v>70</v>
      </c>
      <c r="F131" s="25">
        <v>200</v>
      </c>
      <c r="G131" s="30">
        <f t="shared" si="12"/>
        <v>257</v>
      </c>
      <c r="H131" s="30">
        <f t="shared" si="12"/>
        <v>71.599999999999994</v>
      </c>
      <c r="I131" s="22">
        <f t="shared" si="9"/>
        <v>185.4</v>
      </c>
    </row>
    <row r="132" spans="1:14" s="6" customFormat="1" ht="42" customHeight="1" x14ac:dyDescent="0.2">
      <c r="A132" s="24" t="s">
        <v>33</v>
      </c>
      <c r="B132" s="25">
        <v>650</v>
      </c>
      <c r="C132" s="26">
        <v>4</v>
      </c>
      <c r="D132" s="27">
        <v>10</v>
      </c>
      <c r="E132" s="25" t="s">
        <v>70</v>
      </c>
      <c r="F132" s="25">
        <v>240</v>
      </c>
      <c r="G132" s="72">
        <v>257</v>
      </c>
      <c r="H132" s="72">
        <v>71.599999999999994</v>
      </c>
      <c r="I132" s="22">
        <f t="shared" si="9"/>
        <v>185.4</v>
      </c>
    </row>
    <row r="133" spans="1:14" s="6" customFormat="1" ht="26.25" customHeight="1" x14ac:dyDescent="0.2">
      <c r="A133" s="64" t="s">
        <v>19</v>
      </c>
      <c r="B133" s="75">
        <v>650</v>
      </c>
      <c r="C133" s="76">
        <v>4</v>
      </c>
      <c r="D133" s="77">
        <v>12</v>
      </c>
      <c r="E133" s="75"/>
      <c r="F133" s="75"/>
      <c r="G133" s="70">
        <f>G134</f>
        <v>319</v>
      </c>
      <c r="H133" s="70">
        <f>H134</f>
        <v>0</v>
      </c>
      <c r="I133" s="69">
        <f t="shared" si="9"/>
        <v>319</v>
      </c>
    </row>
    <row r="134" spans="1:14" s="6" customFormat="1" ht="69" customHeight="1" x14ac:dyDescent="0.2">
      <c r="A134" s="54" t="s">
        <v>158</v>
      </c>
      <c r="B134" s="25">
        <v>650</v>
      </c>
      <c r="C134" s="26">
        <v>4</v>
      </c>
      <c r="D134" s="27">
        <v>12</v>
      </c>
      <c r="E134" s="25" t="s">
        <v>103</v>
      </c>
      <c r="F134" s="25"/>
      <c r="G134" s="30">
        <f>G135</f>
        <v>319</v>
      </c>
      <c r="H134" s="30">
        <v>0</v>
      </c>
      <c r="I134" s="22">
        <f t="shared" si="9"/>
        <v>319</v>
      </c>
    </row>
    <row r="135" spans="1:14" s="6" customFormat="1" ht="14.25" customHeight="1" x14ac:dyDescent="0.2">
      <c r="A135" s="24" t="s">
        <v>52</v>
      </c>
      <c r="B135" s="25">
        <v>650</v>
      </c>
      <c r="C135" s="26">
        <v>4</v>
      </c>
      <c r="D135" s="27">
        <v>12</v>
      </c>
      <c r="E135" s="25" t="s">
        <v>104</v>
      </c>
      <c r="F135" s="25"/>
      <c r="G135" s="30">
        <f>G136</f>
        <v>319</v>
      </c>
      <c r="H135" s="30">
        <v>0</v>
      </c>
      <c r="I135" s="22">
        <f t="shared" si="9"/>
        <v>319</v>
      </c>
    </row>
    <row r="136" spans="1:14" s="6" customFormat="1" ht="39" customHeight="1" x14ac:dyDescent="0.2">
      <c r="A136" s="24" t="s">
        <v>152</v>
      </c>
      <c r="B136" s="25">
        <v>650</v>
      </c>
      <c r="C136" s="26">
        <v>4</v>
      </c>
      <c r="D136" s="27">
        <v>12</v>
      </c>
      <c r="E136" s="25" t="s">
        <v>104</v>
      </c>
      <c r="F136" s="25">
        <v>200</v>
      </c>
      <c r="G136" s="30">
        <f>G137</f>
        <v>319</v>
      </c>
      <c r="H136" s="30">
        <v>0</v>
      </c>
      <c r="I136" s="22">
        <f t="shared" si="9"/>
        <v>319</v>
      </c>
    </row>
    <row r="137" spans="1:14" s="6" customFormat="1" ht="39.75" customHeight="1" x14ac:dyDescent="0.2">
      <c r="A137" s="24" t="s">
        <v>33</v>
      </c>
      <c r="B137" s="25">
        <v>650</v>
      </c>
      <c r="C137" s="26">
        <v>4</v>
      </c>
      <c r="D137" s="27">
        <v>12</v>
      </c>
      <c r="E137" s="25" t="s">
        <v>104</v>
      </c>
      <c r="F137" s="25">
        <v>240</v>
      </c>
      <c r="G137" s="30">
        <v>319</v>
      </c>
      <c r="H137" s="30">
        <v>0</v>
      </c>
      <c r="I137" s="22">
        <f t="shared" si="9"/>
        <v>319</v>
      </c>
    </row>
    <row r="138" spans="1:14" s="23" customFormat="1" ht="16.5" customHeight="1" x14ac:dyDescent="0.2">
      <c r="A138" s="93" t="s">
        <v>1</v>
      </c>
      <c r="B138" s="84">
        <v>650</v>
      </c>
      <c r="C138" s="94">
        <v>5</v>
      </c>
      <c r="D138" s="96"/>
      <c r="E138" s="84"/>
      <c r="F138" s="84"/>
      <c r="G138" s="95">
        <f>G139+G145+G157</f>
        <v>12283.8</v>
      </c>
      <c r="H138" s="95">
        <f>H139+H157</f>
        <v>698.8</v>
      </c>
      <c r="I138" s="95">
        <f t="shared" si="9"/>
        <v>11585</v>
      </c>
    </row>
    <row r="139" spans="1:14" s="23" customFormat="1" x14ac:dyDescent="0.2">
      <c r="A139" s="80" t="s">
        <v>16</v>
      </c>
      <c r="B139" s="65">
        <v>650</v>
      </c>
      <c r="C139" s="66">
        <v>5</v>
      </c>
      <c r="D139" s="67">
        <v>1</v>
      </c>
      <c r="E139" s="65"/>
      <c r="F139" s="65"/>
      <c r="G139" s="69">
        <f t="shared" ref="G139:H143" si="13">G140</f>
        <v>184</v>
      </c>
      <c r="H139" s="69">
        <f t="shared" si="13"/>
        <v>30.5</v>
      </c>
      <c r="I139" s="69">
        <f t="shared" si="9"/>
        <v>153.5</v>
      </c>
    </row>
    <row r="140" spans="1:14" s="23" customFormat="1" ht="15.75" customHeight="1" x14ac:dyDescent="0.2">
      <c r="A140" s="29" t="s">
        <v>42</v>
      </c>
      <c r="B140" s="18">
        <v>650</v>
      </c>
      <c r="C140" s="19">
        <v>5</v>
      </c>
      <c r="D140" s="20">
        <v>1</v>
      </c>
      <c r="E140" s="28" t="s">
        <v>58</v>
      </c>
      <c r="F140" s="18"/>
      <c r="G140" s="22">
        <f t="shared" si="13"/>
        <v>184</v>
      </c>
      <c r="H140" s="22">
        <f t="shared" si="13"/>
        <v>30.5</v>
      </c>
      <c r="I140" s="22">
        <f t="shared" si="9"/>
        <v>153.5</v>
      </c>
    </row>
    <row r="141" spans="1:14" s="23" customFormat="1" ht="46.5" customHeight="1" x14ac:dyDescent="0.2">
      <c r="A141" s="17" t="s">
        <v>121</v>
      </c>
      <c r="B141" s="18">
        <v>650</v>
      </c>
      <c r="C141" s="19">
        <v>5</v>
      </c>
      <c r="D141" s="20">
        <v>1</v>
      </c>
      <c r="E141" s="18" t="s">
        <v>105</v>
      </c>
      <c r="F141" s="18"/>
      <c r="G141" s="22">
        <f t="shared" si="13"/>
        <v>184</v>
      </c>
      <c r="H141" s="22">
        <f t="shared" si="13"/>
        <v>30.5</v>
      </c>
      <c r="I141" s="22">
        <f t="shared" si="9"/>
        <v>153.5</v>
      </c>
    </row>
    <row r="142" spans="1:14" s="23" customFormat="1" ht="20.25" customHeight="1" x14ac:dyDescent="0.2">
      <c r="A142" s="17" t="s">
        <v>52</v>
      </c>
      <c r="B142" s="25">
        <v>650</v>
      </c>
      <c r="C142" s="19">
        <v>5</v>
      </c>
      <c r="D142" s="20">
        <v>1</v>
      </c>
      <c r="E142" s="18" t="s">
        <v>106</v>
      </c>
      <c r="F142" s="18"/>
      <c r="G142" s="22">
        <f t="shared" si="13"/>
        <v>184</v>
      </c>
      <c r="H142" s="22">
        <f t="shared" si="13"/>
        <v>30.5</v>
      </c>
      <c r="I142" s="22">
        <f t="shared" ref="I142:I194" si="14">G142-H142</f>
        <v>153.5</v>
      </c>
    </row>
    <row r="143" spans="1:14" s="23" customFormat="1" ht="39" customHeight="1" x14ac:dyDescent="0.2">
      <c r="A143" s="24" t="s">
        <v>152</v>
      </c>
      <c r="B143" s="25">
        <v>650</v>
      </c>
      <c r="C143" s="19">
        <v>5</v>
      </c>
      <c r="D143" s="20">
        <v>1</v>
      </c>
      <c r="E143" s="18" t="s">
        <v>106</v>
      </c>
      <c r="F143" s="18">
        <v>200</v>
      </c>
      <c r="G143" s="22">
        <f t="shared" si="13"/>
        <v>184</v>
      </c>
      <c r="H143" s="22">
        <f t="shared" si="13"/>
        <v>30.5</v>
      </c>
      <c r="I143" s="22">
        <f t="shared" si="14"/>
        <v>153.5</v>
      </c>
    </row>
    <row r="144" spans="1:14" s="23" customFormat="1" ht="39.75" customHeight="1" x14ac:dyDescent="0.2">
      <c r="A144" s="24" t="s">
        <v>33</v>
      </c>
      <c r="B144" s="25">
        <v>650</v>
      </c>
      <c r="C144" s="19">
        <v>5</v>
      </c>
      <c r="D144" s="20">
        <v>1</v>
      </c>
      <c r="E144" s="18" t="s">
        <v>106</v>
      </c>
      <c r="F144" s="18">
        <v>240</v>
      </c>
      <c r="G144" s="73">
        <v>184</v>
      </c>
      <c r="H144" s="22">
        <v>30.5</v>
      </c>
      <c r="I144" s="22">
        <f t="shared" si="14"/>
        <v>153.5</v>
      </c>
      <c r="N144" s="41"/>
    </row>
    <row r="145" spans="1:9" s="23" customFormat="1" ht="15" customHeight="1" x14ac:dyDescent="0.2">
      <c r="A145" s="80" t="s">
        <v>20</v>
      </c>
      <c r="B145" s="65">
        <v>650</v>
      </c>
      <c r="C145" s="66">
        <v>5</v>
      </c>
      <c r="D145" s="67">
        <v>2</v>
      </c>
      <c r="E145" s="65"/>
      <c r="F145" s="65"/>
      <c r="G145" s="69">
        <f>G146+G152</f>
        <v>6619.8</v>
      </c>
      <c r="H145" s="69">
        <f t="shared" ref="H145:H150" si="15">H146</f>
        <v>0</v>
      </c>
      <c r="I145" s="69">
        <f t="shared" si="14"/>
        <v>6619.8</v>
      </c>
    </row>
    <row r="146" spans="1:9" s="23" customFormat="1" ht="78" customHeight="1" x14ac:dyDescent="0.2">
      <c r="A146" s="81" t="s">
        <v>167</v>
      </c>
      <c r="B146" s="75">
        <v>650</v>
      </c>
      <c r="C146" s="66">
        <v>5</v>
      </c>
      <c r="D146" s="67">
        <v>2</v>
      </c>
      <c r="E146" s="65" t="s">
        <v>164</v>
      </c>
      <c r="F146" s="65"/>
      <c r="G146" s="69">
        <f>G147</f>
        <v>3879.8</v>
      </c>
      <c r="H146" s="69">
        <f t="shared" si="15"/>
        <v>0</v>
      </c>
      <c r="I146" s="69">
        <f>G151-H151</f>
        <v>3879.8</v>
      </c>
    </row>
    <row r="147" spans="1:9" s="23" customFormat="1" ht="42.75" customHeight="1" x14ac:dyDescent="0.2">
      <c r="A147" s="81" t="s">
        <v>168</v>
      </c>
      <c r="B147" s="75">
        <v>650</v>
      </c>
      <c r="C147" s="66">
        <v>5</v>
      </c>
      <c r="D147" s="67">
        <v>2</v>
      </c>
      <c r="E147" s="65" t="s">
        <v>169</v>
      </c>
      <c r="F147" s="65"/>
      <c r="G147" s="69">
        <f>G148</f>
        <v>3879.8</v>
      </c>
      <c r="H147" s="69">
        <f t="shared" si="15"/>
        <v>0</v>
      </c>
      <c r="I147" s="69">
        <f>G147-H147</f>
        <v>3879.8</v>
      </c>
    </row>
    <row r="148" spans="1:9" s="23" customFormat="1" ht="45.75" customHeight="1" x14ac:dyDescent="0.2">
      <c r="A148" s="81" t="s">
        <v>170</v>
      </c>
      <c r="B148" s="75">
        <v>650</v>
      </c>
      <c r="C148" s="66">
        <v>5</v>
      </c>
      <c r="D148" s="67">
        <v>2</v>
      </c>
      <c r="E148" s="65" t="s">
        <v>165</v>
      </c>
      <c r="F148" s="65"/>
      <c r="G148" s="69">
        <f>G149</f>
        <v>3879.8</v>
      </c>
      <c r="H148" s="69">
        <f t="shared" si="15"/>
        <v>0</v>
      </c>
      <c r="I148" s="69">
        <f>G148-H148</f>
        <v>3879.8</v>
      </c>
    </row>
    <row r="149" spans="1:9" s="23" customFormat="1" ht="80.25" customHeight="1" x14ac:dyDescent="0.2">
      <c r="A149" s="81" t="s">
        <v>171</v>
      </c>
      <c r="B149" s="75">
        <v>650</v>
      </c>
      <c r="C149" s="66">
        <v>5</v>
      </c>
      <c r="D149" s="67">
        <v>2</v>
      </c>
      <c r="E149" s="65" t="s">
        <v>165</v>
      </c>
      <c r="F149" s="65"/>
      <c r="G149" s="69">
        <f>G150</f>
        <v>3879.8</v>
      </c>
      <c r="H149" s="69">
        <f t="shared" si="15"/>
        <v>0</v>
      </c>
      <c r="I149" s="69">
        <f>G149-H149</f>
        <v>3879.8</v>
      </c>
    </row>
    <row r="150" spans="1:9" s="23" customFormat="1" ht="43.5" customHeight="1" x14ac:dyDescent="0.2">
      <c r="A150" s="81" t="s">
        <v>145</v>
      </c>
      <c r="B150" s="75">
        <v>650</v>
      </c>
      <c r="C150" s="66">
        <v>5</v>
      </c>
      <c r="D150" s="67">
        <v>2</v>
      </c>
      <c r="E150" s="65" t="s">
        <v>165</v>
      </c>
      <c r="F150" s="65">
        <v>200</v>
      </c>
      <c r="G150" s="69">
        <f>G151</f>
        <v>3879.8</v>
      </c>
      <c r="H150" s="69">
        <f t="shared" si="15"/>
        <v>0</v>
      </c>
      <c r="I150" s="69">
        <f>G150-H150</f>
        <v>3879.8</v>
      </c>
    </row>
    <row r="151" spans="1:9" s="23" customFormat="1" ht="43.5" customHeight="1" x14ac:dyDescent="0.2">
      <c r="A151" s="81" t="s">
        <v>33</v>
      </c>
      <c r="B151" s="75">
        <v>650</v>
      </c>
      <c r="C151" s="66">
        <v>5</v>
      </c>
      <c r="D151" s="67">
        <v>2</v>
      </c>
      <c r="E151" s="65" t="s">
        <v>165</v>
      </c>
      <c r="F151" s="65">
        <v>240</v>
      </c>
      <c r="G151" s="83">
        <v>3879.8</v>
      </c>
      <c r="H151" s="69">
        <v>0</v>
      </c>
      <c r="I151" s="69">
        <v>3879.8</v>
      </c>
    </row>
    <row r="152" spans="1:9" s="23" customFormat="1" ht="18.75" customHeight="1" x14ac:dyDescent="0.2">
      <c r="A152" s="56" t="s">
        <v>42</v>
      </c>
      <c r="B152" s="25">
        <v>650</v>
      </c>
      <c r="C152" s="19">
        <v>5</v>
      </c>
      <c r="D152" s="20">
        <v>2</v>
      </c>
      <c r="E152" s="18" t="s">
        <v>58</v>
      </c>
      <c r="F152" s="18"/>
      <c r="G152" s="22">
        <f t="shared" ref="G152:H153" si="16">G153</f>
        <v>2740</v>
      </c>
      <c r="H152" s="22">
        <f t="shared" si="16"/>
        <v>0</v>
      </c>
      <c r="I152" s="22">
        <f t="shared" si="14"/>
        <v>2740</v>
      </c>
    </row>
    <row r="153" spans="1:9" s="23" customFormat="1" ht="42" customHeight="1" x14ac:dyDescent="0.2">
      <c r="A153" s="56" t="s">
        <v>121</v>
      </c>
      <c r="B153" s="25">
        <v>650</v>
      </c>
      <c r="C153" s="19">
        <v>5</v>
      </c>
      <c r="D153" s="20">
        <v>2</v>
      </c>
      <c r="E153" s="18" t="s">
        <v>105</v>
      </c>
      <c r="F153" s="18"/>
      <c r="G153" s="22">
        <f t="shared" si="16"/>
        <v>2740</v>
      </c>
      <c r="H153" s="22">
        <f t="shared" si="16"/>
        <v>0</v>
      </c>
      <c r="I153" s="22">
        <f t="shared" si="14"/>
        <v>2740</v>
      </c>
    </row>
    <row r="154" spans="1:9" s="23" customFormat="1" ht="22.5" customHeight="1" x14ac:dyDescent="0.2">
      <c r="A154" s="34" t="s">
        <v>159</v>
      </c>
      <c r="B154" s="25">
        <v>650</v>
      </c>
      <c r="C154" s="19">
        <v>5</v>
      </c>
      <c r="D154" s="20">
        <v>2</v>
      </c>
      <c r="E154" s="18" t="s">
        <v>106</v>
      </c>
      <c r="F154" s="18"/>
      <c r="G154" s="22">
        <f>G155</f>
        <v>2740</v>
      </c>
      <c r="H154" s="22">
        <f>H155</f>
        <v>0</v>
      </c>
      <c r="I154" s="22">
        <f t="shared" si="14"/>
        <v>2740</v>
      </c>
    </row>
    <row r="155" spans="1:9" s="23" customFormat="1" ht="43.5" customHeight="1" x14ac:dyDescent="0.2">
      <c r="A155" s="24" t="s">
        <v>152</v>
      </c>
      <c r="B155" s="25">
        <v>650</v>
      </c>
      <c r="C155" s="19">
        <v>5</v>
      </c>
      <c r="D155" s="20">
        <v>2</v>
      </c>
      <c r="E155" s="18" t="s">
        <v>106</v>
      </c>
      <c r="F155" s="18">
        <v>200</v>
      </c>
      <c r="G155" s="22">
        <f>G156</f>
        <v>2740</v>
      </c>
      <c r="H155" s="22">
        <v>0</v>
      </c>
      <c r="I155" s="22">
        <f t="shared" si="14"/>
        <v>2740</v>
      </c>
    </row>
    <row r="156" spans="1:9" s="23" customFormat="1" ht="39.75" customHeight="1" x14ac:dyDescent="0.2">
      <c r="A156" s="24" t="s">
        <v>33</v>
      </c>
      <c r="B156" s="25">
        <v>650</v>
      </c>
      <c r="C156" s="19">
        <v>5</v>
      </c>
      <c r="D156" s="20">
        <v>2</v>
      </c>
      <c r="E156" s="18" t="s">
        <v>106</v>
      </c>
      <c r="F156" s="18">
        <v>240</v>
      </c>
      <c r="G156" s="73">
        <v>2740</v>
      </c>
      <c r="H156" s="22">
        <v>0</v>
      </c>
      <c r="I156" s="22">
        <f t="shared" si="14"/>
        <v>2740</v>
      </c>
    </row>
    <row r="157" spans="1:9" s="23" customFormat="1" x14ac:dyDescent="0.2">
      <c r="A157" s="80" t="s">
        <v>0</v>
      </c>
      <c r="B157" s="65">
        <v>650</v>
      </c>
      <c r="C157" s="66">
        <v>5</v>
      </c>
      <c r="D157" s="67">
        <v>3</v>
      </c>
      <c r="E157" s="65"/>
      <c r="F157" s="65"/>
      <c r="G157" s="69">
        <f>G158+G163</f>
        <v>5480</v>
      </c>
      <c r="H157" s="69">
        <f>H159+H163</f>
        <v>668.3</v>
      </c>
      <c r="I157" s="69">
        <f t="shared" si="14"/>
        <v>4811.7</v>
      </c>
    </row>
    <row r="158" spans="1:9" s="23" customFormat="1" ht="68.25" customHeight="1" x14ac:dyDescent="0.2">
      <c r="A158" s="54" t="s">
        <v>157</v>
      </c>
      <c r="B158" s="25">
        <v>650</v>
      </c>
      <c r="C158" s="19">
        <v>5</v>
      </c>
      <c r="D158" s="20">
        <v>3</v>
      </c>
      <c r="E158" s="18" t="s">
        <v>96</v>
      </c>
      <c r="F158" s="33"/>
      <c r="G158" s="22">
        <f>G159</f>
        <v>500</v>
      </c>
      <c r="H158" s="22">
        <f>H159</f>
        <v>0</v>
      </c>
      <c r="I158" s="22">
        <f t="shared" si="14"/>
        <v>500</v>
      </c>
    </row>
    <row r="159" spans="1:9" s="23" customFormat="1" ht="78.75" customHeight="1" x14ac:dyDescent="0.2">
      <c r="A159" s="24" t="s">
        <v>100</v>
      </c>
      <c r="B159" s="25">
        <v>650</v>
      </c>
      <c r="C159" s="26">
        <v>5</v>
      </c>
      <c r="D159" s="27">
        <v>3</v>
      </c>
      <c r="E159" s="25" t="s">
        <v>101</v>
      </c>
      <c r="F159" s="33"/>
      <c r="G159" s="22">
        <v>500</v>
      </c>
      <c r="H159" s="22">
        <f>H160</f>
        <v>0</v>
      </c>
      <c r="I159" s="22">
        <f t="shared" si="14"/>
        <v>500</v>
      </c>
    </row>
    <row r="160" spans="1:9" s="23" customFormat="1" ht="17.25" customHeight="1" x14ac:dyDescent="0.2">
      <c r="A160" s="24" t="s">
        <v>52</v>
      </c>
      <c r="B160" s="25">
        <v>650</v>
      </c>
      <c r="C160" s="26">
        <v>5</v>
      </c>
      <c r="D160" s="27">
        <v>3</v>
      </c>
      <c r="E160" s="25" t="s">
        <v>102</v>
      </c>
      <c r="F160" s="33"/>
      <c r="G160" s="22">
        <v>500</v>
      </c>
      <c r="H160" s="22">
        <f>H161</f>
        <v>0</v>
      </c>
      <c r="I160" s="22">
        <f t="shared" si="14"/>
        <v>500</v>
      </c>
    </row>
    <row r="161" spans="1:9" s="23" customFormat="1" ht="39.75" customHeight="1" x14ac:dyDescent="0.2">
      <c r="A161" s="24" t="s">
        <v>151</v>
      </c>
      <c r="B161" s="25">
        <v>650</v>
      </c>
      <c r="C161" s="26">
        <v>5</v>
      </c>
      <c r="D161" s="27">
        <v>3</v>
      </c>
      <c r="E161" s="25" t="s">
        <v>102</v>
      </c>
      <c r="F161" s="25">
        <v>200</v>
      </c>
      <c r="G161" s="22">
        <v>500</v>
      </c>
      <c r="H161" s="22">
        <f>H162</f>
        <v>0</v>
      </c>
      <c r="I161" s="22">
        <f t="shared" si="14"/>
        <v>500</v>
      </c>
    </row>
    <row r="162" spans="1:9" s="23" customFormat="1" ht="42.75" customHeight="1" x14ac:dyDescent="0.2">
      <c r="A162" s="24" t="s">
        <v>33</v>
      </c>
      <c r="B162" s="25">
        <v>650</v>
      </c>
      <c r="C162" s="26">
        <v>5</v>
      </c>
      <c r="D162" s="27">
        <v>3</v>
      </c>
      <c r="E162" s="25" t="s">
        <v>102</v>
      </c>
      <c r="F162" s="25">
        <v>240</v>
      </c>
      <c r="G162" s="22">
        <v>500</v>
      </c>
      <c r="H162" s="22">
        <v>0</v>
      </c>
      <c r="I162" s="22">
        <f t="shared" si="14"/>
        <v>500</v>
      </c>
    </row>
    <row r="163" spans="1:9" s="23" customFormat="1" ht="21.75" customHeight="1" x14ac:dyDescent="0.2">
      <c r="A163" s="24" t="s">
        <v>42</v>
      </c>
      <c r="B163" s="25">
        <v>650</v>
      </c>
      <c r="C163" s="26">
        <v>5</v>
      </c>
      <c r="D163" s="27">
        <v>3</v>
      </c>
      <c r="E163" s="25" t="s">
        <v>58</v>
      </c>
      <c r="F163" s="25"/>
      <c r="G163" s="69">
        <f t="shared" ref="G163:H166" si="17">G164</f>
        <v>4980</v>
      </c>
      <c r="H163" s="22">
        <f t="shared" si="17"/>
        <v>668.3</v>
      </c>
      <c r="I163" s="22">
        <f t="shared" si="14"/>
        <v>4311.7</v>
      </c>
    </row>
    <row r="164" spans="1:9" s="23" customFormat="1" ht="39" customHeight="1" x14ac:dyDescent="0.2">
      <c r="A164" s="24" t="s">
        <v>121</v>
      </c>
      <c r="B164" s="25">
        <v>650</v>
      </c>
      <c r="C164" s="26">
        <v>5</v>
      </c>
      <c r="D164" s="27">
        <v>3</v>
      </c>
      <c r="E164" s="25" t="s">
        <v>105</v>
      </c>
      <c r="F164" s="25"/>
      <c r="G164" s="22">
        <f t="shared" si="17"/>
        <v>4980</v>
      </c>
      <c r="H164" s="22">
        <f t="shared" si="17"/>
        <v>668.3</v>
      </c>
      <c r="I164" s="22">
        <f t="shared" si="14"/>
        <v>4311.7</v>
      </c>
    </row>
    <row r="165" spans="1:9" s="23" customFormat="1" ht="18" customHeight="1" x14ac:dyDescent="0.2">
      <c r="A165" s="24" t="s">
        <v>52</v>
      </c>
      <c r="B165" s="25">
        <v>650</v>
      </c>
      <c r="C165" s="26">
        <v>5</v>
      </c>
      <c r="D165" s="27">
        <v>3</v>
      </c>
      <c r="E165" s="25" t="s">
        <v>106</v>
      </c>
      <c r="F165" s="25"/>
      <c r="G165" s="22">
        <f t="shared" si="17"/>
        <v>4980</v>
      </c>
      <c r="H165" s="22">
        <f t="shared" si="17"/>
        <v>668.3</v>
      </c>
      <c r="I165" s="22"/>
    </row>
    <row r="166" spans="1:9" s="23" customFormat="1" ht="39" customHeight="1" x14ac:dyDescent="0.2">
      <c r="A166" s="24" t="s">
        <v>152</v>
      </c>
      <c r="B166" s="25">
        <v>650</v>
      </c>
      <c r="C166" s="26">
        <v>5</v>
      </c>
      <c r="D166" s="27">
        <v>3</v>
      </c>
      <c r="E166" s="25" t="s">
        <v>106</v>
      </c>
      <c r="F166" s="25">
        <v>200</v>
      </c>
      <c r="G166" s="22">
        <f t="shared" si="17"/>
        <v>4980</v>
      </c>
      <c r="H166" s="22">
        <f t="shared" si="17"/>
        <v>668.3</v>
      </c>
      <c r="I166" s="22">
        <f t="shared" si="14"/>
        <v>4311.7</v>
      </c>
    </row>
    <row r="167" spans="1:9" s="23" customFormat="1" ht="44.25" customHeight="1" x14ac:dyDescent="0.2">
      <c r="A167" s="24" t="s">
        <v>33</v>
      </c>
      <c r="B167" s="25">
        <v>650</v>
      </c>
      <c r="C167" s="26">
        <v>5</v>
      </c>
      <c r="D167" s="27">
        <v>3</v>
      </c>
      <c r="E167" s="25" t="s">
        <v>106</v>
      </c>
      <c r="F167" s="25">
        <v>240</v>
      </c>
      <c r="G167" s="73">
        <v>4980</v>
      </c>
      <c r="H167" s="83">
        <v>668.3</v>
      </c>
      <c r="I167" s="22">
        <f t="shared" si="14"/>
        <v>4311.7</v>
      </c>
    </row>
    <row r="168" spans="1:9" s="23" customFormat="1" ht="17.25" customHeight="1" x14ac:dyDescent="0.2">
      <c r="A168" s="93" t="s">
        <v>30</v>
      </c>
      <c r="B168" s="84">
        <v>650</v>
      </c>
      <c r="C168" s="94">
        <v>8</v>
      </c>
      <c r="D168" s="96"/>
      <c r="E168" s="97"/>
      <c r="F168" s="84"/>
      <c r="G168" s="95">
        <f t="shared" ref="G168:G173" si="18">G169</f>
        <v>509.3</v>
      </c>
      <c r="H168" s="95">
        <f t="shared" ref="H168:H173" si="19">H169</f>
        <v>39.6</v>
      </c>
      <c r="I168" s="95">
        <f t="shared" si="14"/>
        <v>469.7</v>
      </c>
    </row>
    <row r="169" spans="1:9" s="32" customFormat="1" x14ac:dyDescent="0.2">
      <c r="A169" s="80" t="s">
        <v>8</v>
      </c>
      <c r="B169" s="75">
        <v>650</v>
      </c>
      <c r="C169" s="66">
        <v>8</v>
      </c>
      <c r="D169" s="67">
        <v>1</v>
      </c>
      <c r="E169" s="68"/>
      <c r="F169" s="65"/>
      <c r="G169" s="69">
        <f t="shared" si="18"/>
        <v>509.3</v>
      </c>
      <c r="H169" s="69">
        <f t="shared" si="19"/>
        <v>39.6</v>
      </c>
      <c r="I169" s="69">
        <f t="shared" si="14"/>
        <v>469.7</v>
      </c>
    </row>
    <row r="170" spans="1:9" s="32" customFormat="1" ht="14.25" customHeight="1" x14ac:dyDescent="0.2">
      <c r="A170" s="29" t="s">
        <v>42</v>
      </c>
      <c r="B170" s="25">
        <v>650</v>
      </c>
      <c r="C170" s="19">
        <v>8</v>
      </c>
      <c r="D170" s="20">
        <v>1</v>
      </c>
      <c r="E170" s="28" t="s">
        <v>58</v>
      </c>
      <c r="F170" s="18"/>
      <c r="G170" s="22">
        <f t="shared" si="18"/>
        <v>509.3</v>
      </c>
      <c r="H170" s="22">
        <f t="shared" si="19"/>
        <v>39.6</v>
      </c>
      <c r="I170" s="22">
        <f t="shared" si="14"/>
        <v>469.7</v>
      </c>
    </row>
    <row r="171" spans="1:9" s="32" customFormat="1" ht="44.25" customHeight="1" x14ac:dyDescent="0.2">
      <c r="A171" s="31" t="s">
        <v>122</v>
      </c>
      <c r="B171" s="25">
        <v>650</v>
      </c>
      <c r="C171" s="19">
        <v>8</v>
      </c>
      <c r="D171" s="20">
        <v>1</v>
      </c>
      <c r="E171" s="21" t="s">
        <v>107</v>
      </c>
      <c r="F171" s="18"/>
      <c r="G171" s="22">
        <f t="shared" si="18"/>
        <v>509.3</v>
      </c>
      <c r="H171" s="22">
        <f t="shared" si="19"/>
        <v>39.6</v>
      </c>
      <c r="I171" s="22">
        <f t="shared" si="14"/>
        <v>469.7</v>
      </c>
    </row>
    <row r="172" spans="1:9" s="32" customFormat="1" ht="28.5" customHeight="1" x14ac:dyDescent="0.2">
      <c r="A172" s="17" t="s">
        <v>53</v>
      </c>
      <c r="B172" s="25">
        <v>650</v>
      </c>
      <c r="C172" s="19">
        <v>8</v>
      </c>
      <c r="D172" s="20">
        <v>1</v>
      </c>
      <c r="E172" s="21" t="s">
        <v>108</v>
      </c>
      <c r="F172" s="18"/>
      <c r="G172" s="22">
        <f t="shared" si="18"/>
        <v>509.3</v>
      </c>
      <c r="H172" s="22">
        <f t="shared" si="19"/>
        <v>39.6</v>
      </c>
      <c r="I172" s="22">
        <f t="shared" si="14"/>
        <v>469.7</v>
      </c>
    </row>
    <row r="173" spans="1:9" s="32" customFormat="1" ht="32.25" customHeight="1" x14ac:dyDescent="0.2">
      <c r="A173" s="24" t="s">
        <v>132</v>
      </c>
      <c r="B173" s="25">
        <v>650</v>
      </c>
      <c r="C173" s="19">
        <v>8</v>
      </c>
      <c r="D173" s="20">
        <v>1</v>
      </c>
      <c r="E173" s="21" t="s">
        <v>108</v>
      </c>
      <c r="F173" s="18">
        <v>200</v>
      </c>
      <c r="G173" s="22">
        <f t="shared" si="18"/>
        <v>509.3</v>
      </c>
      <c r="H173" s="22">
        <f t="shared" si="19"/>
        <v>39.6</v>
      </c>
      <c r="I173" s="22">
        <f t="shared" si="14"/>
        <v>469.7</v>
      </c>
    </row>
    <row r="174" spans="1:9" s="32" customFormat="1" ht="41.25" customHeight="1" x14ac:dyDescent="0.2">
      <c r="A174" s="24" t="s">
        <v>33</v>
      </c>
      <c r="B174" s="25">
        <v>650</v>
      </c>
      <c r="C174" s="19">
        <v>8</v>
      </c>
      <c r="D174" s="20">
        <v>1</v>
      </c>
      <c r="E174" s="21" t="s">
        <v>108</v>
      </c>
      <c r="F174" s="18">
        <v>240</v>
      </c>
      <c r="G174" s="73">
        <v>509.3</v>
      </c>
      <c r="H174" s="73">
        <v>39.6</v>
      </c>
      <c r="I174" s="22">
        <f t="shared" si="14"/>
        <v>469.7</v>
      </c>
    </row>
    <row r="175" spans="1:9" s="32" customFormat="1" ht="22.5" customHeight="1" x14ac:dyDescent="0.2">
      <c r="A175" s="93" t="s">
        <v>38</v>
      </c>
      <c r="B175" s="84">
        <v>650</v>
      </c>
      <c r="C175" s="94">
        <v>10</v>
      </c>
      <c r="D175" s="96"/>
      <c r="E175" s="97"/>
      <c r="F175" s="84"/>
      <c r="G175" s="95">
        <v>60</v>
      </c>
      <c r="H175" s="95">
        <f t="shared" ref="H175:H180" si="20">H176</f>
        <v>10</v>
      </c>
      <c r="I175" s="95">
        <f t="shared" si="14"/>
        <v>50</v>
      </c>
    </row>
    <row r="176" spans="1:9" s="32" customFormat="1" ht="16.5" customHeight="1" x14ac:dyDescent="0.2">
      <c r="A176" s="24" t="s">
        <v>39</v>
      </c>
      <c r="B176" s="25">
        <v>650</v>
      </c>
      <c r="C176" s="19">
        <v>10</v>
      </c>
      <c r="D176" s="20">
        <v>1</v>
      </c>
      <c r="E176" s="21"/>
      <c r="F176" s="18"/>
      <c r="G176" s="22">
        <v>60</v>
      </c>
      <c r="H176" s="22">
        <f t="shared" si="20"/>
        <v>10</v>
      </c>
      <c r="I176" s="22">
        <f t="shared" si="14"/>
        <v>50</v>
      </c>
    </row>
    <row r="177" spans="1:9" s="32" customFormat="1" ht="15" customHeight="1" x14ac:dyDescent="0.2">
      <c r="A177" s="29" t="s">
        <v>42</v>
      </c>
      <c r="B177" s="25">
        <v>650</v>
      </c>
      <c r="C177" s="19">
        <v>10</v>
      </c>
      <c r="D177" s="20">
        <v>1</v>
      </c>
      <c r="E177" s="28" t="s">
        <v>58</v>
      </c>
      <c r="F177" s="18"/>
      <c r="G177" s="22">
        <v>60</v>
      </c>
      <c r="H177" s="22">
        <f t="shared" si="20"/>
        <v>10</v>
      </c>
      <c r="I177" s="22">
        <f t="shared" si="14"/>
        <v>50</v>
      </c>
    </row>
    <row r="178" spans="1:9" s="32" customFormat="1" ht="40.5" customHeight="1" x14ac:dyDescent="0.2">
      <c r="A178" s="17" t="s">
        <v>43</v>
      </c>
      <c r="B178" s="25">
        <v>650</v>
      </c>
      <c r="C178" s="19">
        <v>10</v>
      </c>
      <c r="D178" s="20">
        <v>1</v>
      </c>
      <c r="E178" s="21" t="s">
        <v>59</v>
      </c>
      <c r="F178" s="18"/>
      <c r="G178" s="22">
        <v>60</v>
      </c>
      <c r="H178" s="22">
        <f t="shared" si="20"/>
        <v>10</v>
      </c>
      <c r="I178" s="22">
        <f t="shared" si="14"/>
        <v>50</v>
      </c>
    </row>
    <row r="179" spans="1:9" s="32" customFormat="1" ht="17.25" customHeight="1" x14ac:dyDescent="0.2">
      <c r="A179" s="24" t="s">
        <v>125</v>
      </c>
      <c r="B179" s="25">
        <v>650</v>
      </c>
      <c r="C179" s="19">
        <v>10</v>
      </c>
      <c r="D179" s="20">
        <v>1</v>
      </c>
      <c r="E179" s="21" t="s">
        <v>109</v>
      </c>
      <c r="F179" s="18"/>
      <c r="G179" s="22">
        <v>60</v>
      </c>
      <c r="H179" s="22">
        <f t="shared" si="20"/>
        <v>10</v>
      </c>
      <c r="I179" s="22">
        <f t="shared" si="14"/>
        <v>50</v>
      </c>
    </row>
    <row r="180" spans="1:9" s="32" customFormat="1" ht="27.75" customHeight="1" x14ac:dyDescent="0.2">
      <c r="A180" s="24" t="s">
        <v>40</v>
      </c>
      <c r="B180" s="25">
        <v>650</v>
      </c>
      <c r="C180" s="19">
        <v>10</v>
      </c>
      <c r="D180" s="20">
        <v>1</v>
      </c>
      <c r="E180" s="21" t="s">
        <v>109</v>
      </c>
      <c r="F180" s="18">
        <v>300</v>
      </c>
      <c r="G180" s="22">
        <v>60</v>
      </c>
      <c r="H180" s="22">
        <f t="shared" si="20"/>
        <v>10</v>
      </c>
      <c r="I180" s="22">
        <f t="shared" si="14"/>
        <v>50</v>
      </c>
    </row>
    <row r="181" spans="1:9" s="32" customFormat="1" ht="33" customHeight="1" x14ac:dyDescent="0.2">
      <c r="A181" s="24" t="s">
        <v>41</v>
      </c>
      <c r="B181" s="25">
        <v>650</v>
      </c>
      <c r="C181" s="19">
        <v>10</v>
      </c>
      <c r="D181" s="20">
        <v>1</v>
      </c>
      <c r="E181" s="21" t="s">
        <v>109</v>
      </c>
      <c r="F181" s="18">
        <v>310</v>
      </c>
      <c r="G181" s="73">
        <v>60</v>
      </c>
      <c r="H181" s="73">
        <v>10</v>
      </c>
      <c r="I181" s="22">
        <f t="shared" si="14"/>
        <v>50</v>
      </c>
    </row>
    <row r="182" spans="1:9" s="23" customFormat="1" ht="19.5" customHeight="1" x14ac:dyDescent="0.2">
      <c r="A182" s="93" t="s">
        <v>31</v>
      </c>
      <c r="B182" s="84">
        <v>650</v>
      </c>
      <c r="C182" s="94">
        <v>11</v>
      </c>
      <c r="D182" s="96"/>
      <c r="E182" s="84"/>
      <c r="F182" s="84"/>
      <c r="G182" s="95">
        <f>G183</f>
        <v>69</v>
      </c>
      <c r="H182" s="95">
        <f>H183</f>
        <v>0</v>
      </c>
      <c r="I182" s="69">
        <f t="shared" si="14"/>
        <v>69</v>
      </c>
    </row>
    <row r="183" spans="1:9" s="6" customFormat="1" x14ac:dyDescent="0.2">
      <c r="A183" s="24" t="s">
        <v>21</v>
      </c>
      <c r="B183" s="25">
        <v>650</v>
      </c>
      <c r="C183" s="26">
        <v>11</v>
      </c>
      <c r="D183" s="27">
        <v>1</v>
      </c>
      <c r="E183" s="25"/>
      <c r="F183" s="25"/>
      <c r="G183" s="30">
        <f>G184+G192</f>
        <v>69</v>
      </c>
      <c r="H183" s="57">
        <f>H184+H192</f>
        <v>0</v>
      </c>
      <c r="I183" s="22">
        <f t="shared" si="14"/>
        <v>69</v>
      </c>
    </row>
    <row r="184" spans="1:9" s="39" customFormat="1" ht="51" x14ac:dyDescent="0.2">
      <c r="A184" s="58" t="s">
        <v>110</v>
      </c>
      <c r="B184" s="59">
        <v>650</v>
      </c>
      <c r="C184" s="60">
        <v>11</v>
      </c>
      <c r="D184" s="61">
        <v>1</v>
      </c>
      <c r="E184" s="62" t="s">
        <v>111</v>
      </c>
      <c r="F184" s="59"/>
      <c r="G184" s="57">
        <v>5</v>
      </c>
      <c r="H184" s="57">
        <f>H185</f>
        <v>0</v>
      </c>
      <c r="I184" s="22">
        <f t="shared" si="14"/>
        <v>5</v>
      </c>
    </row>
    <row r="185" spans="1:9" s="39" customFormat="1" ht="25.5" x14ac:dyDescent="0.2">
      <c r="A185" s="58" t="s">
        <v>54</v>
      </c>
      <c r="B185" s="59">
        <v>650</v>
      </c>
      <c r="C185" s="60">
        <v>11</v>
      </c>
      <c r="D185" s="61">
        <v>1</v>
      </c>
      <c r="E185" s="62" t="s">
        <v>112</v>
      </c>
      <c r="F185" s="59"/>
      <c r="G185" s="57">
        <f t="shared" ref="G185:H188" si="21">G186</f>
        <v>3</v>
      </c>
      <c r="H185" s="57">
        <f t="shared" si="21"/>
        <v>0</v>
      </c>
      <c r="I185" s="22">
        <f t="shared" si="14"/>
        <v>3</v>
      </c>
    </row>
    <row r="186" spans="1:9" s="39" customFormat="1" ht="39.75" customHeight="1" x14ac:dyDescent="0.2">
      <c r="A186" s="35" t="s">
        <v>126</v>
      </c>
      <c r="B186" s="59">
        <v>650</v>
      </c>
      <c r="C186" s="60">
        <v>11</v>
      </c>
      <c r="D186" s="61">
        <v>1</v>
      </c>
      <c r="E186" s="62" t="s">
        <v>113</v>
      </c>
      <c r="F186" s="63"/>
      <c r="G186" s="57">
        <f t="shared" si="21"/>
        <v>3</v>
      </c>
      <c r="H186" s="57">
        <f t="shared" si="21"/>
        <v>0</v>
      </c>
      <c r="I186" s="22">
        <f t="shared" si="14"/>
        <v>3</v>
      </c>
    </row>
    <row r="187" spans="1:9" s="39" customFormat="1" ht="16.5" customHeight="1" x14ac:dyDescent="0.2">
      <c r="A187" s="58" t="s">
        <v>68</v>
      </c>
      <c r="B187" s="59">
        <v>650</v>
      </c>
      <c r="C187" s="60">
        <v>11</v>
      </c>
      <c r="D187" s="61">
        <v>1</v>
      </c>
      <c r="E187" s="62" t="s">
        <v>114</v>
      </c>
      <c r="F187" s="63"/>
      <c r="G187" s="57">
        <f t="shared" si="21"/>
        <v>3</v>
      </c>
      <c r="H187" s="57">
        <f t="shared" si="21"/>
        <v>0</v>
      </c>
      <c r="I187" s="22">
        <f t="shared" si="14"/>
        <v>3</v>
      </c>
    </row>
    <row r="188" spans="1:9" s="39" customFormat="1" ht="83.25" customHeight="1" x14ac:dyDescent="0.2">
      <c r="A188" s="43" t="s">
        <v>23</v>
      </c>
      <c r="B188" s="59">
        <v>650</v>
      </c>
      <c r="C188" s="60">
        <v>11</v>
      </c>
      <c r="D188" s="61">
        <v>1</v>
      </c>
      <c r="E188" s="62" t="s">
        <v>114</v>
      </c>
      <c r="F188" s="63">
        <v>100</v>
      </c>
      <c r="G188" s="57">
        <f t="shared" si="21"/>
        <v>3</v>
      </c>
      <c r="H188" s="57">
        <f t="shared" si="21"/>
        <v>0</v>
      </c>
      <c r="I188" s="22">
        <f t="shared" si="14"/>
        <v>3</v>
      </c>
    </row>
    <row r="189" spans="1:9" s="39" customFormat="1" ht="33.75" customHeight="1" x14ac:dyDescent="0.2">
      <c r="A189" s="43" t="s">
        <v>24</v>
      </c>
      <c r="B189" s="59">
        <v>650</v>
      </c>
      <c r="C189" s="60">
        <v>11</v>
      </c>
      <c r="D189" s="61">
        <v>1</v>
      </c>
      <c r="E189" s="62" t="s">
        <v>114</v>
      </c>
      <c r="F189" s="63">
        <v>120</v>
      </c>
      <c r="G189" s="82">
        <v>3</v>
      </c>
      <c r="H189" s="82">
        <v>0</v>
      </c>
      <c r="I189" s="22">
        <f t="shared" si="14"/>
        <v>3</v>
      </c>
    </row>
    <row r="190" spans="1:9" s="39" customFormat="1" ht="30.75" customHeight="1" x14ac:dyDescent="0.2">
      <c r="A190" s="24" t="s">
        <v>132</v>
      </c>
      <c r="B190" s="59">
        <v>650</v>
      </c>
      <c r="C190" s="60">
        <v>11</v>
      </c>
      <c r="D190" s="61">
        <v>1</v>
      </c>
      <c r="E190" s="62" t="s">
        <v>114</v>
      </c>
      <c r="F190" s="63">
        <v>200</v>
      </c>
      <c r="G190" s="57">
        <f>G191</f>
        <v>5</v>
      </c>
      <c r="H190" s="57">
        <v>0</v>
      </c>
      <c r="I190" s="22">
        <f t="shared" si="14"/>
        <v>5</v>
      </c>
    </row>
    <row r="191" spans="1:9" s="39" customFormat="1" ht="38.25" x14ac:dyDescent="0.2">
      <c r="A191" s="24" t="s">
        <v>33</v>
      </c>
      <c r="B191" s="59">
        <v>650</v>
      </c>
      <c r="C191" s="60">
        <v>11</v>
      </c>
      <c r="D191" s="61">
        <v>1</v>
      </c>
      <c r="E191" s="62" t="s">
        <v>114</v>
      </c>
      <c r="F191" s="63">
        <v>240</v>
      </c>
      <c r="G191" s="57">
        <v>5</v>
      </c>
      <c r="H191" s="57">
        <v>0</v>
      </c>
      <c r="I191" s="22">
        <f t="shared" si="14"/>
        <v>5</v>
      </c>
    </row>
    <row r="192" spans="1:9" s="6" customFormat="1" ht="16.5" customHeight="1" x14ac:dyDescent="0.2">
      <c r="A192" s="29" t="s">
        <v>42</v>
      </c>
      <c r="B192" s="25">
        <v>650</v>
      </c>
      <c r="C192" s="19">
        <v>11</v>
      </c>
      <c r="D192" s="20">
        <v>1</v>
      </c>
      <c r="E192" s="28" t="s">
        <v>58</v>
      </c>
      <c r="F192" s="25"/>
      <c r="G192" s="30">
        <v>64</v>
      </c>
      <c r="H192" s="30">
        <f>H193</f>
        <v>0</v>
      </c>
      <c r="I192" s="22">
        <f t="shared" si="14"/>
        <v>64</v>
      </c>
    </row>
    <row r="193" spans="1:14" s="6" customFormat="1" ht="45.75" customHeight="1" x14ac:dyDescent="0.2">
      <c r="A193" s="24" t="s">
        <v>123</v>
      </c>
      <c r="B193" s="25">
        <v>650</v>
      </c>
      <c r="C193" s="26">
        <v>11</v>
      </c>
      <c r="D193" s="27">
        <v>1</v>
      </c>
      <c r="E193" s="25" t="s">
        <v>115</v>
      </c>
      <c r="F193" s="25"/>
      <c r="G193" s="30">
        <v>64</v>
      </c>
      <c r="H193" s="30">
        <f>H194</f>
        <v>0</v>
      </c>
      <c r="I193" s="22">
        <f t="shared" si="14"/>
        <v>64</v>
      </c>
    </row>
    <row r="194" spans="1:14" s="6" customFormat="1" ht="27" customHeight="1" x14ac:dyDescent="0.2">
      <c r="A194" s="24" t="s">
        <v>55</v>
      </c>
      <c r="B194" s="25">
        <v>650</v>
      </c>
      <c r="C194" s="26">
        <v>11</v>
      </c>
      <c r="D194" s="27">
        <v>1</v>
      </c>
      <c r="E194" s="25" t="s">
        <v>116</v>
      </c>
      <c r="F194" s="25"/>
      <c r="G194" s="30">
        <f>G195</f>
        <v>64</v>
      </c>
      <c r="H194" s="30">
        <f>H195</f>
        <v>0</v>
      </c>
      <c r="I194" s="22">
        <f t="shared" si="14"/>
        <v>64</v>
      </c>
    </row>
    <row r="195" spans="1:14" s="6" customFormat="1" ht="32.25" customHeight="1" x14ac:dyDescent="0.2">
      <c r="A195" s="24" t="s">
        <v>132</v>
      </c>
      <c r="B195" s="25">
        <v>650</v>
      </c>
      <c r="C195" s="26">
        <v>11</v>
      </c>
      <c r="D195" s="27">
        <v>1</v>
      </c>
      <c r="E195" s="25" t="s">
        <v>116</v>
      </c>
      <c r="F195" s="25">
        <v>200</v>
      </c>
      <c r="G195" s="30">
        <f>G196</f>
        <v>64</v>
      </c>
      <c r="H195" s="30">
        <f>H196</f>
        <v>0</v>
      </c>
      <c r="I195" s="22">
        <f t="shared" ref="I195:I197" si="22">G195-H195</f>
        <v>64</v>
      </c>
    </row>
    <row r="196" spans="1:14" s="6" customFormat="1" ht="41.25" customHeight="1" x14ac:dyDescent="0.2">
      <c r="A196" s="24" t="s">
        <v>33</v>
      </c>
      <c r="B196" s="25">
        <v>650</v>
      </c>
      <c r="C196" s="26">
        <v>11</v>
      </c>
      <c r="D196" s="27">
        <v>1</v>
      </c>
      <c r="E196" s="25" t="s">
        <v>116</v>
      </c>
      <c r="F196" s="25">
        <v>240</v>
      </c>
      <c r="G196" s="72">
        <v>64</v>
      </c>
      <c r="H196" s="72">
        <v>0</v>
      </c>
      <c r="I196" s="22">
        <f t="shared" si="22"/>
        <v>64</v>
      </c>
    </row>
    <row r="197" spans="1:14" s="6" customFormat="1" x14ac:dyDescent="0.2">
      <c r="A197" s="10" t="s">
        <v>9</v>
      </c>
      <c r="B197" s="10"/>
      <c r="C197" s="10"/>
      <c r="D197" s="10"/>
      <c r="E197" s="10"/>
      <c r="F197" s="10"/>
      <c r="G197" s="11">
        <f>G14+G68+G75+G90+G138+G168+G175+G182</f>
        <v>44491.3</v>
      </c>
      <c r="H197" s="85">
        <f>H14+H68+H75+H90+H138+H168+H175+H182</f>
        <v>7063.7</v>
      </c>
      <c r="I197" s="86">
        <f t="shared" si="22"/>
        <v>37427.600000000006</v>
      </c>
    </row>
    <row r="198" spans="1:14" s="6" customFormat="1" x14ac:dyDescent="0.2">
      <c r="N198" s="7"/>
    </row>
    <row r="199" spans="1:14" s="6" customFormat="1" x14ac:dyDescent="0.2">
      <c r="G199" s="7"/>
      <c r="H199" s="7"/>
    </row>
    <row r="200" spans="1:14" s="6" customFormat="1" x14ac:dyDescent="0.2">
      <c r="G200" s="7"/>
      <c r="H200" s="7"/>
      <c r="I200" s="7"/>
    </row>
    <row r="201" spans="1:14" s="6" customFormat="1" x14ac:dyDescent="0.2">
      <c r="I201" s="7"/>
    </row>
    <row r="202" spans="1:14" s="6" customFormat="1" x14ac:dyDescent="0.2"/>
    <row r="203" spans="1:14" s="6" customFormat="1" x14ac:dyDescent="0.2"/>
    <row r="208" spans="1:14" x14ac:dyDescent="0.2">
      <c r="I208" s="8"/>
    </row>
    <row r="209" spans="11:11" x14ac:dyDescent="0.2">
      <c r="K209" s="8"/>
    </row>
  </sheetData>
  <autoFilter ref="A11:J197"/>
  <mergeCells count="5">
    <mergeCell ref="G4:I4"/>
    <mergeCell ref="G3:I3"/>
    <mergeCell ref="G2:I2"/>
    <mergeCell ref="F5:I5"/>
    <mergeCell ref="A8:J9"/>
  </mergeCells>
  <phoneticPr fontId="0" type="noConversion"/>
  <pageMargins left="0.8" right="0.39370078740157483" top="0.47" bottom="0.51" header="0.47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Пользователь Windows</cp:lastModifiedBy>
  <cp:lastPrinted>2018-05-04T07:23:42Z</cp:lastPrinted>
  <dcterms:created xsi:type="dcterms:W3CDTF">2007-10-01T08:39:13Z</dcterms:created>
  <dcterms:modified xsi:type="dcterms:W3CDTF">2018-05-04T07:24:59Z</dcterms:modified>
</cp:coreProperties>
</file>