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'!$15:$15</definedName>
    <definedName name="_xlnm.Print_Area" localSheetId="0">'Приложение  '!$A$1:$F$47</definedName>
  </definedNames>
  <calcPr fullCalcOnLoad="1"/>
</workbook>
</file>

<file path=xl/sharedStrings.xml><?xml version="1.0" encoding="utf-8"?>
<sst xmlns="http://schemas.openxmlformats.org/spreadsheetml/2006/main" count="62" uniqueCount="59">
  <si>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</si>
  <si>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</si>
  <si>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</si>
  <si>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</si>
  <si>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</si>
  <si>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</si>
  <si>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</si>
  <si>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</si>
  <si>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</si>
  <si>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</si>
  <si>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</si>
  <si>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</si>
  <si>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182 1 08 03010 01 0000 110</t>
  </si>
  <si>
    <t>250 1 16 90050 05 0000 140</t>
  </si>
  <si>
    <t>250 1 17 05050 05 0000 180</t>
  </si>
  <si>
    <t>254 2 02 02999 05 0000 151</t>
  </si>
  <si>
    <t>Прочие субсидии  бюджетам муниципальных районов</t>
  </si>
  <si>
    <t>Межбюджетные трансферты, передаваемые бюджетам  муниципальных  районов  на финансовое обеспечение дорожной деятености  в отношении  автомобильных дорог  общего пользования местного значения</t>
  </si>
  <si>
    <t>254 2 02 04056 05 0000 151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</si>
  <si>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</si>
  <si>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 xml:space="preserve">Государственная пошлина по делам, рассматриваемым в судах общей юрисдикции, мировыми судьями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</si>
  <si>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</si>
  <si>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</si>
  <si>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Подпрограмма "Развитие транспортной  системы на территории Вытегорского муниципального района на 2014-2020 годы"</t>
  </si>
  <si>
    <t>в том числе:</t>
  </si>
  <si>
    <t>Ремонт автомобильных дорог и искусственных сооружений</t>
  </si>
  <si>
    <t>133 0409 04 3 02 41210 000</t>
  </si>
  <si>
    <t>133 0409 04 3 02 41220 000</t>
  </si>
  <si>
    <t xml:space="preserve">   Выполнение работ по содержанию автомобильных дорог и искусственных сооружений муниципальных районов</t>
  </si>
  <si>
    <t xml:space="preserve">   Выполнение работ по содержанию автомобильных дорог и искусственных сооружений  поселений</t>
  </si>
  <si>
    <t>133 0409 04 3 01 64030 000</t>
  </si>
  <si>
    <t>"О районном бюджете на  2018 год</t>
  </si>
  <si>
    <t>и плановый период 2019 и 2020 годов"</t>
  </si>
  <si>
    <t>Остаток средств дорожного фонда на 01.01.2018 года</t>
  </si>
  <si>
    <t>2018 год</t>
  </si>
  <si>
    <t>2019 год</t>
  </si>
  <si>
    <t>2020 год</t>
  </si>
  <si>
    <t>133 0409 04 3 01 41370 000</t>
  </si>
  <si>
    <t>на 2018 год и плановый период 2019 и 2020 годов</t>
  </si>
  <si>
    <t>Приложение 10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</si>
  <si>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</si>
  <si>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</si>
  <si>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с.Александровское</t>
  </si>
  <si>
    <t xml:space="preserve">     Выполнение работ по ремонту моста в п.Мирный</t>
  </si>
  <si>
    <t>133 0409 04 3 01 41380 000</t>
  </si>
  <si>
    <t xml:space="preserve">     Выполнение работ по ремонту моста в п.Волоков Мост</t>
  </si>
  <si>
    <t>133 0409 04 3 01 41390 000</t>
  </si>
  <si>
    <t xml:space="preserve">     Выполнение работ по ремонту моста в г.Вытегра </t>
  </si>
  <si>
    <t>133 0409 04 3 01 41350 000</t>
  </si>
  <si>
    <t>254 2 02 29999 05 0000 151</t>
  </si>
  <si>
    <t>133 0409 04 3 02 41230 000</t>
  </si>
  <si>
    <t>133 0409 04 3 02 71350 000</t>
  </si>
  <si>
    <t xml:space="preserve">     Решение вопросов местного значения межмуниципального характера</t>
  </si>
  <si>
    <t xml:space="preserve">    Содержание автомобильных дорог и искусственных сооружений</t>
  </si>
  <si>
    <t xml:space="preserve">    Выполнение работ по строительству автодороги в д.Деминская</t>
  </si>
  <si>
    <t xml:space="preserve"> Выполнение работ по содержанию автомобильных дорог  местного значения</t>
  </si>
  <si>
    <t>Приложение 7</t>
  </si>
  <si>
    <t>от 28.03.2018   № 80</t>
  </si>
  <si>
    <t>от 13.12.2017 № 23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</si>
</sst>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</numFmts>
  <fonts count="26"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0" xfId="88" applyNumberFormat="1" applyFont="1" applyFill="1" applyBorder="1" applyAlignment="1" applyProtection="1">
      <alignment horizontal="justify" wrapText="1"/>
      <protection hidden="1"/>
    </xf>
    <xf numFmtId="0" fontId="22" fillId="0" borderId="10" xfId="0" applyFont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top" wrapText="1"/>
    </xf>
    <xf numFmtId="1" fontId="22" fillId="0" borderId="12" xfId="88" applyNumberFormat="1" applyFont="1" applyFill="1" applyBorder="1" applyAlignment="1" applyProtection="1">
      <alignment horizontal="center" vertical="center"/>
      <protection hidden="1"/>
    </xf>
    <xf numFmtId="1" fontId="22" fillId="0" borderId="11" xfId="88" applyNumberFormat="1" applyFont="1" applyFill="1" applyBorder="1" applyAlignment="1" applyProtection="1">
      <alignment horizontal="left" vertical="center"/>
      <protection hidden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0" xfId="88" applyNumberFormat="1" applyFont="1" applyFill="1" applyAlignment="1" applyProtection="1">
      <alignment horizontal="right" vertical="center" wrapText="1"/>
      <protection hidden="1"/>
    </xf>
    <xf numFmtId="0" fontId="22" fillId="0" borderId="0" xfId="88" applyNumberFormat="1" applyFont="1" applyFill="1" applyAlignment="1" applyProtection="1">
      <alignment vertical="center" wrapText="1"/>
      <protection hidden="1"/>
    </xf>
    <xf numFmtId="0" fontId="22" fillId="0" borderId="0" xfId="88" applyNumberFormat="1" applyFont="1" applyFill="1" applyAlignment="1" applyProtection="1">
      <alignment/>
      <protection hidden="1"/>
    </xf>
    <xf numFmtId="0" fontId="22" fillId="0" borderId="10" xfId="88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88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88" applyFont="1">
      <alignment/>
      <protection/>
    </xf>
    <xf numFmtId="0" fontId="22" fillId="0" borderId="10" xfId="88" applyFont="1" applyBorder="1">
      <alignment/>
      <protection/>
    </xf>
    <xf numFmtId="1" fontId="22" fillId="0" borderId="13" xfId="88" applyNumberFormat="1" applyFont="1" applyFill="1" applyBorder="1" applyAlignment="1" applyProtection="1">
      <alignment horizontal="center" vertical="center"/>
      <protection hidden="1"/>
    </xf>
    <xf numFmtId="0" fontId="22" fillId="0" borderId="10" xfId="88" applyFont="1" applyBorder="1" applyAlignment="1">
      <alignment horizontal="center" vertical="center"/>
      <protection/>
    </xf>
    <xf numFmtId="173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88" applyNumberFormat="1" applyFont="1" applyFill="1" applyBorder="1" applyAlignment="1" applyProtection="1">
      <alignment horizontal="center" vertical="center"/>
      <protection hidden="1"/>
    </xf>
    <xf numFmtId="0" fontId="23" fillId="0" borderId="11" xfId="88" applyNumberFormat="1" applyFont="1" applyFill="1" applyBorder="1" applyAlignment="1" applyProtection="1">
      <alignment wrapText="1"/>
      <protection hidden="1"/>
    </xf>
    <xf numFmtId="172" fontId="23" fillId="0" borderId="10" xfId="88" applyNumberFormat="1" applyFont="1" applyFill="1" applyBorder="1" applyAlignment="1" applyProtection="1">
      <alignment horizontal="center"/>
      <protection hidden="1"/>
    </xf>
    <xf numFmtId="0" fontId="23" fillId="0" borderId="0" xfId="88" applyFont="1">
      <alignment/>
      <protection/>
    </xf>
    <xf numFmtId="0" fontId="23" fillId="0" borderId="10" xfId="88" applyFont="1" applyBorder="1">
      <alignment/>
      <protection/>
    </xf>
    <xf numFmtId="172" fontId="23" fillId="0" borderId="11" xfId="88" applyNumberFormat="1" applyFont="1" applyFill="1" applyBorder="1" applyAlignment="1" applyProtection="1">
      <alignment wrapText="1"/>
      <protection hidden="1"/>
    </xf>
    <xf numFmtId="172" fontId="22" fillId="0" borderId="0" xfId="88" applyNumberFormat="1" applyFont="1" applyFill="1" applyAlignment="1" applyProtection="1">
      <alignment horizontal="center" vertical="center"/>
      <protection hidden="1"/>
    </xf>
    <xf numFmtId="0" fontId="23" fillId="0" borderId="14" xfId="88" applyNumberFormat="1" applyFont="1" applyFill="1" applyBorder="1" applyAlignment="1" applyProtection="1">
      <alignment wrapText="1"/>
      <protection hidden="1"/>
    </xf>
    <xf numFmtId="172" fontId="22" fillId="0" borderId="15" xfId="0" applyNumberFormat="1" applyFont="1" applyFill="1" applyBorder="1" applyAlignment="1">
      <alignment horizontal="center" vertical="center" wrapText="1"/>
    </xf>
    <xf numFmtId="172" fontId="22" fillId="0" borderId="10" xfId="88" applyNumberFormat="1" applyFont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left" vertical="top" wrapText="1"/>
    </xf>
    <xf numFmtId="0" fontId="22" fillId="0" borderId="10" xfId="88" applyFont="1" applyBorder="1" applyAlignment="1">
      <alignment horizontal="center"/>
      <protection/>
    </xf>
    <xf numFmtId="172" fontId="23" fillId="0" borderId="10" xfId="88" applyNumberFormat="1" applyFont="1" applyBorder="1" applyAlignment="1">
      <alignment horizontal="center"/>
      <protection/>
    </xf>
    <xf numFmtId="0" fontId="22" fillId="0" borderId="11" xfId="0" applyFont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left" vertical="center" wrapText="1"/>
    </xf>
    <xf numFmtId="183" fontId="22" fillId="0" borderId="10" xfId="88" applyNumberFormat="1" applyFont="1" applyFill="1" applyBorder="1" applyAlignment="1" applyProtection="1">
      <alignment horizontal="center" vertical="center"/>
      <protection hidden="1"/>
    </xf>
    <xf numFmtId="183" fontId="23" fillId="0" borderId="10" xfId="88" applyNumberFormat="1" applyFont="1" applyBorder="1" applyAlignment="1">
      <alignment horizontal="center" vertical="center"/>
      <protection/>
    </xf>
    <xf numFmtId="183" fontId="22" fillId="0" borderId="10" xfId="0" applyNumberFormat="1" applyFont="1" applyFill="1" applyBorder="1" applyAlignment="1">
      <alignment horizontal="center" vertical="center" wrapText="1"/>
    </xf>
    <xf numFmtId="183" fontId="22" fillId="0" borderId="10" xfId="88" applyNumberFormat="1" applyFont="1" applyBorder="1" applyAlignment="1">
      <alignment horizontal="center" vertical="center"/>
      <protection/>
    </xf>
    <xf numFmtId="183" fontId="22" fillId="0" borderId="13" xfId="88" applyNumberFormat="1" applyFont="1" applyFill="1" applyBorder="1" applyAlignment="1" applyProtection="1">
      <alignment horizontal="center" vertical="center"/>
      <protection hidden="1"/>
    </xf>
    <xf numFmtId="183" fontId="23" fillId="0" borderId="10" xfId="88" applyNumberFormat="1" applyFont="1" applyFill="1" applyBorder="1" applyAlignment="1" applyProtection="1">
      <alignment horizontal="center" vertical="center"/>
      <protection hidden="1"/>
    </xf>
    <xf numFmtId="181" fontId="22" fillId="0" borderId="10" xfId="88" applyNumberFormat="1" applyFont="1" applyFill="1" applyBorder="1" applyAlignment="1" applyProtection="1">
      <alignment horizontal="center" vertical="center"/>
      <protection hidden="1"/>
    </xf>
    <xf numFmtId="0" fontId="23" fillId="0" borderId="0" xfId="88" applyNumberFormat="1" applyFont="1" applyFill="1" applyAlignment="1" applyProtection="1">
      <alignment horizontal="center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2" fillId="0" borderId="0" xfId="88" applyNumberFormat="1" applyFont="1" applyFill="1" applyAlignment="1" applyProtection="1">
      <alignment horizontal="right"/>
      <protection hidden="1"/>
    </xf>
    <xf numFmtId="0" fontId="24" fillId="0" borderId="0" xfId="88" applyNumberFormat="1" applyFont="1" applyFill="1" applyAlignment="1" applyProtection="1">
      <alignment horizontal="right" vertical="center" wrapText="1"/>
      <protection hidden="1"/>
    </xf>
    <xf numFmtId="0" fontId="22" fillId="0" borderId="0" xfId="88" applyFont="1" applyAlignment="1">
      <alignment horizontal="right"/>
      <protection/>
    </xf>
    <xf numFmtId="0" fontId="22" fillId="0" borderId="15" xfId="88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173" fontId="22" fillId="0" borderId="15" xfId="0" applyNumberFormat="1" applyFont="1" applyFill="1" applyBorder="1" applyAlignment="1">
      <alignment horizontal="center" vertical="center" wrapText="1"/>
    </xf>
    <xf numFmtId="173" fontId="22" fillId="0" borderId="16" xfId="0" applyNumberFormat="1" applyFont="1" applyFill="1" applyBorder="1" applyAlignment="1">
      <alignment horizontal="center" vertical="center" wrapText="1"/>
    </xf>
    <xf numFmtId="173" fontId="22" fillId="0" borderId="13" xfId="0" applyNumberFormat="1" applyFont="1" applyFill="1" applyBorder="1" applyAlignment="1">
      <alignment horizontal="center" vertical="center" wrapText="1"/>
    </xf>
    <xf numFmtId="0" fontId="22" fillId="0" borderId="10" xfId="88" applyNumberFormat="1" applyFont="1" applyFill="1" applyBorder="1" applyAlignment="1" applyProtection="1">
      <alignment horizontal="center"/>
      <protection hidden="1"/>
    </xf>
    <xf numFmtId="0" fontId="22" fillId="0" borderId="10" xfId="88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Font="1" applyAlignment="1">
      <alignment horizontal="right"/>
      <protection/>
    </xf>
    <xf numFmtId="0" fontId="23" fillId="0" borderId="11" xfId="88" applyNumberFormat="1" applyFont="1" applyFill="1" applyBorder="1" applyAlignment="1" applyProtection="1">
      <alignment horizontal="center" wrapText="1"/>
      <protection hidden="1"/>
    </xf>
    <xf numFmtId="0" fontId="23" fillId="0" borderId="12" xfId="88" applyNumberFormat="1" applyFont="1" applyFill="1" applyBorder="1" applyAlignment="1" applyProtection="1">
      <alignment horizontal="center" wrapText="1"/>
      <protection hidden="1"/>
    </xf>
    <xf numFmtId="0" fontId="23" fillId="0" borderId="14" xfId="88" applyNumberFormat="1" applyFont="1" applyFill="1" applyBorder="1" applyAlignment="1" applyProtection="1">
      <alignment horizontal="center" wrapText="1"/>
      <protection hidden="1"/>
    </xf>
    <xf numFmtId="0" fontId="22" fillId="0" borderId="17" xfId="88" applyNumberFormat="1" applyFont="1" applyFill="1" applyBorder="1" applyAlignment="1" applyProtection="1">
      <alignment horizontal="right"/>
      <protection hidden="1"/>
    </xf>
    <xf numFmtId="0" fontId="24" fillId="0" borderId="0" xfId="88" applyNumberFormat="1" applyFont="1" applyFill="1" applyAlignment="1" applyProtection="1">
      <alignment horizontal="right"/>
      <protection hidden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view="pageBreakPreview" zoomScaleSheetLayoutView="100" zoomScalePageLayoutView="0" workbookViewId="0" topLeftCell="A1">
      <selection activeCell="G10" sqref="G10"/>
    </sheetView>
  </sheetViews>
  <sheetFormatPr defaultColWidth="7.8515625" defaultRowHeight="15"/>
  <cols>
    <col min="1" max="1" width="57.7109375" style="14" customWidth="1"/>
    <col min="2" max="2" width="31.140625" style="14" customWidth="1"/>
    <col min="3" max="3" width="13.421875" style="14" customWidth="1"/>
    <col min="4" max="4" width="14.00390625" style="14" customWidth="1"/>
    <col min="5" max="5" width="12.28125" style="14" customWidth="1"/>
    <col min="6" max="6" width="0.2890625" style="14" customWidth="1"/>
    <col min="7" max="16384" width="7.8515625" style="14" customWidth="1"/>
  </cols>
  <sheetData>
    <row r="1" spans="2:5" ht="15.75">
      <c r="B1" s="58" t="s">
        <v>56</v>
      </c>
      <c r="C1" s="58"/>
      <c r="D1" s="58"/>
      <c r="E1" s="58"/>
    </row>
    <row r="2" spans="2:5" ht="15.75">
      <c r="B2" s="58" t="s">
        <v>9</v>
      </c>
      <c r="C2" s="58"/>
      <c r="D2" s="58"/>
      <c r="E2" s="58"/>
    </row>
    <row r="3" spans="2:5" ht="15.75">
      <c r="B3" s="58" t="s">
        <v>57</v>
      </c>
      <c r="C3" s="58"/>
      <c r="D3" s="58"/>
      <c r="E3" s="58"/>
    </row>
    <row r="4" spans="1:4" ht="15.75">
      <c r="A4" s="9"/>
      <c r="B4" s="43"/>
      <c r="C4" s="45"/>
      <c r="D4" s="9"/>
    </row>
    <row r="5" spans="2:7" ht="15.75" customHeight="1">
      <c r="B5" s="44" t="s">
        <v>39</v>
      </c>
      <c r="C5" s="44"/>
      <c r="D5" s="44"/>
      <c r="E5" s="44"/>
      <c r="F5" s="10"/>
      <c r="G5" s="10"/>
    </row>
    <row r="6" spans="2:7" ht="13.5" customHeight="1">
      <c r="B6" s="44" t="s">
        <v>9</v>
      </c>
      <c r="C6" s="44"/>
      <c r="D6" s="44"/>
      <c r="E6" s="44"/>
      <c r="F6" s="10"/>
      <c r="G6" s="10"/>
    </row>
    <row r="7" spans="2:7" ht="12.75" customHeight="1">
      <c r="B7" s="44" t="s">
        <v>31</v>
      </c>
      <c r="C7" s="44"/>
      <c r="D7" s="44"/>
      <c r="E7" s="44"/>
      <c r="F7" s="10"/>
      <c r="G7" s="10"/>
    </row>
    <row r="8" spans="1:5" ht="15" customHeight="1">
      <c r="A8" s="11"/>
      <c r="B8" s="63" t="s">
        <v>32</v>
      </c>
      <c r="C8" s="63"/>
      <c r="D8" s="63"/>
      <c r="E8" s="63"/>
    </row>
    <row r="9" spans="1:5" ht="14.25" customHeight="1">
      <c r="A9" s="63" t="s">
        <v>58</v>
      </c>
      <c r="B9" s="63"/>
      <c r="C9" s="63"/>
      <c r="D9" s="63"/>
      <c r="E9" s="63"/>
    </row>
    <row r="10" spans="1:5" ht="63" customHeight="1">
      <c r="A10" s="41" t="s">
        <v>19</v>
      </c>
      <c r="B10" s="41"/>
      <c r="C10" s="41"/>
      <c r="D10" s="41"/>
      <c r="E10" s="41"/>
    </row>
    <row r="11" spans="1:5" ht="21.75" customHeight="1">
      <c r="A11" s="42" t="s">
        <v>38</v>
      </c>
      <c r="B11" s="42"/>
      <c r="C11" s="42"/>
      <c r="D11" s="42"/>
      <c r="E11" s="42"/>
    </row>
    <row r="12" spans="1:5" ht="15" customHeight="1">
      <c r="A12" s="11"/>
      <c r="B12" s="11"/>
      <c r="C12" s="62" t="s">
        <v>7</v>
      </c>
      <c r="D12" s="62"/>
      <c r="E12" s="62"/>
    </row>
    <row r="13" spans="1:6" ht="15" customHeight="1">
      <c r="A13" s="56" t="s">
        <v>5</v>
      </c>
      <c r="B13" s="46" t="s">
        <v>3</v>
      </c>
      <c r="C13" s="55" t="s">
        <v>8</v>
      </c>
      <c r="D13" s="55"/>
      <c r="E13" s="55"/>
      <c r="F13" s="55"/>
    </row>
    <row r="14" spans="1:6" ht="39" customHeight="1">
      <c r="A14" s="56"/>
      <c r="B14" s="57"/>
      <c r="C14" s="12" t="s">
        <v>34</v>
      </c>
      <c r="D14" s="17" t="s">
        <v>35</v>
      </c>
      <c r="E14" s="17" t="s">
        <v>36</v>
      </c>
      <c r="F14" s="15"/>
    </row>
    <row r="15" spans="1:6" ht="15" customHeight="1">
      <c r="A15" s="16">
        <v>1</v>
      </c>
      <c r="B15" s="16">
        <v>2</v>
      </c>
      <c r="C15" s="16">
        <v>3</v>
      </c>
      <c r="D15" s="17">
        <v>4</v>
      </c>
      <c r="E15" s="17">
        <v>5</v>
      </c>
      <c r="F15" s="15"/>
    </row>
    <row r="16" spans="1:6" ht="15" customHeight="1">
      <c r="A16" s="7" t="s">
        <v>33</v>
      </c>
      <c r="B16" s="6"/>
      <c r="C16" s="40">
        <v>3071</v>
      </c>
      <c r="D16" s="15"/>
      <c r="E16" s="15"/>
      <c r="F16" s="15"/>
    </row>
    <row r="17" spans="1:6" ht="18.75" customHeight="1">
      <c r="A17" s="59" t="s">
        <v>2</v>
      </c>
      <c r="B17" s="60"/>
      <c r="C17" s="61"/>
      <c r="D17" s="15"/>
      <c r="E17" s="15"/>
      <c r="F17" s="15"/>
    </row>
    <row r="18" spans="1:6" ht="148.5" customHeight="1">
      <c r="A18" s="2" t="s">
        <v>21</v>
      </c>
      <c r="B18" s="12" t="s">
        <v>22</v>
      </c>
      <c r="C18" s="27">
        <v>17969</v>
      </c>
      <c r="D18" s="28">
        <v>20473</v>
      </c>
      <c r="E18" s="28">
        <v>21640</v>
      </c>
      <c r="F18" s="15"/>
    </row>
    <row r="19" spans="1:6" ht="47.25" customHeight="1" hidden="1">
      <c r="A19" s="3" t="s">
        <v>20</v>
      </c>
      <c r="B19" s="12" t="s">
        <v>12</v>
      </c>
      <c r="C19" s="18"/>
      <c r="D19" s="30"/>
      <c r="E19" s="30"/>
      <c r="F19" s="15"/>
    </row>
    <row r="20" spans="1:6" ht="30" customHeight="1" hidden="1">
      <c r="A20" s="49" t="s">
        <v>10</v>
      </c>
      <c r="B20" s="46" t="s">
        <v>13</v>
      </c>
      <c r="C20" s="52"/>
      <c r="D20" s="30"/>
      <c r="E20" s="30"/>
      <c r="F20" s="15"/>
    </row>
    <row r="21" spans="1:6" ht="6.75" customHeight="1" hidden="1">
      <c r="A21" s="50"/>
      <c r="B21" s="47"/>
      <c r="C21" s="53"/>
      <c r="D21" s="30"/>
      <c r="E21" s="30"/>
      <c r="F21" s="15"/>
    </row>
    <row r="22" spans="1:6" ht="24" customHeight="1" hidden="1">
      <c r="A22" s="51"/>
      <c r="B22" s="48"/>
      <c r="C22" s="54"/>
      <c r="D22" s="30"/>
      <c r="E22" s="30"/>
      <c r="F22" s="15"/>
    </row>
    <row r="23" spans="1:6" ht="23.25" customHeight="1" hidden="1">
      <c r="A23" s="49" t="s">
        <v>11</v>
      </c>
      <c r="B23" s="46" t="s">
        <v>14</v>
      </c>
      <c r="C23" s="52"/>
      <c r="D23" s="30"/>
      <c r="E23" s="30"/>
      <c r="F23" s="15"/>
    </row>
    <row r="24" spans="1:6" ht="23.25" customHeight="1" hidden="1">
      <c r="A24" s="50"/>
      <c r="B24" s="47"/>
      <c r="C24" s="53"/>
      <c r="D24" s="30"/>
      <c r="E24" s="30"/>
      <c r="F24" s="15"/>
    </row>
    <row r="25" spans="1:6" ht="5.25" customHeight="1" hidden="1">
      <c r="A25" s="51"/>
      <c r="B25" s="48"/>
      <c r="C25" s="54"/>
      <c r="D25" s="30"/>
      <c r="E25" s="30"/>
      <c r="F25" s="15"/>
    </row>
    <row r="26" spans="1:6" ht="21" customHeight="1" hidden="1">
      <c r="A26" s="3" t="s">
        <v>16</v>
      </c>
      <c r="B26" s="13" t="s">
        <v>15</v>
      </c>
      <c r="C26" s="19"/>
      <c r="D26" s="30"/>
      <c r="E26" s="30"/>
      <c r="F26" s="15"/>
    </row>
    <row r="27" spans="1:6" ht="62.25" customHeight="1" hidden="1">
      <c r="A27" s="3" t="s">
        <v>17</v>
      </c>
      <c r="B27" s="13" t="s">
        <v>18</v>
      </c>
      <c r="C27" s="19"/>
      <c r="D27" s="30"/>
      <c r="E27" s="30"/>
      <c r="F27" s="15"/>
    </row>
    <row r="28" spans="1:6" ht="30.75" customHeight="1">
      <c r="A28" s="32" t="s">
        <v>16</v>
      </c>
      <c r="B28" s="12" t="s">
        <v>49</v>
      </c>
      <c r="C28" s="19">
        <v>1424</v>
      </c>
      <c r="D28" s="30"/>
      <c r="E28" s="30"/>
      <c r="F28" s="15"/>
    </row>
    <row r="29" spans="1:6" ht="20.25" customHeight="1">
      <c r="A29" s="20" t="s">
        <v>1</v>
      </c>
      <c r="B29" s="26"/>
      <c r="C29" s="21">
        <f>SUM(C18:C28)</f>
        <v>19393</v>
      </c>
      <c r="D29" s="31">
        <v>20473</v>
      </c>
      <c r="E29" s="31">
        <v>21640</v>
      </c>
      <c r="F29" s="15"/>
    </row>
    <row r="30" spans="1:6" ht="20.25" customHeight="1">
      <c r="A30" s="59" t="s">
        <v>4</v>
      </c>
      <c r="B30" s="60"/>
      <c r="C30" s="60"/>
      <c r="D30" s="60"/>
      <c r="E30" s="61"/>
      <c r="F30" s="15"/>
    </row>
    <row r="31" spans="1:6" s="22" customFormat="1" ht="51" customHeight="1">
      <c r="A31" s="5" t="s">
        <v>23</v>
      </c>
      <c r="C31" s="34">
        <f>C33+C40</f>
        <v>22464</v>
      </c>
      <c r="D31" s="34">
        <f>D33+D40</f>
        <v>20473</v>
      </c>
      <c r="E31" s="34">
        <f>E33+E40</f>
        <v>21640</v>
      </c>
      <c r="F31" s="23"/>
    </row>
    <row r="32" spans="1:6" s="22" customFormat="1" ht="15.75">
      <c r="A32" s="1" t="s">
        <v>24</v>
      </c>
      <c r="B32" s="13"/>
      <c r="C32" s="34"/>
      <c r="D32" s="35"/>
      <c r="E32" s="35"/>
      <c r="F32" s="23"/>
    </row>
    <row r="33" spans="1:6" s="22" customFormat="1" ht="31.5">
      <c r="A33" s="1" t="s">
        <v>25</v>
      </c>
      <c r="B33" s="13"/>
      <c r="C33" s="36">
        <f>C34+C35+C36+C37+C38+C39</f>
        <v>10969</v>
      </c>
      <c r="D33" s="36">
        <f>D34+D35+D36+D37+D38+D39</f>
        <v>11473</v>
      </c>
      <c r="E33" s="36">
        <f>E34+E35+E36+E37+E38+E39</f>
        <v>12640</v>
      </c>
      <c r="F33" s="23"/>
    </row>
    <row r="34" spans="1:6" s="22" customFormat="1" ht="36.75" customHeight="1">
      <c r="A34" s="29" t="s">
        <v>40</v>
      </c>
      <c r="B34" s="13" t="s">
        <v>41</v>
      </c>
      <c r="C34" s="34">
        <f>419+2647.4-647.4</f>
        <v>2419</v>
      </c>
      <c r="D34" s="37"/>
      <c r="E34" s="37"/>
      <c r="F34" s="23"/>
    </row>
    <row r="35" spans="1:6" s="22" customFormat="1" ht="36.75" customHeight="1">
      <c r="A35" s="29" t="s">
        <v>42</v>
      </c>
      <c r="B35" s="13" t="s">
        <v>37</v>
      </c>
      <c r="C35" s="34">
        <v>8290</v>
      </c>
      <c r="D35" s="37"/>
      <c r="E35" s="37"/>
      <c r="F35" s="23"/>
    </row>
    <row r="36" spans="1:6" s="22" customFormat="1" ht="22.5" customHeight="1">
      <c r="A36" s="29" t="s">
        <v>43</v>
      </c>
      <c r="B36" s="13" t="s">
        <v>44</v>
      </c>
      <c r="C36" s="34"/>
      <c r="D36" s="37">
        <v>9000</v>
      </c>
      <c r="E36" s="37"/>
      <c r="F36" s="23"/>
    </row>
    <row r="37" spans="1:6" s="22" customFormat="1" ht="22.5" customHeight="1">
      <c r="A37" s="29" t="s">
        <v>45</v>
      </c>
      <c r="B37" s="13" t="s">
        <v>46</v>
      </c>
      <c r="C37" s="34"/>
      <c r="D37" s="37">
        <v>2473</v>
      </c>
      <c r="E37" s="37"/>
      <c r="F37" s="23"/>
    </row>
    <row r="38" spans="1:6" s="22" customFormat="1" ht="26.25" customHeight="1">
      <c r="A38" s="29" t="s">
        <v>47</v>
      </c>
      <c r="B38" s="13" t="s">
        <v>48</v>
      </c>
      <c r="C38" s="34"/>
      <c r="D38" s="37"/>
      <c r="E38" s="37">
        <v>12640</v>
      </c>
      <c r="F38" s="23"/>
    </row>
    <row r="39" spans="1:6" s="22" customFormat="1" ht="36" customHeight="1">
      <c r="A39" s="33" t="s">
        <v>52</v>
      </c>
      <c r="B39" s="13" t="s">
        <v>30</v>
      </c>
      <c r="C39" s="34">
        <v>260</v>
      </c>
      <c r="D39" s="37"/>
      <c r="E39" s="37"/>
      <c r="F39" s="23"/>
    </row>
    <row r="40" spans="1:6" s="22" customFormat="1" ht="39.75" customHeight="1">
      <c r="A40" s="8" t="s">
        <v>53</v>
      </c>
      <c r="C40" s="38">
        <f>C41+C42+C44+C45+C46</f>
        <v>11495</v>
      </c>
      <c r="D40" s="38">
        <f>D41+D42+D44</f>
        <v>9000</v>
      </c>
      <c r="E40" s="38">
        <f>E41+E42+E44</f>
        <v>9000</v>
      </c>
      <c r="F40" s="23"/>
    </row>
    <row r="41" spans="1:6" s="22" customFormat="1" ht="52.5" customHeight="1">
      <c r="A41" s="4" t="s">
        <v>28</v>
      </c>
      <c r="B41" s="13" t="s">
        <v>26</v>
      </c>
      <c r="C41" s="34">
        <v>5000</v>
      </c>
      <c r="D41" s="37">
        <v>5000</v>
      </c>
      <c r="E41" s="37">
        <v>5000</v>
      </c>
      <c r="F41" s="23"/>
    </row>
    <row r="42" spans="1:6" s="22" customFormat="1" ht="36.75" customHeight="1">
      <c r="A42" s="4" t="s">
        <v>29</v>
      </c>
      <c r="B42" s="13" t="s">
        <v>27</v>
      </c>
      <c r="C42" s="34">
        <f>4000+313.6+647.4</f>
        <v>4961</v>
      </c>
      <c r="D42" s="37">
        <v>4000</v>
      </c>
      <c r="E42" s="37">
        <v>4000</v>
      </c>
      <c r="F42" s="23"/>
    </row>
    <row r="43" spans="2:6" s="22" customFormat="1" ht="15.75" hidden="1">
      <c r="B43" s="13"/>
      <c r="C43" s="34"/>
      <c r="D43" s="37"/>
      <c r="E43" s="37"/>
      <c r="F43" s="23"/>
    </row>
    <row r="44" spans="1:6" s="22" customFormat="1" ht="15.75" hidden="1">
      <c r="A44" s="4"/>
      <c r="B44" s="13"/>
      <c r="C44" s="34"/>
      <c r="D44" s="35"/>
      <c r="E44" s="35"/>
      <c r="F44" s="23"/>
    </row>
    <row r="45" spans="1:6" s="22" customFormat="1" ht="31.5">
      <c r="A45" s="4" t="s">
        <v>54</v>
      </c>
      <c r="B45" s="13" t="s">
        <v>50</v>
      </c>
      <c r="C45" s="34">
        <v>110</v>
      </c>
      <c r="D45" s="35"/>
      <c r="E45" s="35"/>
      <c r="F45" s="23"/>
    </row>
    <row r="46" spans="1:6" s="22" customFormat="1" ht="31.5">
      <c r="A46" s="4" t="s">
        <v>55</v>
      </c>
      <c r="B46" s="13" t="s">
        <v>51</v>
      </c>
      <c r="C46" s="34">
        <v>1424</v>
      </c>
      <c r="D46" s="35"/>
      <c r="E46" s="35"/>
      <c r="F46" s="23"/>
    </row>
    <row r="47" spans="1:6" ht="21" customHeight="1">
      <c r="A47" s="4"/>
      <c r="B47" s="24"/>
      <c r="C47" s="39">
        <f>C31</f>
        <v>22464</v>
      </c>
      <c r="D47" s="39">
        <f>D31</f>
        <v>20473</v>
      </c>
      <c r="E47" s="39">
        <f>E31</f>
        <v>21640</v>
      </c>
      <c r="F47" s="15"/>
    </row>
    <row r="48" spans="1:3" ht="409.5" customHeight="1" hidden="1">
      <c r="A48" s="20" t="s">
        <v>6</v>
      </c>
      <c r="B48" s="11"/>
      <c r="C48" s="25" t="s">
        <v>0</v>
      </c>
    </row>
    <row r="49" spans="1:3" ht="11.25" customHeight="1">
      <c r="A49" s="11" t="s">
        <v>0</v>
      </c>
      <c r="B49" s="11"/>
      <c r="C49" s="11"/>
    </row>
    <row r="50" ht="15.75">
      <c r="A50" s="11"/>
    </row>
  </sheetData>
  <sheetProtection/>
  <mergeCells count="23">
    <mergeCell ref="B1:E1"/>
    <mergeCell ref="B2:E2"/>
    <mergeCell ref="B3:E3"/>
    <mergeCell ref="A30:E30"/>
    <mergeCell ref="B20:B22"/>
    <mergeCell ref="C12:E12"/>
    <mergeCell ref="A17:C17"/>
    <mergeCell ref="B6:E6"/>
    <mergeCell ref="B7:E7"/>
    <mergeCell ref="B8:E8"/>
    <mergeCell ref="B4:C4"/>
    <mergeCell ref="B23:B25"/>
    <mergeCell ref="A20:A22"/>
    <mergeCell ref="C20:C22"/>
    <mergeCell ref="A23:A25"/>
    <mergeCell ref="C23:C25"/>
    <mergeCell ref="C13:F13"/>
    <mergeCell ref="A13:A14"/>
    <mergeCell ref="B13:B14"/>
    <mergeCell ref="A10:E10"/>
    <mergeCell ref="A11:E11"/>
    <mergeCell ref="A9:E9"/>
    <mergeCell ref="B5:E5"/>
  </mergeCells>
  <printOptions/>
  <pageMargins left="0.984251968503937" right="0.3937007874015748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Наталья</cp:lastModifiedBy>
  <cp:lastPrinted>2018-03-20T13:57:35Z</cp:lastPrinted>
  <dcterms:created xsi:type="dcterms:W3CDTF">2013-10-11T13:28:32Z</dcterms:created>
  <dcterms:modified xsi:type="dcterms:W3CDTF">2018-04-16T08:51:11Z</dcterms:modified>
  <cp:category/>
  <cp:version/>
  <cp:contentType/>
  <cp:contentStatus/>
</cp:coreProperties>
</file>