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<sst xmlns="http://schemas.openxmlformats.org/spreadsheetml/2006/main" count="178" uniqueCount="86">
  <si>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</si>
  <si>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</si>
  <si>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</si>
  <si>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</si>
  <si>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</si>
  <si>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</si>
  <si>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</si>
  <si>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</si>
  <si>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</si>
  <si>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</si>
  <si>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</si>
  <si>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</si>
  <si>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</si>
  <si>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</si>
  <si>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</si>
  <si>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</si>
  <si>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</si>
  <si>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</si>
  <si>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</si>
  <si>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</si>
  <si>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</si>
  <si>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</si>
  <si>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</si>
  <si>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</si>
  <si>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</si>
  <si>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</si>
  <si>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</si>
  <si>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</si>
  <si>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</si>
  <si>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</si>
  <si>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</si>
  <si>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</si>
  <si>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</si>
  <si>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</si>
  <si>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</si>
  <si>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</si>
  <si>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</si>
  <si>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</si>
  <si>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</si>
  <si>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</si>
  <si>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</si>
  <si>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</si>
  <si>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</si>
  <si>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</si>
  <si>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</si>
  <si>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</si>
  <si>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</si>
  <si>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</si>
  <si>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</si>
  <si>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</si>
  <si>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</si>
  <si>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</si>
  <si>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</si>
  <si>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</si>
  <si>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</si>
  <si>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</si>
  <si>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Сумма</t>
  </si>
  <si>
    <t>из них:                                                                                   Межбюджетные трансферты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</si>
  <si>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</si>
  <si>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</si>
  <si>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Иные межбюджетные трансферты на решение вопросов местного значения</t>
  </si>
  <si>
    <t>2</t>
  </si>
  <si>
    <t>3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</si>
  <si>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</si>
  <si>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</si>
  <si>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</si>
  <si>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</si>
  <si>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</si>
  <si>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</si>
  <si>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Дотации на поддержку мер по обеспечению сбалансированности бюджетов поселений, входящих в состав  района</t>
  </si>
  <si>
    <t>Дотации на поддержку мер по обеспечению сбалансированности бюджетов поселений, входящих в состав района</t>
  </si>
  <si>
    <t>Судебная система</t>
  </si>
  <si>
    <t>2019 год</t>
  </si>
  <si>
    <t>2020 год</t>
  </si>
  <si>
    <t>ИТОГО  РАСХОДОВ:</t>
  </si>
  <si>
    <t>Условно- утверждаемые расходы</t>
  </si>
  <si>
    <t>Подраз-дел</t>
  </si>
  <si>
    <t xml:space="preserve"> и плановый период 2020 и 2021 годов"</t>
  </si>
  <si>
    <t>2021 год</t>
  </si>
  <si>
    <t>Приложение  6</t>
  </si>
  <si>
    <t>Распределение бюджетных ассигнований по разделам, подразделам классификации расходов бюджетов  на 2019 год и плановый период 2020 и 2021 годов</t>
  </si>
  <si>
    <t>Транспорт</t>
  </si>
  <si>
    <t>Благоустройство</t>
  </si>
  <si>
    <t xml:space="preserve">"О районном  бюджете на 2019 год  </t>
  </si>
  <si>
    <t>Другие вопросы в области национальной безопасности и правоохранительной деятельности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</si>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</sst>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181" fontId="6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49" fontId="1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181" fontId="9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181" fontId="9" fillId="32" borderId="10" xfId="0" applyNumberFormat="1" applyFont="1" applyFill="1" applyBorder="1" applyAlignment="1">
      <alignment horizontal="center" wrapText="1"/>
    </xf>
    <xf numFmtId="0" fontId="6" fillId="32" borderId="11" xfId="53" applyNumberFormat="1" applyFont="1" applyFill="1" applyBorder="1" applyAlignment="1" applyProtection="1">
      <alignment horizontal="left" wrapText="1"/>
      <protection hidden="1"/>
    </xf>
    <xf numFmtId="181" fontId="6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vertical="top" wrapText="1"/>
    </xf>
    <xf numFmtId="181" fontId="10" fillId="32" borderId="1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wrapText="1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/>
    </xf>
    <xf numFmtId="49" fontId="7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tabSelected="1" zoomScalePageLayoutView="0" workbookViewId="0" topLeftCell="A1">
      <selection activeCell="D1" sqref="D1:F3"/>
    </sheetView>
  </sheetViews>
  <sheetFormatPr defaultColWidth="9.00390625" defaultRowHeight="12.75"/>
  <cols>
    <col min="1" max="1" width="42.625" style="3" customWidth="1"/>
    <col min="2" max="2" width="7.00390625" style="8" customWidth="1"/>
    <col min="3" max="3" width="7.25390625" style="8" customWidth="1"/>
    <col min="4" max="6" width="14.125" style="2" customWidth="1"/>
    <col min="7" max="16384" width="9.125" style="2" customWidth="1"/>
  </cols>
  <sheetData>
    <row r="1" spans="1:6" s="4" customFormat="1" ht="12.75">
      <c r="A1" s="5"/>
      <c r="B1" s="7"/>
      <c r="C1" s="7"/>
      <c r="D1" s="6"/>
      <c r="E1" s="6"/>
      <c r="F1" s="6"/>
    </row>
    <row r="2" spans="1:6" s="4" customFormat="1" ht="12.75">
      <c r="A2" s="39" t="s">
        <v>79</v>
      </c>
      <c r="B2" s="49"/>
      <c r="C2" s="49"/>
      <c r="D2" s="49"/>
      <c r="E2" s="50"/>
      <c r="F2" s="50"/>
    </row>
    <row r="3" spans="1:6" s="4" customFormat="1" ht="12.75">
      <c r="A3" s="39" t="s">
        <v>38</v>
      </c>
      <c r="B3" s="51"/>
      <c r="C3" s="51"/>
      <c r="D3" s="38"/>
      <c r="E3" s="50"/>
      <c r="F3" s="50"/>
    </row>
    <row r="4" spans="1:6" s="4" customFormat="1" ht="12.75">
      <c r="A4" s="39" t="s">
        <v>83</v>
      </c>
      <c r="B4" s="51"/>
      <c r="C4" s="51"/>
      <c r="D4" s="38"/>
      <c r="E4" s="50"/>
      <c r="F4" s="50"/>
    </row>
    <row r="5" spans="1:6" s="4" customFormat="1" ht="12.75">
      <c r="A5" s="39" t="s">
        <v>77</v>
      </c>
      <c r="B5" s="51"/>
      <c r="C5" s="51"/>
      <c r="D5" s="38"/>
      <c r="E5" s="50"/>
      <c r="F5" s="50"/>
    </row>
    <row r="6" spans="1:6" s="4" customFormat="1" ht="12.75">
      <c r="A6" s="39"/>
      <c r="B6" s="50"/>
      <c r="C6" s="50"/>
      <c r="D6" s="50"/>
      <c r="E6" s="50"/>
      <c r="F6" s="50"/>
    </row>
    <row r="7" spans="1:6" ht="15.75">
      <c r="A7" s="52" t="s">
        <v>80</v>
      </c>
      <c r="B7" s="53"/>
      <c r="C7" s="53"/>
      <c r="D7" s="53"/>
      <c r="E7" s="54"/>
      <c r="F7" s="54"/>
    </row>
    <row r="8" spans="1:6" ht="28.5" customHeight="1">
      <c r="A8" s="53"/>
      <c r="B8" s="53"/>
      <c r="C8" s="53"/>
      <c r="D8" s="53"/>
      <c r="E8" s="54"/>
      <c r="F8" s="54"/>
    </row>
    <row r="9" spans="1:6" s="10" customFormat="1" ht="15.75">
      <c r="A9" s="3"/>
      <c r="B9" s="8"/>
      <c r="C9" s="8"/>
      <c r="D9" s="1"/>
      <c r="E9" s="1"/>
      <c r="F9" s="9" t="s">
        <v>55</v>
      </c>
    </row>
    <row r="10" spans="1:6" s="10" customFormat="1" ht="15.75">
      <c r="A10" s="40" t="s">
        <v>26</v>
      </c>
      <c r="B10" s="42" t="s">
        <v>39</v>
      </c>
      <c r="C10" s="44" t="s">
        <v>76</v>
      </c>
      <c r="D10" s="46" t="s">
        <v>56</v>
      </c>
      <c r="E10" s="47"/>
      <c r="F10" s="48"/>
    </row>
    <row r="11" spans="1:6" ht="15.75">
      <c r="A11" s="41"/>
      <c r="B11" s="43"/>
      <c r="C11" s="45"/>
      <c r="D11" s="11" t="s">
        <v>72</v>
      </c>
      <c r="E11" s="11" t="s">
        <v>73</v>
      </c>
      <c r="F11" s="11" t="s">
        <v>78</v>
      </c>
    </row>
    <row r="12" spans="1:6" ht="15.75">
      <c r="A12" s="11">
        <v>1</v>
      </c>
      <c r="B12" s="12" t="s">
        <v>61</v>
      </c>
      <c r="C12" s="12" t="s">
        <v>62</v>
      </c>
      <c r="D12" s="11">
        <v>4</v>
      </c>
      <c r="E12" s="11">
        <v>5</v>
      </c>
      <c r="F12" s="11">
        <v>6</v>
      </c>
    </row>
    <row r="13" spans="1:6" ht="15.75">
      <c r="A13" s="13" t="s">
        <v>40</v>
      </c>
      <c r="B13" s="14" t="s">
        <v>41</v>
      </c>
      <c r="C13" s="14" t="s">
        <v>16</v>
      </c>
      <c r="D13" s="15">
        <f>D15+D16+D18+D19+D20+D14+D17</f>
        <v>61896.7</v>
      </c>
      <c r="E13" s="15">
        <f>E15+E16+E18+E19+E20+E14+E17</f>
        <v>57179.90000000001</v>
      </c>
      <c r="F13" s="15">
        <f>F15+F16+F18+F19+F20+F14+F17</f>
        <v>57492.700000000004</v>
      </c>
    </row>
    <row r="14" spans="1:6" ht="63" customHeight="1">
      <c r="A14" s="16" t="s">
        <v>20</v>
      </c>
      <c r="B14" s="17" t="s">
        <v>41</v>
      </c>
      <c r="C14" s="17" t="s">
        <v>52</v>
      </c>
      <c r="D14" s="18">
        <v>2074.9</v>
      </c>
      <c r="E14" s="18">
        <v>1529.3</v>
      </c>
      <c r="F14" s="18">
        <v>1529.3</v>
      </c>
    </row>
    <row r="15" spans="1:6" ht="78" customHeight="1">
      <c r="A15" s="19" t="s">
        <v>35</v>
      </c>
      <c r="B15" s="17" t="s">
        <v>41</v>
      </c>
      <c r="C15" s="17" t="s">
        <v>42</v>
      </c>
      <c r="D15" s="18">
        <v>2421.2</v>
      </c>
      <c r="E15" s="18">
        <v>1370.7</v>
      </c>
      <c r="F15" s="18">
        <v>1370.7</v>
      </c>
    </row>
    <row r="16" spans="1:6" ht="94.5">
      <c r="A16" s="19" t="s">
        <v>27</v>
      </c>
      <c r="B16" s="20" t="s">
        <v>41</v>
      </c>
      <c r="C16" s="20" t="s">
        <v>5</v>
      </c>
      <c r="D16" s="18">
        <v>26961</v>
      </c>
      <c r="E16" s="18">
        <v>25515.6</v>
      </c>
      <c r="F16" s="18">
        <v>25516.5</v>
      </c>
    </row>
    <row r="17" spans="1:6" ht="20.25" customHeight="1">
      <c r="A17" s="21" t="s">
        <v>71</v>
      </c>
      <c r="B17" s="20" t="s">
        <v>41</v>
      </c>
      <c r="C17" s="20" t="s">
        <v>12</v>
      </c>
      <c r="D17" s="18">
        <v>6</v>
      </c>
      <c r="E17" s="18">
        <v>6.3</v>
      </c>
      <c r="F17" s="18">
        <v>6.6</v>
      </c>
    </row>
    <row r="18" spans="1:6" ht="67.5" customHeight="1">
      <c r="A18" s="22" t="s">
        <v>36</v>
      </c>
      <c r="B18" s="20" t="s">
        <v>41</v>
      </c>
      <c r="C18" s="20" t="s">
        <v>43</v>
      </c>
      <c r="D18" s="18">
        <v>6160.4</v>
      </c>
      <c r="E18" s="18">
        <v>5666.1</v>
      </c>
      <c r="F18" s="18">
        <v>5667.6</v>
      </c>
    </row>
    <row r="19" spans="1:6" ht="17.25" customHeight="1">
      <c r="A19" s="22" t="s">
        <v>44</v>
      </c>
      <c r="B19" s="20" t="s">
        <v>41</v>
      </c>
      <c r="C19" s="20" t="s">
        <v>45</v>
      </c>
      <c r="D19" s="18">
        <v>684.7</v>
      </c>
      <c r="E19" s="18">
        <v>3000</v>
      </c>
      <c r="F19" s="18">
        <v>3000</v>
      </c>
    </row>
    <row r="20" spans="1:6" ht="15.75">
      <c r="A20" s="23" t="s">
        <v>18</v>
      </c>
      <c r="B20" s="20" t="s">
        <v>41</v>
      </c>
      <c r="C20" s="20" t="s">
        <v>19</v>
      </c>
      <c r="D20" s="18">
        <v>23588.5</v>
      </c>
      <c r="E20" s="18">
        <v>20091.9</v>
      </c>
      <c r="F20" s="18">
        <v>20402</v>
      </c>
    </row>
    <row r="21" spans="1:6" s="10" customFormat="1" ht="31.5">
      <c r="A21" s="13" t="s">
        <v>46</v>
      </c>
      <c r="B21" s="24" t="s">
        <v>42</v>
      </c>
      <c r="C21" s="24" t="s">
        <v>16</v>
      </c>
      <c r="D21" s="15">
        <f>D22+D23</f>
        <v>3115.8</v>
      </c>
      <c r="E21" s="15">
        <f>E22+E23</f>
        <v>3908.5</v>
      </c>
      <c r="F21" s="15">
        <f>F22+F23</f>
        <v>4011.5</v>
      </c>
    </row>
    <row r="22" spans="1:6" ht="63">
      <c r="A22" s="19" t="s">
        <v>7</v>
      </c>
      <c r="B22" s="20" t="s">
        <v>42</v>
      </c>
      <c r="C22" s="20" t="s">
        <v>2</v>
      </c>
      <c r="D22" s="25">
        <v>2297.5</v>
      </c>
      <c r="E22" s="25">
        <v>2209.5</v>
      </c>
      <c r="F22" s="25">
        <v>2224.5</v>
      </c>
    </row>
    <row r="23" spans="1:6" ht="47.25">
      <c r="A23" s="19" t="s">
        <v>84</v>
      </c>
      <c r="B23" s="20" t="s">
        <v>42</v>
      </c>
      <c r="C23" s="20" t="s">
        <v>47</v>
      </c>
      <c r="D23" s="25">
        <v>818.3</v>
      </c>
      <c r="E23" s="25">
        <v>1699</v>
      </c>
      <c r="F23" s="25">
        <v>1787</v>
      </c>
    </row>
    <row r="24" spans="1:6" ht="15.75">
      <c r="A24" s="26" t="s">
        <v>8</v>
      </c>
      <c r="B24" s="24" t="s">
        <v>5</v>
      </c>
      <c r="C24" s="24" t="s">
        <v>16</v>
      </c>
      <c r="D24" s="15">
        <f>D27+D30+D25+D26</f>
        <v>80921.4</v>
      </c>
      <c r="E24" s="15">
        <f>E27+E30+E25</f>
        <v>111475.9</v>
      </c>
      <c r="F24" s="15">
        <f>F27+F30+F25</f>
        <v>135791.6</v>
      </c>
    </row>
    <row r="25" spans="1:6" ht="15.75">
      <c r="A25" s="23" t="s">
        <v>21</v>
      </c>
      <c r="B25" s="20" t="s">
        <v>5</v>
      </c>
      <c r="C25" s="20" t="s">
        <v>12</v>
      </c>
      <c r="D25" s="25">
        <v>1028.3</v>
      </c>
      <c r="E25" s="25">
        <v>780</v>
      </c>
      <c r="F25" s="25">
        <v>750</v>
      </c>
    </row>
    <row r="26" spans="1:6" ht="15.75">
      <c r="A26" s="23" t="s">
        <v>81</v>
      </c>
      <c r="B26" s="20" t="s">
        <v>5</v>
      </c>
      <c r="C26" s="20" t="s">
        <v>9</v>
      </c>
      <c r="D26" s="25">
        <v>779.2</v>
      </c>
      <c r="E26" s="25"/>
      <c r="F26" s="25"/>
    </row>
    <row r="27" spans="1:6" ht="15.75">
      <c r="A27" s="22" t="s">
        <v>10</v>
      </c>
      <c r="B27" s="20" t="s">
        <v>5</v>
      </c>
      <c r="C27" s="20" t="s">
        <v>2</v>
      </c>
      <c r="D27" s="25">
        <v>56634.9</v>
      </c>
      <c r="E27" s="25">
        <v>24459.5</v>
      </c>
      <c r="F27" s="25">
        <v>25662.5</v>
      </c>
    </row>
    <row r="28" spans="1:6" ht="31.5">
      <c r="A28" s="27" t="s">
        <v>57</v>
      </c>
      <c r="B28" s="20"/>
      <c r="C28" s="20"/>
      <c r="D28" s="25"/>
      <c r="E28" s="25"/>
      <c r="F28" s="25"/>
    </row>
    <row r="29" spans="1:6" ht="31.5">
      <c r="A29" s="27" t="s">
        <v>60</v>
      </c>
      <c r="B29" s="20"/>
      <c r="C29" s="20"/>
      <c r="D29" s="28">
        <f>460+20000</f>
        <v>20460</v>
      </c>
      <c r="E29" s="28">
        <v>460</v>
      </c>
      <c r="F29" s="28">
        <v>460</v>
      </c>
    </row>
    <row r="30" spans="1:6" ht="31.5">
      <c r="A30" s="22" t="s">
        <v>28</v>
      </c>
      <c r="B30" s="20" t="s">
        <v>5</v>
      </c>
      <c r="C30" s="20">
        <v>12</v>
      </c>
      <c r="D30" s="25">
        <v>22479</v>
      </c>
      <c r="E30" s="25">
        <v>86236.4</v>
      </c>
      <c r="F30" s="25">
        <v>109379.1</v>
      </c>
    </row>
    <row r="31" spans="1:6" ht="15.75">
      <c r="A31" s="29" t="s">
        <v>11</v>
      </c>
      <c r="B31" s="24" t="s">
        <v>12</v>
      </c>
      <c r="C31" s="24" t="s">
        <v>16</v>
      </c>
      <c r="D31" s="15">
        <f>D32+D37+D33+D36</f>
        <v>43127.600000000006</v>
      </c>
      <c r="E31" s="15">
        <f>E32+E37+E33</f>
        <v>12210.4</v>
      </c>
      <c r="F31" s="15">
        <f>F32+F37+F33</f>
        <v>12033.5</v>
      </c>
    </row>
    <row r="32" spans="1:6" ht="15.75">
      <c r="A32" s="22" t="s">
        <v>13</v>
      </c>
      <c r="B32" s="20" t="s">
        <v>12</v>
      </c>
      <c r="C32" s="20" t="s">
        <v>41</v>
      </c>
      <c r="D32" s="25">
        <v>24350.2</v>
      </c>
      <c r="E32" s="25">
        <f>7300+176.9</f>
        <v>7476.9</v>
      </c>
      <c r="F32" s="25">
        <v>7300</v>
      </c>
    </row>
    <row r="33" spans="1:6" ht="15.75">
      <c r="A33" s="22" t="s">
        <v>63</v>
      </c>
      <c r="B33" s="20" t="s">
        <v>12</v>
      </c>
      <c r="C33" s="20" t="s">
        <v>52</v>
      </c>
      <c r="D33" s="25">
        <v>11021</v>
      </c>
      <c r="E33" s="25">
        <v>2000</v>
      </c>
      <c r="F33" s="25">
        <v>2000</v>
      </c>
    </row>
    <row r="34" spans="1:6" ht="31.5">
      <c r="A34" s="27" t="s">
        <v>57</v>
      </c>
      <c r="B34" s="20"/>
      <c r="C34" s="20"/>
      <c r="D34" s="25"/>
      <c r="E34" s="25"/>
      <c r="F34" s="25"/>
    </row>
    <row r="35" spans="1:6" ht="31.5">
      <c r="A35" s="27" t="s">
        <v>60</v>
      </c>
      <c r="B35" s="20"/>
      <c r="C35" s="20"/>
      <c r="D35" s="25">
        <f>500-250+190.3</f>
        <v>440.3</v>
      </c>
      <c r="E35" s="25">
        <v>500</v>
      </c>
      <c r="F35" s="25">
        <v>500</v>
      </c>
    </row>
    <row r="36" spans="1:6" ht="15.75">
      <c r="A36" s="22" t="s">
        <v>82</v>
      </c>
      <c r="B36" s="20" t="s">
        <v>12</v>
      </c>
      <c r="C36" s="20" t="s">
        <v>42</v>
      </c>
      <c r="D36" s="25">
        <v>4477.8</v>
      </c>
      <c r="E36" s="25"/>
      <c r="F36" s="25"/>
    </row>
    <row r="37" spans="1:6" ht="31.5">
      <c r="A37" s="22" t="s">
        <v>14</v>
      </c>
      <c r="B37" s="20" t="s">
        <v>12</v>
      </c>
      <c r="C37" s="20" t="s">
        <v>12</v>
      </c>
      <c r="D37" s="25">
        <v>3278.6</v>
      </c>
      <c r="E37" s="25">
        <v>2733.5</v>
      </c>
      <c r="F37" s="25">
        <v>2733.5</v>
      </c>
    </row>
    <row r="38" spans="1:6" ht="15.75">
      <c r="A38" s="29" t="s">
        <v>15</v>
      </c>
      <c r="B38" s="24" t="s">
        <v>43</v>
      </c>
      <c r="C38" s="24" t="s">
        <v>16</v>
      </c>
      <c r="D38" s="15">
        <f>D39</f>
        <v>3195.5</v>
      </c>
      <c r="E38" s="15">
        <f>E39</f>
        <v>12095</v>
      </c>
      <c r="F38" s="15">
        <f>F39</f>
        <v>1795</v>
      </c>
    </row>
    <row r="39" spans="1:6" ht="31.5">
      <c r="A39" s="22" t="s">
        <v>17</v>
      </c>
      <c r="B39" s="20" t="s">
        <v>43</v>
      </c>
      <c r="C39" s="20" t="s">
        <v>42</v>
      </c>
      <c r="D39" s="25">
        <v>3195.5</v>
      </c>
      <c r="E39" s="25">
        <f>4995+4100+3000</f>
        <v>12095</v>
      </c>
      <c r="F39" s="25">
        <v>1795</v>
      </c>
    </row>
    <row r="40" spans="1:6" ht="31.5">
      <c r="A40" s="27" t="s">
        <v>57</v>
      </c>
      <c r="B40" s="20"/>
      <c r="C40" s="20"/>
      <c r="D40" s="25"/>
      <c r="E40" s="25"/>
      <c r="F40" s="25"/>
    </row>
    <row r="41" spans="1:6" ht="31.5">
      <c r="A41" s="27" t="s">
        <v>60</v>
      </c>
      <c r="B41" s="20"/>
      <c r="C41" s="20"/>
      <c r="D41" s="25">
        <v>0</v>
      </c>
      <c r="E41" s="25">
        <v>3000</v>
      </c>
      <c r="F41" s="25"/>
    </row>
    <row r="42" spans="1:6" ht="15.75">
      <c r="A42" s="29" t="s">
        <v>48</v>
      </c>
      <c r="B42" s="24" t="s">
        <v>49</v>
      </c>
      <c r="C42" s="24" t="s">
        <v>16</v>
      </c>
      <c r="D42" s="15">
        <f>D43+D44+D46+D47+D45</f>
        <v>497820.49999999994</v>
      </c>
      <c r="E42" s="15">
        <f>E43+E44+E46+E47+E45</f>
        <v>413697</v>
      </c>
      <c r="F42" s="15">
        <f>F43+F44+F46+F47+F45</f>
        <v>408104.00000000006</v>
      </c>
    </row>
    <row r="43" spans="1:6" ht="15.75">
      <c r="A43" s="22" t="s">
        <v>50</v>
      </c>
      <c r="B43" s="20" t="s">
        <v>49</v>
      </c>
      <c r="C43" s="20" t="s">
        <v>41</v>
      </c>
      <c r="D43" s="25">
        <v>121281.1</v>
      </c>
      <c r="E43" s="25">
        <v>116384.9</v>
      </c>
      <c r="F43" s="25">
        <v>116690.7</v>
      </c>
    </row>
    <row r="44" spans="1:6" ht="15.75">
      <c r="A44" s="22" t="s">
        <v>51</v>
      </c>
      <c r="B44" s="20" t="s">
        <v>49</v>
      </c>
      <c r="C44" s="20" t="s">
        <v>52</v>
      </c>
      <c r="D44" s="25">
        <v>309185</v>
      </c>
      <c r="E44" s="25">
        <f>250768.2-9329.4</f>
        <v>241438.80000000002</v>
      </c>
      <c r="F44" s="25">
        <f>239315.2-4390.3</f>
        <v>234924.90000000002</v>
      </c>
    </row>
    <row r="45" spans="1:6" ht="15.75">
      <c r="A45" s="22" t="s">
        <v>64</v>
      </c>
      <c r="B45" s="20" t="s">
        <v>49</v>
      </c>
      <c r="C45" s="20" t="s">
        <v>42</v>
      </c>
      <c r="D45" s="25">
        <v>29777.1</v>
      </c>
      <c r="E45" s="25">
        <v>26647.9</v>
      </c>
      <c r="F45" s="25">
        <v>26712.9</v>
      </c>
    </row>
    <row r="46" spans="1:6" ht="15.75">
      <c r="A46" s="22" t="s">
        <v>65</v>
      </c>
      <c r="B46" s="20" t="s">
        <v>49</v>
      </c>
      <c r="C46" s="20" t="s">
        <v>49</v>
      </c>
      <c r="D46" s="25">
        <v>2964.6</v>
      </c>
      <c r="E46" s="25">
        <v>3031.6</v>
      </c>
      <c r="F46" s="25">
        <v>3031.6</v>
      </c>
    </row>
    <row r="47" spans="1:6" ht="15.75">
      <c r="A47" s="22" t="s">
        <v>1</v>
      </c>
      <c r="B47" s="20" t="s">
        <v>49</v>
      </c>
      <c r="C47" s="20" t="s">
        <v>2</v>
      </c>
      <c r="D47" s="25">
        <v>34612.7</v>
      </c>
      <c r="E47" s="25">
        <v>26193.8</v>
      </c>
      <c r="F47" s="25">
        <v>26743.9</v>
      </c>
    </row>
    <row r="48" spans="1:6" ht="15.75">
      <c r="A48" s="29" t="s">
        <v>37</v>
      </c>
      <c r="B48" s="24" t="s">
        <v>9</v>
      </c>
      <c r="C48" s="24" t="s">
        <v>16</v>
      </c>
      <c r="D48" s="15">
        <f>D49+D52</f>
        <v>87959.8</v>
      </c>
      <c r="E48" s="15">
        <f>E49+E52</f>
        <v>99903.1</v>
      </c>
      <c r="F48" s="15">
        <f>F49+F52</f>
        <v>49903.1</v>
      </c>
    </row>
    <row r="49" spans="1:6" ht="15.75">
      <c r="A49" s="22" t="s">
        <v>29</v>
      </c>
      <c r="B49" s="20" t="s">
        <v>9</v>
      </c>
      <c r="C49" s="20" t="s">
        <v>41</v>
      </c>
      <c r="D49" s="25">
        <v>79852.1</v>
      </c>
      <c r="E49" s="25">
        <v>91904.5</v>
      </c>
      <c r="F49" s="25">
        <v>41904.5</v>
      </c>
    </row>
    <row r="50" spans="1:6" s="31" customFormat="1" ht="31.5">
      <c r="A50" s="27" t="s">
        <v>57</v>
      </c>
      <c r="B50" s="30"/>
      <c r="C50" s="30"/>
      <c r="D50" s="28"/>
      <c r="E50" s="28"/>
      <c r="F50" s="28"/>
    </row>
    <row r="51" spans="1:6" s="31" customFormat="1" ht="31.5">
      <c r="A51" s="27" t="s">
        <v>60</v>
      </c>
      <c r="B51" s="30"/>
      <c r="C51" s="30"/>
      <c r="D51" s="28">
        <f>10.8+348.6+648.8</f>
        <v>1008.2</v>
      </c>
      <c r="E51" s="28">
        <v>1008.2</v>
      </c>
      <c r="F51" s="28">
        <v>1008.2</v>
      </c>
    </row>
    <row r="52" spans="1:6" ht="31.5">
      <c r="A52" s="22" t="s">
        <v>30</v>
      </c>
      <c r="B52" s="20" t="s">
        <v>9</v>
      </c>
      <c r="C52" s="20" t="s">
        <v>5</v>
      </c>
      <c r="D52" s="25">
        <v>8107.7</v>
      </c>
      <c r="E52" s="25">
        <v>7998.6</v>
      </c>
      <c r="F52" s="25">
        <v>7998.6</v>
      </c>
    </row>
    <row r="53" spans="1:6" ht="15.75">
      <c r="A53" s="29" t="s">
        <v>31</v>
      </c>
      <c r="B53" s="24" t="s">
        <v>2</v>
      </c>
      <c r="C53" s="24" t="s">
        <v>16</v>
      </c>
      <c r="D53" s="15">
        <f>D55+D54</f>
        <v>861</v>
      </c>
      <c r="E53" s="15">
        <f>E55+E54</f>
        <v>1141.8</v>
      </c>
      <c r="F53" s="15">
        <f>F55+F54</f>
        <v>1141.8</v>
      </c>
    </row>
    <row r="54" spans="1:6" ht="31.5">
      <c r="A54" s="22" t="s">
        <v>25</v>
      </c>
      <c r="B54" s="20" t="s">
        <v>2</v>
      </c>
      <c r="C54" s="20" t="s">
        <v>49</v>
      </c>
      <c r="D54" s="25">
        <v>0</v>
      </c>
      <c r="E54" s="25">
        <f>212.1+68.7</f>
        <v>280.8</v>
      </c>
      <c r="F54" s="25">
        <f>212.1+68.7</f>
        <v>280.8</v>
      </c>
    </row>
    <row r="55" spans="1:6" ht="31.5">
      <c r="A55" s="22" t="s">
        <v>32</v>
      </c>
      <c r="B55" s="20" t="s">
        <v>2</v>
      </c>
      <c r="C55" s="20" t="s">
        <v>2</v>
      </c>
      <c r="D55" s="25">
        <v>861</v>
      </c>
      <c r="E55" s="25">
        <v>861</v>
      </c>
      <c r="F55" s="25">
        <v>861</v>
      </c>
    </row>
    <row r="56" spans="1:6" ht="15.75">
      <c r="A56" s="29" t="s">
        <v>3</v>
      </c>
      <c r="B56" s="24" t="s">
        <v>6</v>
      </c>
      <c r="C56" s="24" t="s">
        <v>16</v>
      </c>
      <c r="D56" s="15">
        <f>D58+D59+D57</f>
        <v>17634.8</v>
      </c>
      <c r="E56" s="15">
        <f>E58+E59+E57</f>
        <v>17038.5</v>
      </c>
      <c r="F56" s="15">
        <f>F58+F59+F57</f>
        <v>17265.2</v>
      </c>
    </row>
    <row r="57" spans="1:6" ht="15.75">
      <c r="A57" s="22" t="s">
        <v>22</v>
      </c>
      <c r="B57" s="20" t="s">
        <v>6</v>
      </c>
      <c r="C57" s="20" t="s">
        <v>41</v>
      </c>
      <c r="D57" s="25">
        <v>1329.4</v>
      </c>
      <c r="E57" s="25">
        <v>1329.4</v>
      </c>
      <c r="F57" s="25">
        <v>1329.4</v>
      </c>
    </row>
    <row r="58" spans="1:6" ht="15.75">
      <c r="A58" s="22" t="s">
        <v>33</v>
      </c>
      <c r="B58" s="20">
        <v>10</v>
      </c>
      <c r="C58" s="20" t="s">
        <v>42</v>
      </c>
      <c r="D58" s="25">
        <v>11515.9</v>
      </c>
      <c r="E58" s="25">
        <v>11254.6</v>
      </c>
      <c r="F58" s="25">
        <v>11481.3</v>
      </c>
    </row>
    <row r="59" spans="1:6" ht="15.75">
      <c r="A59" s="22" t="s">
        <v>4</v>
      </c>
      <c r="B59" s="20">
        <v>10</v>
      </c>
      <c r="C59" s="20" t="s">
        <v>5</v>
      </c>
      <c r="D59" s="25">
        <v>4789.5</v>
      </c>
      <c r="E59" s="25">
        <v>4454.5</v>
      </c>
      <c r="F59" s="25">
        <v>4454.5</v>
      </c>
    </row>
    <row r="60" spans="1:6" ht="15.75">
      <c r="A60" s="29" t="s">
        <v>23</v>
      </c>
      <c r="B60" s="24" t="s">
        <v>45</v>
      </c>
      <c r="C60" s="24" t="s">
        <v>16</v>
      </c>
      <c r="D60" s="15">
        <f>D61+D62+D63</f>
        <v>93945.20000000001</v>
      </c>
      <c r="E60" s="15">
        <f>E61+E62+E63</f>
        <v>13446.4</v>
      </c>
      <c r="F60" s="15">
        <f>F61+F62+F63</f>
        <v>13271.4</v>
      </c>
    </row>
    <row r="61" spans="1:6" ht="15.75">
      <c r="A61" s="22" t="s">
        <v>24</v>
      </c>
      <c r="B61" s="20">
        <v>11</v>
      </c>
      <c r="C61" s="20" t="s">
        <v>41</v>
      </c>
      <c r="D61" s="25">
        <v>14917.1</v>
      </c>
      <c r="E61" s="25">
        <v>12546.4</v>
      </c>
      <c r="F61" s="25">
        <v>12371.4</v>
      </c>
    </row>
    <row r="62" spans="1:6" ht="15.75">
      <c r="A62" s="22" t="s">
        <v>53</v>
      </c>
      <c r="B62" s="20" t="s">
        <v>45</v>
      </c>
      <c r="C62" s="20" t="s">
        <v>52</v>
      </c>
      <c r="D62" s="25">
        <v>900</v>
      </c>
      <c r="E62" s="25">
        <v>900</v>
      </c>
      <c r="F62" s="25">
        <v>900</v>
      </c>
    </row>
    <row r="63" spans="1:6" ht="31.5">
      <c r="A63" s="22" t="s">
        <v>68</v>
      </c>
      <c r="B63" s="20" t="s">
        <v>45</v>
      </c>
      <c r="C63" s="20" t="s">
        <v>12</v>
      </c>
      <c r="D63" s="25">
        <v>78128.1</v>
      </c>
      <c r="E63" s="25">
        <v>0</v>
      </c>
      <c r="F63" s="25">
        <v>0</v>
      </c>
    </row>
    <row r="64" spans="1:6" ht="47.25">
      <c r="A64" s="32" t="s">
        <v>66</v>
      </c>
      <c r="B64" s="24" t="s">
        <v>47</v>
      </c>
      <c r="C64" s="24" t="s">
        <v>16</v>
      </c>
      <c r="D64" s="15">
        <f>D65+D68+D71</f>
        <v>55596.600000000006</v>
      </c>
      <c r="E64" s="15">
        <f>E65+E68+E71</f>
        <v>35602.4</v>
      </c>
      <c r="F64" s="15">
        <f>F65+F68+F71</f>
        <v>35340.2</v>
      </c>
    </row>
    <row r="65" spans="1:6" ht="63">
      <c r="A65" s="16" t="s">
        <v>0</v>
      </c>
      <c r="B65" s="20" t="s">
        <v>47</v>
      </c>
      <c r="C65" s="20" t="s">
        <v>41</v>
      </c>
      <c r="D65" s="25">
        <v>25548.7</v>
      </c>
      <c r="E65" s="25">
        <v>25877.9</v>
      </c>
      <c r="F65" s="25">
        <v>27369.5</v>
      </c>
    </row>
    <row r="66" spans="1:6" ht="31.5">
      <c r="A66" s="27" t="s">
        <v>57</v>
      </c>
      <c r="B66" s="20"/>
      <c r="C66" s="20"/>
      <c r="D66" s="18"/>
      <c r="E66" s="18"/>
      <c r="F66" s="18"/>
    </row>
    <row r="67" spans="1:6" ht="31.5">
      <c r="A67" s="27" t="s">
        <v>58</v>
      </c>
      <c r="B67" s="30" t="s">
        <v>47</v>
      </c>
      <c r="C67" s="30" t="s">
        <v>41</v>
      </c>
      <c r="D67" s="33">
        <f>D65</f>
        <v>25548.7</v>
      </c>
      <c r="E67" s="33">
        <f>E65</f>
        <v>25877.9</v>
      </c>
      <c r="F67" s="33">
        <f>F65</f>
        <v>27369.5</v>
      </c>
    </row>
    <row r="68" spans="1:6" ht="15.75">
      <c r="A68" s="16" t="s">
        <v>54</v>
      </c>
      <c r="B68" s="20" t="s">
        <v>47</v>
      </c>
      <c r="C68" s="20" t="s">
        <v>52</v>
      </c>
      <c r="D68" s="25">
        <v>29986.9</v>
      </c>
      <c r="E68" s="25">
        <v>9724.5</v>
      </c>
      <c r="F68" s="25">
        <v>7970.7</v>
      </c>
    </row>
    <row r="69" spans="1:6" ht="31.5">
      <c r="A69" s="27" t="s">
        <v>57</v>
      </c>
      <c r="B69" s="20"/>
      <c r="C69" s="20"/>
      <c r="D69" s="18"/>
      <c r="E69" s="18"/>
      <c r="F69" s="18"/>
    </row>
    <row r="70" spans="1:6" ht="63">
      <c r="A70" s="27" t="s">
        <v>70</v>
      </c>
      <c r="B70" s="30" t="s">
        <v>47</v>
      </c>
      <c r="C70" s="30" t="s">
        <v>52</v>
      </c>
      <c r="D70" s="33">
        <f>D68</f>
        <v>29986.9</v>
      </c>
      <c r="E70" s="33">
        <f>E68</f>
        <v>9724.5</v>
      </c>
      <c r="F70" s="33">
        <f>F68</f>
        <v>7970.7</v>
      </c>
    </row>
    <row r="71" spans="1:6" ht="31.5">
      <c r="A71" s="34" t="s">
        <v>85</v>
      </c>
      <c r="B71" s="24" t="s">
        <v>47</v>
      </c>
      <c r="C71" s="24" t="s">
        <v>42</v>
      </c>
      <c r="D71" s="35">
        <v>61</v>
      </c>
      <c r="E71" s="35">
        <v>0</v>
      </c>
      <c r="F71" s="35">
        <v>0</v>
      </c>
    </row>
    <row r="72" spans="1:6" ht="31.5">
      <c r="A72" s="27" t="s">
        <v>57</v>
      </c>
      <c r="B72" s="30" t="s">
        <v>47</v>
      </c>
      <c r="C72" s="30" t="s">
        <v>42</v>
      </c>
      <c r="D72" s="33">
        <v>61</v>
      </c>
      <c r="E72" s="33">
        <f>E71</f>
        <v>0</v>
      </c>
      <c r="F72" s="33">
        <f>F71</f>
        <v>0</v>
      </c>
    </row>
    <row r="73" spans="1:6" ht="15.75">
      <c r="A73" s="27"/>
      <c r="B73" s="30"/>
      <c r="C73" s="30"/>
      <c r="D73" s="33"/>
      <c r="E73" s="33"/>
      <c r="F73" s="33"/>
    </row>
    <row r="74" spans="1:6" ht="15.75">
      <c r="A74" s="29" t="s">
        <v>74</v>
      </c>
      <c r="B74" s="20"/>
      <c r="C74" s="20"/>
      <c r="D74" s="15">
        <f>D13+D24+D31+D38+D42+D48+D53+D56+D60+D21+D64</f>
        <v>946074.9</v>
      </c>
      <c r="E74" s="15">
        <f>E13+E24+E31+E38+E42+E48+E53+E56+E60+E21+E64</f>
        <v>777698.9</v>
      </c>
      <c r="F74" s="15">
        <f>F13+F24+F31+F38+F42+F48+F53+F56+F60+F21+F64</f>
        <v>736150</v>
      </c>
    </row>
    <row r="75" spans="1:6" s="31" customFormat="1" ht="15.75">
      <c r="A75" s="36" t="s">
        <v>75</v>
      </c>
      <c r="B75" s="30"/>
      <c r="C75" s="30"/>
      <c r="D75" s="37"/>
      <c r="E75" s="37">
        <f>16431.4-4100-3000</f>
        <v>9331.400000000001</v>
      </c>
      <c r="F75" s="37">
        <v>16573.7</v>
      </c>
    </row>
    <row r="76" spans="1:6" ht="15.75">
      <c r="A76" s="29" t="s">
        <v>34</v>
      </c>
      <c r="B76" s="20"/>
      <c r="C76" s="20"/>
      <c r="D76" s="15">
        <f>D74+D75</f>
        <v>946074.9</v>
      </c>
      <c r="E76" s="15">
        <f>E74+E75</f>
        <v>787030.3</v>
      </c>
      <c r="F76" s="15">
        <f>F74+F75</f>
        <v>752723.7</v>
      </c>
    </row>
    <row r="77" spans="1:6" ht="31.5">
      <c r="A77" s="36" t="s">
        <v>57</v>
      </c>
      <c r="B77" s="20"/>
      <c r="C77" s="20"/>
      <c r="D77" s="28">
        <f>SUM(D78:D80)</f>
        <v>77505.1</v>
      </c>
      <c r="E77" s="28">
        <f>SUM(E78:E80)</f>
        <v>40570.6</v>
      </c>
      <c r="F77" s="28">
        <f>SUM(F78:F80)</f>
        <v>37308.399999999994</v>
      </c>
    </row>
    <row r="78" spans="1:6" ht="31.5">
      <c r="A78" s="27" t="s">
        <v>59</v>
      </c>
      <c r="B78" s="20"/>
      <c r="C78" s="20"/>
      <c r="D78" s="28">
        <f>D67</f>
        <v>25548.7</v>
      </c>
      <c r="E78" s="28">
        <f>E67</f>
        <v>25877.9</v>
      </c>
      <c r="F78" s="28">
        <f>F67</f>
        <v>27369.5</v>
      </c>
    </row>
    <row r="79" spans="1:6" ht="63">
      <c r="A79" s="27" t="s">
        <v>69</v>
      </c>
      <c r="B79" s="20"/>
      <c r="C79" s="20"/>
      <c r="D79" s="28">
        <f>D70</f>
        <v>29986.9</v>
      </c>
      <c r="E79" s="28">
        <f>E70</f>
        <v>9724.5</v>
      </c>
      <c r="F79" s="28">
        <f>F70</f>
        <v>7970.7</v>
      </c>
    </row>
    <row r="80" spans="1:6" ht="31.5">
      <c r="A80" s="27" t="s">
        <v>67</v>
      </c>
      <c r="B80" s="24"/>
      <c r="C80" s="24"/>
      <c r="D80" s="28">
        <f>D51+D29+D35+D41+D72</f>
        <v>21969.5</v>
      </c>
      <c r="E80" s="28">
        <f>E51+E29+E35+E41+E72</f>
        <v>4968.2</v>
      </c>
      <c r="F80" s="28">
        <f>F51+F29+F35+F41+F72</f>
        <v>1968.2</v>
      </c>
    </row>
  </sheetData>
  <sheetProtection/>
  <mergeCells count="10">
    <mergeCell ref="A5:F5"/>
    <mergeCell ref="A6:F6"/>
    <mergeCell ref="A7:F8"/>
    <mergeCell ref="A10:A11"/>
    <mergeCell ref="B10:B11"/>
    <mergeCell ref="C10:C11"/>
    <mergeCell ref="D10:F10"/>
    <mergeCell ref="A2:F2"/>
    <mergeCell ref="A3:F3"/>
    <mergeCell ref="A4:F4"/>
  </mergeCells>
  <printOptions/>
  <pageMargins left="0.3937007874015748" right="0" top="0.3937007874015748" bottom="0.3937007874015748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2019-12-10T07:40:29Z</cp:lastPrinted>
  <dcterms:created xsi:type="dcterms:W3CDTF">2012-04-13T12:10:12Z</dcterms:created>
  <dcterms:modified xsi:type="dcterms:W3CDTF">2019-12-24T11:52:55Z</dcterms:modified>
  <cp:category/>
  <cp:version/>
  <cp:contentType/>
  <cp:contentStatus/>
</cp:coreProperties>
</file>