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940" activeTab="0"/>
  </bookViews>
  <sheets>
    <sheet name="район" sheetId="1" r:id="rId1"/>
    <sheet name="Алмозерское" sheetId="2" r:id="rId2"/>
    <sheet name="Андомское" sheetId="3" r:id="rId3"/>
    <sheet name="Анненское" sheetId="4" r:id="rId4"/>
    <sheet name="Анхимовское" sheetId="5" r:id="rId5"/>
    <sheet name="Девятинское" sheetId="6" r:id="rId6"/>
    <sheet name="Казаковское" sheetId="7" r:id="rId7"/>
    <sheet name="Кемское" sheetId="8" r:id="rId8"/>
    <sheet name="Мегорское" sheetId="9" r:id="rId9"/>
    <sheet name="Оштинское" sheetId="10" r:id="rId10"/>
    <sheet name="Саминское" sheetId="11" r:id="rId11"/>
    <sheet name="Город Вытегра" sheetId="12" r:id="rId12"/>
    <sheet name="Лист1" sheetId="13" r:id="rId13"/>
  </sheets>
  <definedNames>
    <definedName name="_xlnm.Print_Titles" localSheetId="1">'Алмозерское'!$A:$A</definedName>
    <definedName name="_xlnm.Print_Titles" localSheetId="2">'Андомское'!$A:$A</definedName>
    <definedName name="_xlnm.Print_Titles" localSheetId="3">'Анненское'!$A:$A</definedName>
    <definedName name="_xlnm.Print_Titles" localSheetId="4">'Анхимовское'!$A:$A</definedName>
    <definedName name="_xlnm.Print_Titles" localSheetId="11">'Город Вытегра'!$A:$A</definedName>
    <definedName name="_xlnm.Print_Titles" localSheetId="5">'Девятинское'!$A:$A</definedName>
    <definedName name="_xlnm.Print_Titles" localSheetId="6">'Казаковское'!$A:$A</definedName>
    <definedName name="_xlnm.Print_Titles" localSheetId="7">'Кемское'!$A:$A</definedName>
    <definedName name="_xlnm.Print_Titles" localSheetId="8">'Мегорское'!$A:$A</definedName>
    <definedName name="_xlnm.Print_Titles" localSheetId="9">'Оштинское'!$A:$A</definedName>
    <definedName name="_xlnm.Print_Titles" localSheetId="0">'район'!$A:$A</definedName>
    <definedName name="_xlnm.Print_Titles" localSheetId="10">'Саминское'!$A:$A</definedName>
    <definedName name="_xlnm.Print_Area" localSheetId="0">'район'!$A$1:$P$13</definedName>
  </definedNames>
  <calcPr fullCalcOnLoad="1"/>
</workbook>
</file>

<file path=xl/sharedStrings.xml><?xml version="1.0" encoding="utf-8"?>
<sst xmlns="http://schemas.openxmlformats.org/spreadsheetml/2006/main" count="444" uniqueCount="62">
  <si>
    <t>в том числе за счет налоговых и неналоговых доходов</t>
  </si>
  <si>
    <t>Аппарат управления</t>
  </si>
  <si>
    <t>ИТОГО</t>
  </si>
  <si>
    <t>Файл назвать ЗП ХХ, где ХХ номер района</t>
  </si>
  <si>
    <t>Бюджетная сфера, всего</t>
  </si>
  <si>
    <t>Культура</t>
  </si>
  <si>
    <t>Физическая культура и спорт</t>
  </si>
  <si>
    <t>х</t>
  </si>
  <si>
    <t>в том числе за счет дотаций</t>
  </si>
  <si>
    <t xml:space="preserve">из них авансы </t>
  </si>
  <si>
    <t>из них  авансы</t>
  </si>
  <si>
    <t xml:space="preserve">из них авансы  </t>
  </si>
  <si>
    <t>Образование (молодежная политика)</t>
  </si>
  <si>
    <t>Планируемое направление на выплату заработной платы до конца текущего месяца</t>
  </si>
  <si>
    <t>Прочие (расшифровать после таблицы)</t>
  </si>
  <si>
    <r>
      <t xml:space="preserve">Информацию представлять ежемесячно в последний день месяца, </t>
    </r>
    <r>
      <rPr>
        <b/>
        <sz val="16"/>
        <color indexed="10"/>
        <rFont val="Calibri"/>
        <family val="2"/>
      </rPr>
      <t>в МАРТЕ  срок 28.03. до 10 часов.</t>
    </r>
  </si>
  <si>
    <r>
      <t xml:space="preserve">Примечание </t>
    </r>
    <r>
      <rPr>
        <b/>
        <sz val="12"/>
        <color indexed="8"/>
        <rFont val="Times New Roman"/>
        <family val="1"/>
      </rPr>
      <t>по столбцу N</t>
    </r>
    <r>
      <rPr>
        <sz val="12"/>
        <color indexed="8"/>
        <rFont val="Times New Roman"/>
        <family val="1"/>
      </rPr>
      <t>(с обязательным указанием срока (</t>
    </r>
    <r>
      <rPr>
        <b/>
        <i/>
        <sz val="12"/>
        <color indexed="8"/>
        <rFont val="Times New Roman"/>
        <family val="1"/>
      </rPr>
      <t>например 15.03)</t>
    </r>
    <r>
      <rPr>
        <sz val="12"/>
        <color indexed="8"/>
        <rFont val="Times New Roman"/>
        <family val="1"/>
      </rPr>
      <t xml:space="preserve"> и вида </t>
    </r>
    <r>
      <rPr>
        <b/>
        <i/>
        <sz val="12"/>
        <color indexed="8"/>
        <rFont val="Times New Roman"/>
        <family val="1"/>
      </rPr>
      <t>(аванс, начисления на ЗП или авансы)</t>
    </r>
    <r>
      <rPr>
        <sz val="12"/>
        <color indexed="8"/>
        <rFont val="Times New Roman"/>
        <family val="1"/>
      </rPr>
      <t xml:space="preserve"> просроченных выплат)</t>
    </r>
  </si>
  <si>
    <t xml:space="preserve">Анализ закрытия собственными доходами ( дотация и налоговые и неналоговые доходы) потребности на заработную плату Алмозерского  поселения Вытегорского муниципального района  в ноябре 2014 года </t>
  </si>
  <si>
    <t xml:space="preserve">Анализ закрытия собственными доходами ( дотация и налоговые и неналоговые доходы) потребности на заработную плату Андомского  поселения Вытегорского муниципального района  в ноябре 2014 года </t>
  </si>
  <si>
    <t xml:space="preserve">Анализ закрытия собственными доходами ( дотация и налоговые и неналоговые доходы) потребности на заработную плату Анненского  поселения Вытегорского муниципального района  в ноябре 2014 года </t>
  </si>
  <si>
    <t xml:space="preserve">Анализ закрытия собственными доходами ( дотация и налоговые и неналоговые доходы) потребности на заработную плату Анхимовского  поселения Вытегорского муниципального района  в  ноябре  2014 года </t>
  </si>
  <si>
    <t xml:space="preserve">Анализ закрытия собственными доходами ( дотация и налоговые и неналоговые доходы) потребности на заработную плату Девятинского  поселения ытегорского муниципального района  в ноябре 2014 года </t>
  </si>
  <si>
    <t xml:space="preserve">Анализ закрытия собственными доходами ( дотация и налоговые и неналоговые доходы) потребности на заработную плату Казаковского  поселения Вытегорского муниципального района  в ноябре 2014 года </t>
  </si>
  <si>
    <t xml:space="preserve">Анализ закрытия собственными доходами ( дотация и налоговые и неналоговые доходы) потребности на заработную плату Кемского  поселения Вытегорского муниципального района  в  ноябре  2014 года </t>
  </si>
  <si>
    <t xml:space="preserve">Анализ закрытия собственными доходами ( дотация и налоговые и неналоговые доходы) потребности на заработную плату Мегорского  поселения Вытегорского муниципального района  в  ноябре  2014 года </t>
  </si>
  <si>
    <t xml:space="preserve">Анализ закрытия собственными доходами ( дотация и налоговые и неналоговые доходы) потребности на заработную плату Оштинского  поселения Вытегорского муниципального района  в  ноябре  2014 года </t>
  </si>
  <si>
    <t xml:space="preserve">Анализ закрытия собственными доходами ( дотация и налоговые и неналоговые доходы) потребности на заработную плату Саминского  поселения ытегорского муниципального района  в  ноябре  2014 года </t>
  </si>
  <si>
    <t xml:space="preserve">Анализ закрытия собственными доходами ( дотация и налоговые и неналоговые доходы) потребности на заработную плату МО "Город Вытегра" ытегорского муниципального района  в  ноябре  2014 года </t>
  </si>
  <si>
    <t>Задолженность  по заработной плате на 01.11.2014 года</t>
  </si>
  <si>
    <t>Потребность на заработную плату (с учетом задолженности  на 01.11.2014) в ноябре, ВСЕГО</t>
  </si>
  <si>
    <t>Задолженность  по заработной плате на 01.12.2014 года</t>
  </si>
  <si>
    <t>Потребность на заработную плату (с учетом задолженности  на 01.12.2014) в ноябре, ВСЕГО</t>
  </si>
  <si>
    <t>План по налоговым неналоговым доходам на декабрьь    2014 года</t>
  </si>
  <si>
    <r>
      <t xml:space="preserve">Направлено на выплату зарплаты по состоянию на 30.12.2014), </t>
    </r>
    <r>
      <rPr>
        <b/>
        <sz val="12"/>
        <color indexed="8"/>
        <rFont val="Times New Roman"/>
        <family val="1"/>
      </rPr>
      <t>ВСЕГО</t>
    </r>
  </si>
  <si>
    <t>План по налоговым неналоговым доходам на декабрь    2014 года</t>
  </si>
  <si>
    <t>Фактическое исполнение по доходам по состоянию на 30.12.2014)</t>
  </si>
  <si>
    <r>
      <t>Ожидаемая задолженность по  заработной плате на 01.01.2015</t>
    </r>
    <r>
      <rPr>
        <b/>
        <sz val="12"/>
        <color indexed="8"/>
        <rFont val="Times New Roman"/>
        <family val="1"/>
      </rPr>
      <t>ВСЕГО</t>
    </r>
  </si>
  <si>
    <t>Потребность на заработную плату (с учетом задолженности  на 01.12.2014) в декабре, ВСЕГО</t>
  </si>
  <si>
    <t>Потребность на заработную плату (с учетом задолженности  на 01.12.2014) в декбре, ВСЕГО</t>
  </si>
  <si>
    <r>
      <t xml:space="preserve">Ожидаемая задолженность по  заработной плате на 01.01.2015 </t>
    </r>
    <r>
      <rPr>
        <b/>
        <sz val="12"/>
        <color indexed="8"/>
        <rFont val="Times New Roman"/>
        <family val="1"/>
      </rPr>
      <t>ВСЕГО</t>
    </r>
  </si>
  <si>
    <t>Фактическое исполнение по доходам по состоянию на30.12.2014)</t>
  </si>
  <si>
    <t>Задолженность  по заработной плате на 01.121.2014 года</t>
  </si>
  <si>
    <t>Потребность на заработную плату (с учетом задолженности  на 01.121.2014) в декабре, ВСЕГО</t>
  </si>
  <si>
    <t>План по налоговым неналоговым доходам надекабрь    2014 года</t>
  </si>
  <si>
    <t>Задолженность  по заработной плате на 01.12.2015 года</t>
  </si>
  <si>
    <t>Потребность на заработную плату (с учетом задолженности  на 01.12.2015) в декабря, ВСЕГО</t>
  </si>
  <si>
    <t xml:space="preserve">Анализ закрытия собственными доходами (дотация и налоговые и неналоговые доходы) потребности на заработную плату            Вытегорского муниципального района  в октябре 2014 года </t>
  </si>
  <si>
    <t>Задолженность  по заработной плате на 01.12.2014
(указать срок выплаты)</t>
  </si>
  <si>
    <t>из них авансы (указать срок выплаты)</t>
  </si>
  <si>
    <r>
      <t xml:space="preserve">Потребность на заработную плату (с учетом задолженности  на 01.12.2014) в  ноябре, </t>
    </r>
    <r>
      <rPr>
        <b/>
        <sz val="12"/>
        <color indexed="8"/>
        <rFont val="Times New Roman"/>
        <family val="1"/>
      </rPr>
      <t>ВСЕГО</t>
    </r>
  </si>
  <si>
    <t>из них авансы</t>
  </si>
  <si>
    <t>План по налоговым неналоговым доходам на декабрь</t>
  </si>
  <si>
    <t>Фактическое исполнение по доходам в декабре (по состоянию на 30.12.2014)</t>
  </si>
  <si>
    <r>
      <t xml:space="preserve">Направлено на выплату зарплаты в декабре (по состоянию на  30.12.2014), </t>
    </r>
    <r>
      <rPr>
        <b/>
        <sz val="12"/>
        <color indexed="8"/>
        <rFont val="Times New Roman"/>
        <family val="1"/>
      </rPr>
      <t>ВСЕГО</t>
    </r>
  </si>
  <si>
    <t xml:space="preserve">из них на авансы  </t>
  </si>
  <si>
    <t xml:space="preserve">из них на авансы </t>
  </si>
  <si>
    <t>Планируемое направление на выплату заработной платы в декабре т.г. (до конца месяца)</t>
  </si>
  <si>
    <r>
      <t xml:space="preserve">Ожидаемая задолженность по  заработной плате на 01.12.2014, </t>
    </r>
    <r>
      <rPr>
        <b/>
        <sz val="12"/>
        <color indexed="8"/>
        <rFont val="Times New Roman"/>
        <family val="1"/>
      </rPr>
      <t>ВСЕГО</t>
    </r>
  </si>
  <si>
    <t>Примечание (с обязательным указанием срока и вида просроченных выплат)</t>
  </si>
  <si>
    <t>Образование (в т.ч. молодежная политика)</t>
  </si>
  <si>
    <t>Начальник Финансового управления</t>
  </si>
  <si>
    <t>Н.Ю.Ивлева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</si>
</sst>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3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="96" zoomScaleSheetLayoutView="9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5"/>
  <cols>
    <col min="1" max="1" width="30.140625" style="1" customWidth="1"/>
    <col min="2" max="2" width="15.8515625" style="1" customWidth="1"/>
    <col min="3" max="3" width="11.7109375" style="1" customWidth="1"/>
    <col min="4" max="4" width="18.7109375" style="1" customWidth="1"/>
    <col min="5" max="5" width="11.00390625" style="1" customWidth="1"/>
    <col min="6" max="6" width="13.00390625" style="1" customWidth="1"/>
    <col min="7" max="7" width="14.7109375" style="1" customWidth="1"/>
    <col min="8" max="9" width="14.28125" style="1" customWidth="1"/>
    <col min="10" max="10" width="10.7109375" style="1" customWidth="1"/>
    <col min="11" max="12" width="12.8515625" style="1" customWidth="1"/>
    <col min="13" max="13" width="13.28125" style="1" customWidth="1"/>
    <col min="14" max="14" width="22.00390625" style="1" customWidth="1"/>
    <col min="15" max="15" width="12.421875" style="1" customWidth="1"/>
    <col min="16" max="16" width="14.7109375" style="1" customWidth="1"/>
    <col min="17" max="16384" width="9.140625" style="1" customWidth="1"/>
  </cols>
  <sheetData>
    <row r="1" spans="1:15" ht="15.75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43.25" customHeight="1">
      <c r="A2" s="3"/>
      <c r="B2" s="12" t="s">
        <v>47</v>
      </c>
      <c r="C2" s="21" t="s">
        <v>48</v>
      </c>
      <c r="D2" s="22" t="s">
        <v>49</v>
      </c>
      <c r="E2" s="21" t="s">
        <v>50</v>
      </c>
      <c r="F2" s="16" t="s">
        <v>51</v>
      </c>
      <c r="G2" s="16" t="s">
        <v>52</v>
      </c>
      <c r="H2" s="22" t="s">
        <v>53</v>
      </c>
      <c r="I2" s="16" t="s">
        <v>0</v>
      </c>
      <c r="J2" s="21" t="s">
        <v>54</v>
      </c>
      <c r="K2" s="16" t="s">
        <v>8</v>
      </c>
      <c r="L2" s="21" t="s">
        <v>55</v>
      </c>
      <c r="M2" s="23" t="s">
        <v>56</v>
      </c>
      <c r="N2" s="12" t="s">
        <v>57</v>
      </c>
      <c r="O2" s="21" t="s">
        <v>10</v>
      </c>
      <c r="P2" s="16" t="s">
        <v>58</v>
      </c>
    </row>
    <row r="3" spans="1:16" ht="30" customHeight="1">
      <c r="A3" s="9" t="s">
        <v>4</v>
      </c>
      <c r="B3" s="4">
        <v>0</v>
      </c>
      <c r="C3" s="4">
        <v>0</v>
      </c>
      <c r="D3" s="24">
        <f>D4+D5+D7</f>
        <v>3670.5</v>
      </c>
      <c r="E3" s="24">
        <f>E4+E5+E7</f>
        <v>1284.6999999999998</v>
      </c>
      <c r="F3" s="12" t="s">
        <v>7</v>
      </c>
      <c r="G3" s="12" t="s">
        <v>7</v>
      </c>
      <c r="H3" s="24">
        <f>H4+H5+H7</f>
        <v>3670.5</v>
      </c>
      <c r="I3" s="24">
        <f>I4+I5+I7</f>
        <v>3670.5</v>
      </c>
      <c r="J3" s="24">
        <f>J4+J5+J7</f>
        <v>1284.6999999999998</v>
      </c>
      <c r="K3" s="4">
        <f>K4+K5+K6</f>
        <v>0</v>
      </c>
      <c r="L3" s="4">
        <f>L4+L5+L6</f>
        <v>0</v>
      </c>
      <c r="M3" s="25">
        <v>0</v>
      </c>
      <c r="N3" s="4">
        <f>N4+N5+N6</f>
        <v>0</v>
      </c>
      <c r="O3" s="4">
        <v>0</v>
      </c>
      <c r="P3" s="3"/>
    </row>
    <row r="4" spans="1:16" ht="31.5">
      <c r="A4" s="10" t="s">
        <v>59</v>
      </c>
      <c r="B4" s="4">
        <v>0</v>
      </c>
      <c r="C4" s="4">
        <v>0</v>
      </c>
      <c r="D4" s="3">
        <v>2798</v>
      </c>
      <c r="E4" s="26">
        <v>979.3</v>
      </c>
      <c r="F4" s="12" t="s">
        <v>7</v>
      </c>
      <c r="G4" s="12" t="s">
        <v>7</v>
      </c>
      <c r="H4" s="3">
        <v>2798</v>
      </c>
      <c r="I4" s="3">
        <v>2798</v>
      </c>
      <c r="J4" s="26">
        <v>979.3</v>
      </c>
      <c r="K4" s="4">
        <v>0</v>
      </c>
      <c r="L4" s="4">
        <v>0</v>
      </c>
      <c r="M4" s="25">
        <v>0</v>
      </c>
      <c r="N4" s="4">
        <f aca="true" t="shared" si="0" ref="N4:N9">D4-H4-M4</f>
        <v>0</v>
      </c>
      <c r="O4" s="4">
        <v>0</v>
      </c>
      <c r="P4" s="3"/>
    </row>
    <row r="5" spans="1:16" ht="18" customHeight="1">
      <c r="A5" s="10" t="s">
        <v>5</v>
      </c>
      <c r="B5" s="4">
        <v>0</v>
      </c>
      <c r="C5" s="4">
        <v>0</v>
      </c>
      <c r="D5" s="3">
        <v>801.1</v>
      </c>
      <c r="E5" s="26">
        <v>280.4</v>
      </c>
      <c r="F5" s="12" t="s">
        <v>7</v>
      </c>
      <c r="G5" s="12" t="s">
        <v>7</v>
      </c>
      <c r="H5" s="3">
        <v>801.1</v>
      </c>
      <c r="I5" s="3">
        <v>801.1</v>
      </c>
      <c r="J5" s="26">
        <v>280.4</v>
      </c>
      <c r="K5" s="4">
        <v>0</v>
      </c>
      <c r="L5" s="4">
        <v>0</v>
      </c>
      <c r="M5" s="25">
        <v>0</v>
      </c>
      <c r="N5" s="4">
        <f t="shared" si="0"/>
        <v>0</v>
      </c>
      <c r="O5" s="4">
        <v>0</v>
      </c>
      <c r="P5" s="3"/>
    </row>
    <row r="6" spans="1:16" ht="31.5">
      <c r="A6" s="10" t="s">
        <v>6</v>
      </c>
      <c r="B6" s="4">
        <v>0</v>
      </c>
      <c r="C6" s="4">
        <v>0</v>
      </c>
      <c r="D6" s="3">
        <v>0</v>
      </c>
      <c r="E6" s="26"/>
      <c r="F6" s="12" t="s">
        <v>7</v>
      </c>
      <c r="G6" s="12" t="s">
        <v>7</v>
      </c>
      <c r="H6" s="3">
        <v>0</v>
      </c>
      <c r="I6" s="3">
        <v>0</v>
      </c>
      <c r="J6" s="26"/>
      <c r="K6" s="4">
        <v>0</v>
      </c>
      <c r="L6" s="4">
        <v>0</v>
      </c>
      <c r="M6" s="4">
        <v>0</v>
      </c>
      <c r="N6" s="4">
        <f t="shared" si="0"/>
        <v>0</v>
      </c>
      <c r="O6" s="4">
        <v>0</v>
      </c>
      <c r="P6" s="3"/>
    </row>
    <row r="7" spans="1:16" ht="31.5">
      <c r="A7" s="10" t="s">
        <v>14</v>
      </c>
      <c r="B7" s="4">
        <v>0</v>
      </c>
      <c r="C7" s="4">
        <v>0</v>
      </c>
      <c r="D7" s="3">
        <v>71.4</v>
      </c>
      <c r="E7" s="26">
        <v>25</v>
      </c>
      <c r="F7" s="12" t="s">
        <v>7</v>
      </c>
      <c r="G7" s="12" t="s">
        <v>7</v>
      </c>
      <c r="H7" s="3">
        <v>71.4</v>
      </c>
      <c r="I7" s="3">
        <v>71.4</v>
      </c>
      <c r="J7" s="26">
        <v>25</v>
      </c>
      <c r="K7" s="4">
        <v>0</v>
      </c>
      <c r="L7" s="4">
        <v>0</v>
      </c>
      <c r="M7" s="25">
        <v>0</v>
      </c>
      <c r="N7" s="4">
        <f t="shared" si="0"/>
        <v>0</v>
      </c>
      <c r="O7" s="4">
        <v>0</v>
      </c>
      <c r="P7" s="3"/>
    </row>
    <row r="8" spans="1:16" ht="25.5" customHeight="1">
      <c r="A8" s="9" t="s">
        <v>1</v>
      </c>
      <c r="B8" s="4">
        <v>0</v>
      </c>
      <c r="C8" s="4">
        <v>0</v>
      </c>
      <c r="D8" s="3">
        <v>1179.9</v>
      </c>
      <c r="E8" s="26">
        <v>412.9</v>
      </c>
      <c r="F8" s="12" t="s">
        <v>7</v>
      </c>
      <c r="G8" s="12" t="s">
        <v>7</v>
      </c>
      <c r="H8" s="3">
        <v>1179.9</v>
      </c>
      <c r="I8" s="3">
        <v>1179.9</v>
      </c>
      <c r="J8" s="26">
        <v>412.9</v>
      </c>
      <c r="K8" s="4">
        <v>0</v>
      </c>
      <c r="L8" s="4">
        <v>0</v>
      </c>
      <c r="M8" s="25">
        <v>0</v>
      </c>
      <c r="N8" s="4">
        <f t="shared" si="0"/>
        <v>0</v>
      </c>
      <c r="O8" s="4">
        <v>0</v>
      </c>
      <c r="P8" s="3"/>
    </row>
    <row r="9" spans="1:16" s="30" customFormat="1" ht="15">
      <c r="A9" s="27" t="s">
        <v>2</v>
      </c>
      <c r="B9" s="28">
        <v>0</v>
      </c>
      <c r="C9" s="28">
        <v>0</v>
      </c>
      <c r="D9" s="28">
        <f>D3+D8</f>
        <v>4850.4</v>
      </c>
      <c r="E9" s="28">
        <f>E3+E8</f>
        <v>1697.6</v>
      </c>
      <c r="F9" s="28">
        <v>25118.7</v>
      </c>
      <c r="G9" s="28">
        <v>20152.7</v>
      </c>
      <c r="H9" s="28">
        <f>H3+H8</f>
        <v>4850.4</v>
      </c>
      <c r="I9" s="28">
        <f>I3+I8</f>
        <v>4850.4</v>
      </c>
      <c r="J9" s="28">
        <f>J3+J8</f>
        <v>1697.6</v>
      </c>
      <c r="K9" s="28">
        <f>K8+K3</f>
        <v>0</v>
      </c>
      <c r="L9" s="28">
        <f>L8+L3</f>
        <v>0</v>
      </c>
      <c r="M9" s="28">
        <v>0</v>
      </c>
      <c r="N9" s="28">
        <f t="shared" si="0"/>
        <v>0</v>
      </c>
      <c r="O9" s="28">
        <v>0</v>
      </c>
      <c r="P9" s="29"/>
    </row>
    <row r="10" spans="1:16" s="30" customFormat="1" ht="15.75">
      <c r="A10" s="31"/>
      <c r="B10" s="32"/>
      <c r="C10" s="32"/>
      <c r="D10" s="32"/>
      <c r="E10" s="32"/>
      <c r="F10" s="33"/>
      <c r="G10" s="33"/>
      <c r="H10" s="32"/>
      <c r="I10" s="32"/>
      <c r="J10" s="32"/>
      <c r="K10" s="32"/>
      <c r="L10" s="32"/>
      <c r="M10" s="32"/>
      <c r="N10" s="32"/>
      <c r="O10" s="32"/>
      <c r="P10" s="34"/>
    </row>
    <row r="11" spans="1:16" s="30" customFormat="1" ht="31.5">
      <c r="A11" s="31" t="s">
        <v>60</v>
      </c>
      <c r="B11" s="32"/>
      <c r="C11" s="32"/>
      <c r="D11" s="31" t="s">
        <v>61</v>
      </c>
      <c r="E11" s="32"/>
      <c r="F11" s="33"/>
      <c r="G11" s="33"/>
      <c r="H11" s="32"/>
      <c r="I11" s="32"/>
      <c r="J11" s="32"/>
      <c r="K11" s="32"/>
      <c r="L11" s="32"/>
      <c r="M11" s="32"/>
      <c r="N11" s="32"/>
      <c r="O11" s="32"/>
      <c r="P11" s="34"/>
    </row>
    <row r="12" spans="2:15" ht="15.75">
      <c r="B12" s="35"/>
      <c r="C12" s="36"/>
      <c r="D12" s="3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4:15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4:15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15" ht="1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4:15" ht="1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sheetProtection/>
  <mergeCells count="1">
    <mergeCell ref="A1:O1"/>
  </mergeCells>
  <printOptions headings="1"/>
  <pageMargins left="0.1968503937007874" right="0.15748031496062992" top="0.7480314960629921" bottom="0.7480314960629921" header="0.31496062992125984" footer="0.31496062992125984"/>
  <pageSetup fitToWidth="4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view="pageBreakPreview" zoomScale="96" zoomScaleSheetLayoutView="9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8" sqref="E8"/>
    </sheetView>
  </sheetViews>
  <sheetFormatPr defaultColWidth="8.8515625" defaultRowHeight="15"/>
  <cols>
    <col min="1" max="1" width="26.7109375" style="1" customWidth="1"/>
    <col min="2" max="2" width="15.28125" style="1" customWidth="1"/>
    <col min="3" max="3" width="10.28125" style="1" customWidth="1"/>
    <col min="4" max="4" width="18.7109375" style="1" customWidth="1"/>
    <col min="5" max="5" width="11.00390625" style="1" customWidth="1"/>
    <col min="6" max="6" width="13.00390625" style="1" customWidth="1"/>
    <col min="7" max="7" width="14.7109375" style="1" customWidth="1"/>
    <col min="8" max="8" width="17.28125" style="1" customWidth="1"/>
    <col min="9" max="9" width="14.28125" style="1" customWidth="1"/>
    <col min="10" max="10" width="12.8515625" style="1" customWidth="1"/>
    <col min="11" max="11" width="13.140625" style="1" customWidth="1"/>
    <col min="12" max="12" width="12.140625" style="1" customWidth="1"/>
    <col min="13" max="13" width="11.140625" style="1" customWidth="1"/>
    <col min="14" max="14" width="22.00390625" style="1" customWidth="1"/>
    <col min="15" max="15" width="7.421875" style="1" customWidth="1"/>
    <col min="16" max="16" width="24.140625" style="1" customWidth="1"/>
    <col min="17" max="16384" width="8.8515625" style="1" customWidth="1"/>
  </cols>
  <sheetData>
    <row r="1" spans="1:15" ht="39.75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3"/>
      <c r="B2" s="4" t="s">
        <v>30</v>
      </c>
      <c r="C2" s="5" t="s">
        <v>11</v>
      </c>
      <c r="D2" s="14" t="s">
        <v>37</v>
      </c>
      <c r="E2" s="5" t="s">
        <v>9</v>
      </c>
      <c r="F2" s="16" t="s">
        <v>32</v>
      </c>
      <c r="G2" s="6" t="s">
        <v>35</v>
      </c>
      <c r="H2" s="14" t="s">
        <v>33</v>
      </c>
      <c r="I2" s="6" t="s">
        <v>0</v>
      </c>
      <c r="J2" s="6" t="s">
        <v>8</v>
      </c>
      <c r="K2" s="13" t="s">
        <v>13</v>
      </c>
      <c r="L2" s="6" t="s">
        <v>0</v>
      </c>
      <c r="M2" s="6" t="s">
        <v>8</v>
      </c>
      <c r="N2" s="4" t="s">
        <v>39</v>
      </c>
      <c r="O2" s="5" t="s">
        <v>10</v>
      </c>
      <c r="P2" s="4" t="s">
        <v>16</v>
      </c>
    </row>
    <row r="3" spans="1:16" ht="30" customHeight="1">
      <c r="A3" s="9" t="s">
        <v>4</v>
      </c>
      <c r="B3" s="4"/>
      <c r="C3" s="4"/>
      <c r="D3" s="3">
        <f>D5</f>
        <v>0</v>
      </c>
      <c r="E3" s="3">
        <f>E5</f>
        <v>0</v>
      </c>
      <c r="F3" s="12" t="s">
        <v>7</v>
      </c>
      <c r="G3" s="12" t="s">
        <v>7</v>
      </c>
      <c r="H3" s="4">
        <f aca="true" t="shared" si="0" ref="H3:H8">I3+J3</f>
        <v>0</v>
      </c>
      <c r="I3" s="4">
        <f>I5</f>
        <v>0</v>
      </c>
      <c r="J3" s="4">
        <f>J5</f>
        <v>0</v>
      </c>
      <c r="K3" s="4"/>
      <c r="L3" s="4"/>
      <c r="M3" s="4"/>
      <c r="N3" s="4">
        <f aca="true" t="shared" si="1" ref="N3:N9">D3-H3-K3</f>
        <v>0</v>
      </c>
      <c r="O3" s="7"/>
      <c r="P3" s="3"/>
    </row>
    <row r="4" spans="1:16" ht="31.5" customHeight="1">
      <c r="A4" s="10" t="s">
        <v>12</v>
      </c>
      <c r="B4" s="4"/>
      <c r="C4" s="4"/>
      <c r="D4" s="3"/>
      <c r="E4" s="4"/>
      <c r="F4" s="12" t="s">
        <v>7</v>
      </c>
      <c r="G4" s="12" t="s">
        <v>7</v>
      </c>
      <c r="H4" s="4">
        <f t="shared" si="0"/>
        <v>0</v>
      </c>
      <c r="I4" s="4"/>
      <c r="J4" s="4"/>
      <c r="K4" s="4"/>
      <c r="L4" s="4"/>
      <c r="M4" s="4"/>
      <c r="N4" s="4">
        <f t="shared" si="1"/>
        <v>0</v>
      </c>
      <c r="O4" s="7"/>
      <c r="P4" s="3"/>
    </row>
    <row r="5" spans="1:16" ht="18" customHeight="1">
      <c r="A5" s="10" t="s">
        <v>5</v>
      </c>
      <c r="B5" s="4"/>
      <c r="C5" s="4"/>
      <c r="D5" s="3"/>
      <c r="E5" s="4"/>
      <c r="F5" s="12" t="s">
        <v>7</v>
      </c>
      <c r="G5" s="12" t="s">
        <v>7</v>
      </c>
      <c r="H5" s="4">
        <f t="shared" si="0"/>
        <v>0</v>
      </c>
      <c r="I5" s="4"/>
      <c r="J5" s="4"/>
      <c r="K5" s="4"/>
      <c r="L5" s="4"/>
      <c r="M5" s="4"/>
      <c r="N5" s="4">
        <f t="shared" si="1"/>
        <v>0</v>
      </c>
      <c r="O5" s="7"/>
      <c r="P5" s="3"/>
    </row>
    <row r="6" spans="1:16" ht="31.5" customHeight="1">
      <c r="A6" s="10" t="s">
        <v>6</v>
      </c>
      <c r="B6" s="4"/>
      <c r="C6" s="4"/>
      <c r="D6" s="3"/>
      <c r="E6" s="4"/>
      <c r="F6" s="12" t="s">
        <v>7</v>
      </c>
      <c r="G6" s="12" t="s">
        <v>7</v>
      </c>
      <c r="H6" s="4">
        <f t="shared" si="0"/>
        <v>0</v>
      </c>
      <c r="I6" s="4"/>
      <c r="J6" s="4"/>
      <c r="K6" s="4"/>
      <c r="L6" s="4"/>
      <c r="M6" s="4"/>
      <c r="N6" s="4">
        <f t="shared" si="1"/>
        <v>0</v>
      </c>
      <c r="O6" s="7"/>
      <c r="P6" s="3"/>
    </row>
    <row r="7" spans="1:16" ht="33.75" customHeight="1">
      <c r="A7" s="10" t="s">
        <v>14</v>
      </c>
      <c r="B7" s="4"/>
      <c r="C7" s="4"/>
      <c r="D7" s="3"/>
      <c r="E7" s="4"/>
      <c r="F7" s="12" t="s">
        <v>7</v>
      </c>
      <c r="G7" s="12" t="s">
        <v>7</v>
      </c>
      <c r="H7" s="4">
        <f t="shared" si="0"/>
        <v>0</v>
      </c>
      <c r="I7" s="4"/>
      <c r="J7" s="4"/>
      <c r="K7" s="4"/>
      <c r="L7" s="4"/>
      <c r="M7" s="4"/>
      <c r="N7" s="4">
        <f t="shared" si="1"/>
        <v>0</v>
      </c>
      <c r="O7" s="7"/>
      <c r="P7" s="3"/>
    </row>
    <row r="8" spans="1:16" ht="25.5" customHeight="1">
      <c r="A8" s="9" t="s">
        <v>1</v>
      </c>
      <c r="B8" s="4"/>
      <c r="C8" s="4"/>
      <c r="D8" s="3">
        <v>240.1</v>
      </c>
      <c r="E8" s="4">
        <v>81</v>
      </c>
      <c r="F8" s="12" t="s">
        <v>7</v>
      </c>
      <c r="G8" s="12" t="s">
        <v>7</v>
      </c>
      <c r="H8" s="4">
        <f t="shared" si="0"/>
        <v>240.1</v>
      </c>
      <c r="I8" s="4">
        <v>47.1</v>
      </c>
      <c r="J8" s="4">
        <v>193</v>
      </c>
      <c r="K8" s="4"/>
      <c r="L8" s="4"/>
      <c r="M8" s="4"/>
      <c r="N8" s="4">
        <f t="shared" si="1"/>
        <v>0</v>
      </c>
      <c r="O8" s="7"/>
      <c r="P8" s="3"/>
    </row>
    <row r="9" spans="1:16" s="11" customFormat="1" ht="15.75">
      <c r="A9" s="9" t="s">
        <v>2</v>
      </c>
      <c r="B9" s="4">
        <f>B8+B3</f>
        <v>0</v>
      </c>
      <c r="C9" s="4">
        <f>C8+C3</f>
        <v>0</v>
      </c>
      <c r="D9" s="4">
        <f>D8+D3</f>
        <v>240.1</v>
      </c>
      <c r="E9" s="4">
        <f>E8+E3</f>
        <v>81</v>
      </c>
      <c r="F9" s="8">
        <v>199.8</v>
      </c>
      <c r="G9" s="8">
        <v>60.2</v>
      </c>
      <c r="H9" s="4">
        <f>H8+H3</f>
        <v>240.1</v>
      </c>
      <c r="I9" s="4">
        <f>I8+I3</f>
        <v>47.1</v>
      </c>
      <c r="J9" s="4">
        <f>J8+J3</f>
        <v>193</v>
      </c>
      <c r="K9" s="4">
        <f>K8+K3</f>
        <v>0</v>
      </c>
      <c r="L9" s="4"/>
      <c r="M9" s="4"/>
      <c r="N9" s="4">
        <f t="shared" si="1"/>
        <v>0</v>
      </c>
      <c r="O9" s="4">
        <f>O8+O3</f>
        <v>0</v>
      </c>
      <c r="P9" s="15"/>
    </row>
    <row r="10" spans="4:15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1">
      <c r="A12" s="1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4:15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4:15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sheetProtection/>
  <mergeCells count="1">
    <mergeCell ref="A1:O1"/>
  </mergeCells>
  <printOptions headings="1"/>
  <pageMargins left="0.1968503937007874" right="0.15748031496062992" top="0.7480314960629921" bottom="0.7480314960629921" header="0.31496062992125984" footer="0.31496062992125984"/>
  <pageSetup fitToWidth="4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view="pageBreakPreview" zoomScale="96" zoomScaleSheetLayoutView="9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9" sqref="D9"/>
    </sheetView>
  </sheetViews>
  <sheetFormatPr defaultColWidth="8.8515625" defaultRowHeight="15"/>
  <cols>
    <col min="1" max="1" width="26.7109375" style="1" customWidth="1"/>
    <col min="2" max="2" width="15.28125" style="1" customWidth="1"/>
    <col min="3" max="3" width="10.28125" style="1" customWidth="1"/>
    <col min="4" max="4" width="18.7109375" style="1" customWidth="1"/>
    <col min="5" max="5" width="11.00390625" style="1" customWidth="1"/>
    <col min="6" max="6" width="13.00390625" style="1" customWidth="1"/>
    <col min="7" max="7" width="14.7109375" style="1" customWidth="1"/>
    <col min="8" max="8" width="17.28125" style="1" customWidth="1"/>
    <col min="9" max="9" width="14.28125" style="1" customWidth="1"/>
    <col min="10" max="10" width="12.8515625" style="1" customWidth="1"/>
    <col min="11" max="11" width="13.140625" style="1" customWidth="1"/>
    <col min="12" max="12" width="12.140625" style="1" customWidth="1"/>
    <col min="13" max="13" width="11.140625" style="1" customWidth="1"/>
    <col min="14" max="14" width="22.00390625" style="1" customWidth="1"/>
    <col min="15" max="15" width="7.421875" style="1" customWidth="1"/>
    <col min="16" max="16" width="24.140625" style="1" customWidth="1"/>
    <col min="17" max="16384" width="8.8515625" style="1" customWidth="1"/>
  </cols>
  <sheetData>
    <row r="1" spans="1:15" ht="39.7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3"/>
      <c r="B2" s="4" t="s">
        <v>44</v>
      </c>
      <c r="C2" s="5" t="s">
        <v>11</v>
      </c>
      <c r="D2" s="14" t="s">
        <v>45</v>
      </c>
      <c r="E2" s="5" t="s">
        <v>9</v>
      </c>
      <c r="F2" s="16" t="s">
        <v>34</v>
      </c>
      <c r="G2" s="6" t="s">
        <v>35</v>
      </c>
      <c r="H2" s="14" t="s">
        <v>33</v>
      </c>
      <c r="I2" s="6" t="s">
        <v>0</v>
      </c>
      <c r="J2" s="6" t="s">
        <v>8</v>
      </c>
      <c r="K2" s="13" t="s">
        <v>13</v>
      </c>
      <c r="L2" s="6" t="s">
        <v>0</v>
      </c>
      <c r="M2" s="6" t="s">
        <v>8</v>
      </c>
      <c r="N2" s="4" t="s">
        <v>39</v>
      </c>
      <c r="O2" s="5" t="s">
        <v>10</v>
      </c>
      <c r="P2" s="4" t="s">
        <v>16</v>
      </c>
    </row>
    <row r="3" spans="1:16" ht="30" customHeight="1">
      <c r="A3" s="9" t="s">
        <v>4</v>
      </c>
      <c r="B3" s="4"/>
      <c r="C3" s="4"/>
      <c r="D3" s="3"/>
      <c r="E3" s="4"/>
      <c r="F3" s="12" t="s">
        <v>7</v>
      </c>
      <c r="G3" s="12" t="s">
        <v>7</v>
      </c>
      <c r="H3" s="4">
        <f aca="true" t="shared" si="0" ref="H3:H8">I3+J3</f>
        <v>0</v>
      </c>
      <c r="I3" s="4"/>
      <c r="J3" s="4"/>
      <c r="K3" s="4"/>
      <c r="L3" s="4"/>
      <c r="M3" s="4"/>
      <c r="N3" s="4">
        <f aca="true" t="shared" si="1" ref="N3:N9">D3-H3-K3</f>
        <v>0</v>
      </c>
      <c r="O3" s="7"/>
      <c r="P3" s="3"/>
    </row>
    <row r="4" spans="1:16" ht="31.5" customHeight="1">
      <c r="A4" s="10" t="s">
        <v>12</v>
      </c>
      <c r="B4" s="4"/>
      <c r="C4" s="4"/>
      <c r="D4" s="3"/>
      <c r="E4" s="4"/>
      <c r="F4" s="12" t="s">
        <v>7</v>
      </c>
      <c r="G4" s="12" t="s">
        <v>7</v>
      </c>
      <c r="H4" s="4">
        <f t="shared" si="0"/>
        <v>0</v>
      </c>
      <c r="I4" s="4"/>
      <c r="J4" s="4"/>
      <c r="K4" s="4"/>
      <c r="L4" s="4"/>
      <c r="M4" s="4"/>
      <c r="N4" s="4">
        <f t="shared" si="1"/>
        <v>0</v>
      </c>
      <c r="O4" s="7"/>
      <c r="P4" s="3"/>
    </row>
    <row r="5" spans="1:16" ht="18" customHeight="1">
      <c r="A5" s="10" t="s">
        <v>5</v>
      </c>
      <c r="B5" s="4"/>
      <c r="C5" s="4"/>
      <c r="D5" s="3">
        <v>2.2</v>
      </c>
      <c r="E5" s="4"/>
      <c r="F5" s="12" t="s">
        <v>7</v>
      </c>
      <c r="G5" s="12" t="s">
        <v>7</v>
      </c>
      <c r="H5" s="4">
        <f t="shared" si="0"/>
        <v>2.2</v>
      </c>
      <c r="I5" s="4">
        <v>2.2</v>
      </c>
      <c r="J5" s="4"/>
      <c r="K5" s="4"/>
      <c r="L5" s="4"/>
      <c r="M5" s="4"/>
      <c r="N5" s="4">
        <f t="shared" si="1"/>
        <v>0</v>
      </c>
      <c r="O5" s="7"/>
      <c r="P5" s="3"/>
    </row>
    <row r="6" spans="1:16" ht="31.5" customHeight="1">
      <c r="A6" s="10" t="s">
        <v>6</v>
      </c>
      <c r="B6" s="4"/>
      <c r="C6" s="4"/>
      <c r="D6" s="3"/>
      <c r="E6" s="4"/>
      <c r="F6" s="12" t="s">
        <v>7</v>
      </c>
      <c r="G6" s="12" t="s">
        <v>7</v>
      </c>
      <c r="H6" s="4">
        <f t="shared" si="0"/>
        <v>0</v>
      </c>
      <c r="I6" s="4"/>
      <c r="J6" s="4"/>
      <c r="K6" s="4"/>
      <c r="L6" s="4"/>
      <c r="M6" s="4"/>
      <c r="N6" s="4">
        <f t="shared" si="1"/>
        <v>0</v>
      </c>
      <c r="O6" s="7"/>
      <c r="P6" s="3"/>
    </row>
    <row r="7" spans="1:16" ht="33.75" customHeight="1">
      <c r="A7" s="10" t="s">
        <v>14</v>
      </c>
      <c r="B7" s="4"/>
      <c r="C7" s="4"/>
      <c r="D7" s="3"/>
      <c r="E7" s="4"/>
      <c r="F7" s="12" t="s">
        <v>7</v>
      </c>
      <c r="G7" s="12" t="s">
        <v>7</v>
      </c>
      <c r="H7" s="4">
        <f t="shared" si="0"/>
        <v>0</v>
      </c>
      <c r="I7" s="4"/>
      <c r="J7" s="4"/>
      <c r="K7" s="4"/>
      <c r="L7" s="4"/>
      <c r="M7" s="4"/>
      <c r="N7" s="4">
        <f t="shared" si="1"/>
        <v>0</v>
      </c>
      <c r="O7" s="7"/>
      <c r="P7" s="3"/>
    </row>
    <row r="8" spans="1:16" ht="25.5" customHeight="1">
      <c r="A8" s="9" t="s">
        <v>1</v>
      </c>
      <c r="B8" s="4"/>
      <c r="C8" s="4"/>
      <c r="D8" s="3">
        <v>243</v>
      </c>
      <c r="E8" s="4">
        <v>85</v>
      </c>
      <c r="F8" s="12" t="s">
        <v>7</v>
      </c>
      <c r="G8" s="12" t="s">
        <v>7</v>
      </c>
      <c r="H8" s="4">
        <f t="shared" si="0"/>
        <v>243</v>
      </c>
      <c r="I8" s="4">
        <v>0</v>
      </c>
      <c r="J8" s="4">
        <v>243</v>
      </c>
      <c r="K8" s="4"/>
      <c r="L8" s="4"/>
      <c r="M8" s="4"/>
      <c r="N8" s="4">
        <f t="shared" si="1"/>
        <v>0</v>
      </c>
      <c r="O8" s="7"/>
      <c r="P8" s="3"/>
    </row>
    <row r="9" spans="1:16" s="11" customFormat="1" ht="15.75">
      <c r="A9" s="9" t="s">
        <v>2</v>
      </c>
      <c r="B9" s="4">
        <f>B8+B3</f>
        <v>0</v>
      </c>
      <c r="C9" s="4">
        <f>C8+C3</f>
        <v>0</v>
      </c>
      <c r="D9" s="4">
        <f>D8+D3</f>
        <v>243</v>
      </c>
      <c r="E9" s="4">
        <f>E8+E3</f>
        <v>85</v>
      </c>
      <c r="F9" s="8">
        <v>119.4</v>
      </c>
      <c r="G9" s="8">
        <v>20.6</v>
      </c>
      <c r="H9" s="4">
        <f>H8+H3</f>
        <v>243</v>
      </c>
      <c r="I9" s="4">
        <f>I8+I3</f>
        <v>0</v>
      </c>
      <c r="J9" s="4">
        <f>J8+J3</f>
        <v>243</v>
      </c>
      <c r="K9" s="4">
        <f>K8+K3</f>
        <v>0</v>
      </c>
      <c r="L9" s="4"/>
      <c r="M9" s="4"/>
      <c r="N9" s="4">
        <f t="shared" si="1"/>
        <v>0</v>
      </c>
      <c r="O9" s="4">
        <f>O8+O3</f>
        <v>0</v>
      </c>
      <c r="P9" s="15"/>
    </row>
    <row r="10" spans="4:15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1">
      <c r="A12" s="1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4:15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4:15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sheetProtection/>
  <mergeCells count="1">
    <mergeCell ref="A1:O1"/>
  </mergeCells>
  <printOptions headings="1"/>
  <pageMargins left="0.1968503937007874" right="0.15748031496062992" top="0.7480314960629921" bottom="0.7480314960629921" header="0.31496062992125984" footer="0.31496062992125984"/>
  <pageSetup fitToWidth="4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view="pageBreakPreview" zoomScale="96" zoomScaleSheetLayoutView="9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7" sqref="D7"/>
    </sheetView>
  </sheetViews>
  <sheetFormatPr defaultColWidth="8.8515625" defaultRowHeight="15"/>
  <cols>
    <col min="1" max="1" width="26.7109375" style="1" customWidth="1"/>
    <col min="2" max="2" width="15.28125" style="1" customWidth="1"/>
    <col min="3" max="3" width="10.28125" style="1" customWidth="1"/>
    <col min="4" max="4" width="18.7109375" style="1" customWidth="1"/>
    <col min="5" max="5" width="11.00390625" style="1" customWidth="1"/>
    <col min="6" max="6" width="13.00390625" style="1" customWidth="1"/>
    <col min="7" max="7" width="14.7109375" style="1" customWidth="1"/>
    <col min="8" max="8" width="17.28125" style="1" customWidth="1"/>
    <col min="9" max="9" width="14.28125" style="1" customWidth="1"/>
    <col min="10" max="10" width="12.8515625" style="1" customWidth="1"/>
    <col min="11" max="11" width="13.140625" style="1" customWidth="1"/>
    <col min="12" max="12" width="12.140625" style="1" customWidth="1"/>
    <col min="13" max="13" width="11.140625" style="1" customWidth="1"/>
    <col min="14" max="14" width="22.00390625" style="1" customWidth="1"/>
    <col min="15" max="15" width="7.421875" style="1" customWidth="1"/>
    <col min="16" max="16" width="24.140625" style="1" customWidth="1"/>
    <col min="17" max="16384" width="8.8515625" style="1" customWidth="1"/>
  </cols>
  <sheetData>
    <row r="1" spans="1:15" ht="39.75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3"/>
      <c r="B2" s="4" t="s">
        <v>30</v>
      </c>
      <c r="C2" s="5" t="s">
        <v>11</v>
      </c>
      <c r="D2" s="14" t="s">
        <v>31</v>
      </c>
      <c r="E2" s="5" t="s">
        <v>9</v>
      </c>
      <c r="F2" s="16" t="s">
        <v>34</v>
      </c>
      <c r="G2" s="6" t="s">
        <v>35</v>
      </c>
      <c r="H2" s="14" t="s">
        <v>33</v>
      </c>
      <c r="I2" s="6" t="s">
        <v>0</v>
      </c>
      <c r="J2" s="6" t="s">
        <v>8</v>
      </c>
      <c r="K2" s="13" t="s">
        <v>13</v>
      </c>
      <c r="L2" s="6" t="s">
        <v>0</v>
      </c>
      <c r="M2" s="6" t="s">
        <v>8</v>
      </c>
      <c r="N2" s="4" t="s">
        <v>39</v>
      </c>
      <c r="O2" s="5" t="s">
        <v>10</v>
      </c>
      <c r="P2" s="4" t="s">
        <v>16</v>
      </c>
    </row>
    <row r="3" spans="1:16" ht="30" customHeight="1">
      <c r="A3" s="9" t="s">
        <v>4</v>
      </c>
      <c r="B3" s="4"/>
      <c r="C3" s="4"/>
      <c r="D3" s="3">
        <f>D4+D5+D6+D7</f>
        <v>359</v>
      </c>
      <c r="E3" s="3">
        <f>E4+E5+E6+E7</f>
        <v>120</v>
      </c>
      <c r="F3" s="12" t="s">
        <v>7</v>
      </c>
      <c r="G3" s="12" t="s">
        <v>7</v>
      </c>
      <c r="H3" s="4">
        <f aca="true" t="shared" si="0" ref="H3:H8">I3+J3</f>
        <v>359</v>
      </c>
      <c r="I3" s="4">
        <f>I4+I5+I6+I7</f>
        <v>359</v>
      </c>
      <c r="J3" s="4"/>
      <c r="K3" s="4"/>
      <c r="L3" s="4"/>
      <c r="M3" s="4"/>
      <c r="N3" s="4">
        <f aca="true" t="shared" si="1" ref="N3:N9">D3-H3-K3</f>
        <v>0</v>
      </c>
      <c r="O3" s="7"/>
      <c r="P3" s="3"/>
    </row>
    <row r="4" spans="1:16" ht="31.5" customHeight="1">
      <c r="A4" s="10" t="s">
        <v>12</v>
      </c>
      <c r="B4" s="4"/>
      <c r="C4" s="4"/>
      <c r="D4" s="3"/>
      <c r="E4" s="4"/>
      <c r="F4" s="12" t="s">
        <v>7</v>
      </c>
      <c r="G4" s="12" t="s">
        <v>7</v>
      </c>
      <c r="H4" s="4">
        <f t="shared" si="0"/>
        <v>0</v>
      </c>
      <c r="I4" s="4"/>
      <c r="J4" s="4"/>
      <c r="K4" s="4"/>
      <c r="L4" s="4"/>
      <c r="M4" s="4"/>
      <c r="N4" s="4">
        <f t="shared" si="1"/>
        <v>0</v>
      </c>
      <c r="O4" s="7"/>
      <c r="P4" s="3"/>
    </row>
    <row r="5" spans="1:16" ht="18" customHeight="1">
      <c r="A5" s="10" t="s">
        <v>5</v>
      </c>
      <c r="B5" s="4"/>
      <c r="C5" s="4"/>
      <c r="D5" s="3">
        <v>239</v>
      </c>
      <c r="E5" s="4">
        <v>100</v>
      </c>
      <c r="F5" s="12" t="s">
        <v>7</v>
      </c>
      <c r="G5" s="12" t="s">
        <v>7</v>
      </c>
      <c r="H5" s="4">
        <f t="shared" si="0"/>
        <v>239</v>
      </c>
      <c r="I5" s="4">
        <v>239</v>
      </c>
      <c r="J5" s="4"/>
      <c r="K5" s="4"/>
      <c r="L5" s="4"/>
      <c r="M5" s="4"/>
      <c r="N5" s="4">
        <f t="shared" si="1"/>
        <v>0</v>
      </c>
      <c r="O5" s="7"/>
      <c r="P5" s="3"/>
    </row>
    <row r="6" spans="1:16" ht="31.5" customHeight="1">
      <c r="A6" s="10" t="s">
        <v>6</v>
      </c>
      <c r="B6" s="4"/>
      <c r="C6" s="4"/>
      <c r="D6" s="3">
        <v>120</v>
      </c>
      <c r="E6" s="4">
        <v>20</v>
      </c>
      <c r="F6" s="12" t="s">
        <v>7</v>
      </c>
      <c r="G6" s="12" t="s">
        <v>7</v>
      </c>
      <c r="H6" s="4">
        <f t="shared" si="0"/>
        <v>120</v>
      </c>
      <c r="I6" s="4">
        <v>120</v>
      </c>
      <c r="J6" s="4"/>
      <c r="K6" s="4"/>
      <c r="L6" s="4"/>
      <c r="M6" s="4"/>
      <c r="N6" s="4">
        <f t="shared" si="1"/>
        <v>0</v>
      </c>
      <c r="O6" s="7"/>
      <c r="P6" s="3"/>
    </row>
    <row r="7" spans="1:16" ht="33.75" customHeight="1">
      <c r="A7" s="10" t="s">
        <v>14</v>
      </c>
      <c r="B7" s="4"/>
      <c r="C7" s="4"/>
      <c r="D7" s="3"/>
      <c r="E7" s="4"/>
      <c r="F7" s="12" t="s">
        <v>7</v>
      </c>
      <c r="G7" s="12" t="s">
        <v>7</v>
      </c>
      <c r="H7" s="4">
        <f t="shared" si="0"/>
        <v>0</v>
      </c>
      <c r="I7" s="4"/>
      <c r="J7" s="4"/>
      <c r="K7" s="4"/>
      <c r="L7" s="4"/>
      <c r="M7" s="4"/>
      <c r="N7" s="4">
        <f t="shared" si="1"/>
        <v>0</v>
      </c>
      <c r="O7" s="7"/>
      <c r="P7" s="3"/>
    </row>
    <row r="8" spans="1:16" ht="25.5" customHeight="1">
      <c r="A8" s="9" t="s">
        <v>1</v>
      </c>
      <c r="B8" s="4"/>
      <c r="C8" s="4"/>
      <c r="D8" s="3">
        <v>383.9</v>
      </c>
      <c r="E8" s="4">
        <v>130</v>
      </c>
      <c r="F8" s="12" t="s">
        <v>7</v>
      </c>
      <c r="G8" s="12" t="s">
        <v>7</v>
      </c>
      <c r="H8" s="4">
        <f t="shared" si="0"/>
        <v>383.9</v>
      </c>
      <c r="I8" s="4">
        <v>383.9</v>
      </c>
      <c r="J8" s="4"/>
      <c r="K8" s="4"/>
      <c r="L8" s="4"/>
      <c r="M8" s="4"/>
      <c r="N8" s="4">
        <f t="shared" si="1"/>
        <v>0</v>
      </c>
      <c r="O8" s="7"/>
      <c r="P8" s="3"/>
    </row>
    <row r="9" spans="1:16" s="11" customFormat="1" ht="15.75">
      <c r="A9" s="9" t="s">
        <v>2</v>
      </c>
      <c r="B9" s="4">
        <f>B8+B3</f>
        <v>0</v>
      </c>
      <c r="C9" s="4">
        <f>C8+C3</f>
        <v>0</v>
      </c>
      <c r="D9" s="4">
        <f>D8+D3</f>
        <v>742.9</v>
      </c>
      <c r="E9" s="4">
        <f>E8+E3</f>
        <v>250</v>
      </c>
      <c r="F9" s="19">
        <v>3583.8</v>
      </c>
      <c r="G9" s="19">
        <v>2494.5</v>
      </c>
      <c r="H9" s="4">
        <f>H8+H3</f>
        <v>742.9</v>
      </c>
      <c r="I9" s="4">
        <f>I8+I3</f>
        <v>742.9</v>
      </c>
      <c r="J9" s="4">
        <f>J8+J3</f>
        <v>0</v>
      </c>
      <c r="K9" s="4">
        <f>K8+K3</f>
        <v>0</v>
      </c>
      <c r="L9" s="4"/>
      <c r="M9" s="4"/>
      <c r="N9" s="4">
        <f t="shared" si="1"/>
        <v>0</v>
      </c>
      <c r="O9" s="4">
        <f>O8+O3</f>
        <v>0</v>
      </c>
      <c r="P9" s="15"/>
    </row>
    <row r="10" spans="4:15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1">
      <c r="A12" s="1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4:15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4:15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sheetProtection/>
  <mergeCells count="1">
    <mergeCell ref="A1:O1"/>
  </mergeCells>
  <printOptions headings="1"/>
  <pageMargins left="0.1968503937007874" right="0.15748031496062992" top="0.7480314960629921" bottom="0.7480314960629921" header="0.31496062992125984" footer="0.31496062992125984"/>
  <pageSetup fitToWidth="4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view="pageBreakPreview" zoomScale="96" zoomScaleSheetLayoutView="9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8" sqref="J8"/>
    </sheetView>
  </sheetViews>
  <sheetFormatPr defaultColWidth="8.8515625" defaultRowHeight="15"/>
  <cols>
    <col min="1" max="1" width="26.7109375" style="1" customWidth="1"/>
    <col min="2" max="2" width="15.28125" style="1" customWidth="1"/>
    <col min="3" max="3" width="10.28125" style="1" customWidth="1"/>
    <col min="4" max="4" width="18.7109375" style="1" customWidth="1"/>
    <col min="5" max="5" width="11.00390625" style="1" customWidth="1"/>
    <col min="6" max="6" width="13.00390625" style="1" customWidth="1"/>
    <col min="7" max="7" width="14.7109375" style="1" customWidth="1"/>
    <col min="8" max="8" width="17.28125" style="1" customWidth="1"/>
    <col min="9" max="9" width="14.28125" style="1" customWidth="1"/>
    <col min="10" max="10" width="12.8515625" style="1" customWidth="1"/>
    <col min="11" max="11" width="13.140625" style="1" customWidth="1"/>
    <col min="12" max="12" width="12.140625" style="1" customWidth="1"/>
    <col min="13" max="13" width="11.140625" style="1" customWidth="1"/>
    <col min="14" max="14" width="22.00390625" style="1" customWidth="1"/>
    <col min="15" max="15" width="7.421875" style="1" customWidth="1"/>
    <col min="16" max="16" width="24.140625" style="1" customWidth="1"/>
    <col min="17" max="16384" width="8.8515625" style="1" customWidth="1"/>
  </cols>
  <sheetData>
    <row r="1" spans="1:15" ht="39.7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6.25" customHeight="1">
      <c r="A2" s="3"/>
      <c r="B2" s="4" t="s">
        <v>30</v>
      </c>
      <c r="C2" s="5" t="s">
        <v>11</v>
      </c>
      <c r="D2" s="14" t="s">
        <v>37</v>
      </c>
      <c r="E2" s="5" t="s">
        <v>9</v>
      </c>
      <c r="F2" s="16" t="s">
        <v>34</v>
      </c>
      <c r="G2" s="6" t="s">
        <v>35</v>
      </c>
      <c r="H2" s="14" t="s">
        <v>33</v>
      </c>
      <c r="I2" s="6" t="s">
        <v>0</v>
      </c>
      <c r="J2" s="6" t="s">
        <v>8</v>
      </c>
      <c r="K2" s="13" t="s">
        <v>13</v>
      </c>
      <c r="L2" s="6" t="s">
        <v>0</v>
      </c>
      <c r="M2" s="6" t="s">
        <v>8</v>
      </c>
      <c r="N2" s="4" t="s">
        <v>36</v>
      </c>
      <c r="O2" s="5" t="s">
        <v>10</v>
      </c>
      <c r="P2" s="4" t="s">
        <v>16</v>
      </c>
    </row>
    <row r="3" spans="1:16" ht="30" customHeight="1">
      <c r="A3" s="9" t="s">
        <v>4</v>
      </c>
      <c r="B3" s="4"/>
      <c r="C3" s="4"/>
      <c r="D3" s="3">
        <f>D5</f>
        <v>0</v>
      </c>
      <c r="E3" s="3">
        <f>E5</f>
        <v>0</v>
      </c>
      <c r="F3" s="12" t="s">
        <v>7</v>
      </c>
      <c r="G3" s="12" t="s">
        <v>7</v>
      </c>
      <c r="H3" s="4">
        <f aca="true" t="shared" si="0" ref="H3:H8">I3+J3</f>
        <v>0</v>
      </c>
      <c r="I3" s="4">
        <f>I5</f>
        <v>0</v>
      </c>
      <c r="J3" s="4">
        <f>J5</f>
        <v>0</v>
      </c>
      <c r="K3" s="4">
        <f>K5</f>
        <v>0</v>
      </c>
      <c r="L3" s="4">
        <f>L5</f>
        <v>0</v>
      </c>
      <c r="M3" s="4"/>
      <c r="N3" s="4">
        <f aca="true" t="shared" si="1" ref="N3:N8">D3-H3-K3</f>
        <v>0</v>
      </c>
      <c r="O3" s="7"/>
      <c r="P3" s="3"/>
    </row>
    <row r="4" spans="1:16" ht="31.5" customHeight="1">
      <c r="A4" s="10" t="s">
        <v>12</v>
      </c>
      <c r="B4" s="4"/>
      <c r="C4" s="4"/>
      <c r="D4" s="3"/>
      <c r="E4" s="4"/>
      <c r="F4" s="12" t="s">
        <v>7</v>
      </c>
      <c r="G4" s="12" t="s">
        <v>7</v>
      </c>
      <c r="H4" s="4">
        <f t="shared" si="0"/>
        <v>0</v>
      </c>
      <c r="I4" s="4"/>
      <c r="J4" s="4"/>
      <c r="K4" s="4"/>
      <c r="L4" s="4"/>
      <c r="M4" s="4"/>
      <c r="N4" s="4">
        <f t="shared" si="1"/>
        <v>0</v>
      </c>
      <c r="O4" s="7"/>
      <c r="P4" s="3"/>
    </row>
    <row r="5" spans="1:16" ht="18" customHeight="1">
      <c r="A5" s="10" t="s">
        <v>5</v>
      </c>
      <c r="B5" s="4"/>
      <c r="C5" s="4"/>
      <c r="D5" s="3"/>
      <c r="E5" s="4"/>
      <c r="F5" s="12" t="s">
        <v>7</v>
      </c>
      <c r="G5" s="12" t="s">
        <v>7</v>
      </c>
      <c r="H5" s="4">
        <f t="shared" si="0"/>
        <v>0</v>
      </c>
      <c r="I5" s="4"/>
      <c r="J5" s="4"/>
      <c r="K5" s="4"/>
      <c r="L5" s="4"/>
      <c r="M5" s="4"/>
      <c r="N5" s="4">
        <f t="shared" si="1"/>
        <v>0</v>
      </c>
      <c r="O5" s="7"/>
      <c r="P5" s="3"/>
    </row>
    <row r="6" spans="1:16" ht="31.5" customHeight="1">
      <c r="A6" s="10" t="s">
        <v>6</v>
      </c>
      <c r="B6" s="4"/>
      <c r="C6" s="4"/>
      <c r="D6" s="3"/>
      <c r="E6" s="4"/>
      <c r="F6" s="12" t="s">
        <v>7</v>
      </c>
      <c r="G6" s="12" t="s">
        <v>7</v>
      </c>
      <c r="H6" s="4">
        <f t="shared" si="0"/>
        <v>0</v>
      </c>
      <c r="I6" s="4"/>
      <c r="J6" s="4"/>
      <c r="K6" s="4"/>
      <c r="L6" s="4"/>
      <c r="M6" s="4"/>
      <c r="N6" s="4">
        <f t="shared" si="1"/>
        <v>0</v>
      </c>
      <c r="O6" s="7"/>
      <c r="P6" s="3"/>
    </row>
    <row r="7" spans="1:16" ht="33.75" customHeight="1">
      <c r="A7" s="10" t="s">
        <v>14</v>
      </c>
      <c r="B7" s="4"/>
      <c r="C7" s="4"/>
      <c r="D7" s="3"/>
      <c r="E7" s="4"/>
      <c r="F7" s="12" t="s">
        <v>7</v>
      </c>
      <c r="G7" s="12" t="s">
        <v>7</v>
      </c>
      <c r="H7" s="4">
        <f t="shared" si="0"/>
        <v>0</v>
      </c>
      <c r="I7" s="4"/>
      <c r="J7" s="4"/>
      <c r="K7" s="4"/>
      <c r="L7" s="4"/>
      <c r="M7" s="4"/>
      <c r="N7" s="4">
        <f t="shared" si="1"/>
        <v>0</v>
      </c>
      <c r="O7" s="7"/>
      <c r="P7" s="3"/>
    </row>
    <row r="8" spans="1:16" ht="25.5" customHeight="1">
      <c r="A8" s="9" t="s">
        <v>1</v>
      </c>
      <c r="B8" s="4"/>
      <c r="C8" s="4"/>
      <c r="D8" s="3">
        <v>272.5</v>
      </c>
      <c r="E8" s="4">
        <v>55</v>
      </c>
      <c r="F8" s="12" t="s">
        <v>7</v>
      </c>
      <c r="G8" s="12" t="s">
        <v>7</v>
      </c>
      <c r="H8" s="4">
        <f t="shared" si="0"/>
        <v>272.5</v>
      </c>
      <c r="I8" s="4">
        <v>58.8</v>
      </c>
      <c r="J8" s="4">
        <v>213.7</v>
      </c>
      <c r="K8" s="4"/>
      <c r="L8" s="4"/>
      <c r="M8" s="4"/>
      <c r="N8" s="17">
        <f t="shared" si="1"/>
        <v>0</v>
      </c>
      <c r="O8" s="7"/>
      <c r="P8" s="3"/>
    </row>
    <row r="9" spans="1:16" s="11" customFormat="1" ht="15.75">
      <c r="A9" s="9" t="s">
        <v>2</v>
      </c>
      <c r="B9" s="4">
        <f>B8+B3</f>
        <v>0</v>
      </c>
      <c r="C9" s="4">
        <f>C8+C3</f>
        <v>0</v>
      </c>
      <c r="D9" s="4">
        <f>D3+D8</f>
        <v>272.5</v>
      </c>
      <c r="E9" s="4">
        <f>E8+E3</f>
        <v>55</v>
      </c>
      <c r="F9" s="8">
        <v>117.4</v>
      </c>
      <c r="G9" s="8">
        <v>37.3</v>
      </c>
      <c r="H9" s="4">
        <f>H8+H3</f>
        <v>272.5</v>
      </c>
      <c r="I9" s="4">
        <f>I8+I3</f>
        <v>58.8</v>
      </c>
      <c r="J9" s="4">
        <f>J8+J3</f>
        <v>213.7</v>
      </c>
      <c r="K9" s="4">
        <f>K8+K3</f>
        <v>0</v>
      </c>
      <c r="L9" s="4"/>
      <c r="M9" s="4"/>
      <c r="N9" s="17">
        <f>D9-H9-K9</f>
        <v>0</v>
      </c>
      <c r="O9" s="4">
        <f>O8+O3</f>
        <v>0</v>
      </c>
      <c r="P9" s="15"/>
    </row>
    <row r="10" spans="4:15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1">
      <c r="A12" s="1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4:15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4:15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sheetProtection/>
  <mergeCells count="1">
    <mergeCell ref="A1:O1"/>
  </mergeCells>
  <printOptions headings="1"/>
  <pageMargins left="0.1968503937007874" right="0.15748031496062992" top="0.7480314960629921" bottom="0.7480314960629921" header="0.31496062992125984" footer="0.31496062992125984"/>
  <pageSetup fitToWidth="4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view="pageBreakPreview" zoomScale="96" zoomScaleSheetLayoutView="9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8" sqref="E8"/>
    </sheetView>
  </sheetViews>
  <sheetFormatPr defaultColWidth="8.8515625" defaultRowHeight="15"/>
  <cols>
    <col min="1" max="1" width="26.7109375" style="1" customWidth="1"/>
    <col min="2" max="2" width="15.28125" style="1" customWidth="1"/>
    <col min="3" max="3" width="10.28125" style="1" customWidth="1"/>
    <col min="4" max="4" width="18.7109375" style="1" customWidth="1"/>
    <col min="5" max="5" width="11.00390625" style="1" customWidth="1"/>
    <col min="6" max="6" width="13.00390625" style="1" customWidth="1"/>
    <col min="7" max="7" width="14.7109375" style="1" customWidth="1"/>
    <col min="8" max="8" width="17.28125" style="1" customWidth="1"/>
    <col min="9" max="9" width="14.28125" style="1" customWidth="1"/>
    <col min="10" max="10" width="12.8515625" style="1" customWidth="1"/>
    <col min="11" max="11" width="13.140625" style="1" customWidth="1"/>
    <col min="12" max="12" width="12.140625" style="1" customWidth="1"/>
    <col min="13" max="13" width="11.140625" style="1" customWidth="1"/>
    <col min="14" max="14" width="22.00390625" style="1" customWidth="1"/>
    <col min="15" max="15" width="7.421875" style="1" customWidth="1"/>
    <col min="16" max="16" width="24.140625" style="1" customWidth="1"/>
    <col min="17" max="16384" width="8.8515625" style="1" customWidth="1"/>
  </cols>
  <sheetData>
    <row r="1" spans="1:15" ht="39.7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3"/>
      <c r="B2" s="4" t="s">
        <v>30</v>
      </c>
      <c r="C2" s="5" t="s">
        <v>11</v>
      </c>
      <c r="D2" s="14" t="s">
        <v>37</v>
      </c>
      <c r="E2" s="5" t="s">
        <v>9</v>
      </c>
      <c r="F2" s="16" t="s">
        <v>34</v>
      </c>
      <c r="G2" s="6" t="s">
        <v>35</v>
      </c>
      <c r="H2" s="14" t="s">
        <v>33</v>
      </c>
      <c r="I2" s="6" t="s">
        <v>0</v>
      </c>
      <c r="J2" s="6" t="s">
        <v>8</v>
      </c>
      <c r="K2" s="13" t="s">
        <v>13</v>
      </c>
      <c r="L2" s="6" t="s">
        <v>0</v>
      </c>
      <c r="M2" s="6" t="s">
        <v>8</v>
      </c>
      <c r="N2" s="4" t="s">
        <v>39</v>
      </c>
      <c r="O2" s="5" t="s">
        <v>10</v>
      </c>
      <c r="P2" s="4" t="s">
        <v>16</v>
      </c>
    </row>
    <row r="3" spans="1:16" ht="30" customHeight="1">
      <c r="A3" s="9" t="s">
        <v>4</v>
      </c>
      <c r="B3" s="4"/>
      <c r="C3" s="4"/>
      <c r="D3" s="3">
        <f>D4+D5+D6+D7</f>
        <v>185.6</v>
      </c>
      <c r="E3" s="3">
        <f>E4+E5+E6+E7</f>
        <v>20</v>
      </c>
      <c r="F3" s="12" t="s">
        <v>7</v>
      </c>
      <c r="G3" s="12" t="s">
        <v>7</v>
      </c>
      <c r="H3" s="4">
        <f aca="true" t="shared" si="0" ref="H3:H8">I3+J3</f>
        <v>185.60000000000002</v>
      </c>
      <c r="I3" s="4">
        <f>I4+I5+I6+I7</f>
        <v>79.2</v>
      </c>
      <c r="J3" s="4">
        <f>J4+J5+J6+J7</f>
        <v>106.4</v>
      </c>
      <c r="K3" s="4"/>
      <c r="L3" s="4"/>
      <c r="M3" s="4"/>
      <c r="N3" s="17">
        <f aca="true" t="shared" si="1" ref="N3:N9">D3-H3-K3</f>
        <v>-2.842170943040401E-14</v>
      </c>
      <c r="O3" s="7"/>
      <c r="P3" s="3"/>
    </row>
    <row r="4" spans="1:16" ht="31.5" customHeight="1">
      <c r="A4" s="10" t="s">
        <v>12</v>
      </c>
      <c r="B4" s="4"/>
      <c r="C4" s="4"/>
      <c r="D4" s="3"/>
      <c r="E4" s="4"/>
      <c r="F4" s="12" t="s">
        <v>7</v>
      </c>
      <c r="G4" s="12" t="s">
        <v>7</v>
      </c>
      <c r="H4" s="4">
        <f t="shared" si="0"/>
        <v>0</v>
      </c>
      <c r="I4" s="4"/>
      <c r="J4" s="4"/>
      <c r="K4" s="4"/>
      <c r="L4" s="4"/>
      <c r="M4" s="4"/>
      <c r="N4" s="17">
        <f t="shared" si="1"/>
        <v>0</v>
      </c>
      <c r="O4" s="7"/>
      <c r="P4" s="3"/>
    </row>
    <row r="5" spans="1:16" ht="18" customHeight="1">
      <c r="A5" s="10" t="s">
        <v>5</v>
      </c>
      <c r="B5" s="4"/>
      <c r="C5" s="4"/>
      <c r="D5" s="3">
        <v>185.6</v>
      </c>
      <c r="E5" s="4">
        <v>20</v>
      </c>
      <c r="F5" s="12" t="s">
        <v>7</v>
      </c>
      <c r="G5" s="12" t="s">
        <v>7</v>
      </c>
      <c r="H5" s="4">
        <f>I5+J5</f>
        <v>185.60000000000002</v>
      </c>
      <c r="I5" s="4">
        <v>79.2</v>
      </c>
      <c r="J5" s="4">
        <v>106.4</v>
      </c>
      <c r="K5" s="4"/>
      <c r="L5" s="4"/>
      <c r="M5" s="4"/>
      <c r="N5" s="17">
        <f t="shared" si="1"/>
        <v>-2.842170943040401E-14</v>
      </c>
      <c r="O5" s="7"/>
      <c r="P5" s="3"/>
    </row>
    <row r="6" spans="1:16" ht="31.5" customHeight="1">
      <c r="A6" s="10" t="s">
        <v>6</v>
      </c>
      <c r="B6" s="4"/>
      <c r="C6" s="4"/>
      <c r="D6" s="3"/>
      <c r="E6" s="4"/>
      <c r="F6" s="12" t="s">
        <v>7</v>
      </c>
      <c r="G6" s="12" t="s">
        <v>7</v>
      </c>
      <c r="H6" s="4">
        <f t="shared" si="0"/>
        <v>0</v>
      </c>
      <c r="I6" s="4"/>
      <c r="J6" s="4"/>
      <c r="K6" s="4"/>
      <c r="L6" s="4"/>
      <c r="M6" s="4"/>
      <c r="N6" s="17">
        <f t="shared" si="1"/>
        <v>0</v>
      </c>
      <c r="O6" s="7"/>
      <c r="P6" s="3"/>
    </row>
    <row r="7" spans="1:16" ht="33.75" customHeight="1">
      <c r="A7" s="10" t="s">
        <v>14</v>
      </c>
      <c r="B7" s="4"/>
      <c r="C7" s="4"/>
      <c r="D7" s="3"/>
      <c r="E7" s="4"/>
      <c r="F7" s="12" t="s">
        <v>7</v>
      </c>
      <c r="G7" s="12" t="s">
        <v>7</v>
      </c>
      <c r="H7" s="4">
        <f t="shared" si="0"/>
        <v>0</v>
      </c>
      <c r="I7" s="4"/>
      <c r="J7" s="4"/>
      <c r="K7" s="4"/>
      <c r="L7" s="4"/>
      <c r="M7" s="4"/>
      <c r="N7" s="17">
        <f t="shared" si="1"/>
        <v>0</v>
      </c>
      <c r="O7" s="7"/>
      <c r="P7" s="3"/>
    </row>
    <row r="8" spans="1:16" ht="25.5" customHeight="1">
      <c r="A8" s="9" t="s">
        <v>1</v>
      </c>
      <c r="B8" s="4"/>
      <c r="C8" s="4"/>
      <c r="D8" s="3">
        <v>413.7</v>
      </c>
      <c r="E8" s="4">
        <v>45</v>
      </c>
      <c r="F8" s="12" t="s">
        <v>7</v>
      </c>
      <c r="G8" s="12" t="s">
        <v>7</v>
      </c>
      <c r="H8" s="4">
        <f t="shared" si="0"/>
        <v>413.7</v>
      </c>
      <c r="I8" s="4"/>
      <c r="J8" s="4">
        <v>413.7</v>
      </c>
      <c r="K8" s="4"/>
      <c r="L8" s="4"/>
      <c r="M8" s="4"/>
      <c r="N8" s="17">
        <f t="shared" si="1"/>
        <v>0</v>
      </c>
      <c r="O8" s="7"/>
      <c r="P8" s="3"/>
    </row>
    <row r="9" spans="1:16" s="11" customFormat="1" ht="15.75">
      <c r="A9" s="9" t="s">
        <v>2</v>
      </c>
      <c r="B9" s="4">
        <f>B8+B3</f>
        <v>0</v>
      </c>
      <c r="C9" s="4">
        <f>C8+C3</f>
        <v>0</v>
      </c>
      <c r="D9" s="4">
        <f>D8+D3</f>
        <v>599.3</v>
      </c>
      <c r="E9" s="4">
        <f>E8+E3</f>
        <v>65</v>
      </c>
      <c r="F9" s="8">
        <v>280.8</v>
      </c>
      <c r="G9" s="8">
        <v>380.2</v>
      </c>
      <c r="H9" s="4">
        <f>H8+H3</f>
        <v>599.3</v>
      </c>
      <c r="I9" s="4">
        <f>I8+I3</f>
        <v>79.2</v>
      </c>
      <c r="J9" s="4">
        <f>J8+J3</f>
        <v>520.1</v>
      </c>
      <c r="K9" s="4">
        <f>K8+K3</f>
        <v>0</v>
      </c>
      <c r="L9" s="4"/>
      <c r="M9" s="4"/>
      <c r="N9" s="4">
        <f t="shared" si="1"/>
        <v>0</v>
      </c>
      <c r="O9" s="4">
        <f>O8+O3</f>
        <v>0</v>
      </c>
      <c r="P9" s="15"/>
    </row>
    <row r="10" spans="4:15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1">
      <c r="A12" s="1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4:15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4:15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sheetProtection/>
  <mergeCells count="1">
    <mergeCell ref="A1:O1"/>
  </mergeCells>
  <printOptions headings="1"/>
  <pageMargins left="0.1968503937007874" right="0.15748031496062992" top="0.7480314960629921" bottom="0.7480314960629921" header="0.31496062992125984" footer="0.31496062992125984"/>
  <pageSetup fitToWidth="4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view="pageBreakPreview" zoomScale="96" zoomScaleSheetLayoutView="9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" sqref="D6"/>
    </sheetView>
  </sheetViews>
  <sheetFormatPr defaultColWidth="8.8515625" defaultRowHeight="15"/>
  <cols>
    <col min="1" max="1" width="26.7109375" style="1" customWidth="1"/>
    <col min="2" max="2" width="15.28125" style="1" customWidth="1"/>
    <col min="3" max="3" width="10.28125" style="1" customWidth="1"/>
    <col min="4" max="4" width="18.7109375" style="1" customWidth="1"/>
    <col min="5" max="5" width="11.00390625" style="1" customWidth="1"/>
    <col min="6" max="6" width="13.00390625" style="1" customWidth="1"/>
    <col min="7" max="7" width="14.7109375" style="1" customWidth="1"/>
    <col min="8" max="8" width="17.28125" style="1" customWidth="1"/>
    <col min="9" max="9" width="14.28125" style="1" customWidth="1"/>
    <col min="10" max="10" width="12.8515625" style="1" customWidth="1"/>
    <col min="11" max="11" width="13.140625" style="1" customWidth="1"/>
    <col min="12" max="12" width="12.140625" style="1" customWidth="1"/>
    <col min="13" max="13" width="11.140625" style="1" customWidth="1"/>
    <col min="14" max="14" width="22.00390625" style="1" customWidth="1"/>
    <col min="15" max="15" width="7.421875" style="1" customWidth="1"/>
    <col min="16" max="16" width="24.140625" style="1" customWidth="1"/>
    <col min="17" max="16384" width="8.8515625" style="1" customWidth="1"/>
  </cols>
  <sheetData>
    <row r="1" spans="1:15" ht="39.7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3"/>
      <c r="B2" s="4" t="s">
        <v>30</v>
      </c>
      <c r="C2" s="5" t="s">
        <v>11</v>
      </c>
      <c r="D2" s="14" t="s">
        <v>37</v>
      </c>
      <c r="E2" s="5" t="s">
        <v>9</v>
      </c>
      <c r="F2" s="16" t="s">
        <v>34</v>
      </c>
      <c r="G2" s="6" t="s">
        <v>35</v>
      </c>
      <c r="H2" s="14" t="s">
        <v>33</v>
      </c>
      <c r="I2" s="6" t="s">
        <v>0</v>
      </c>
      <c r="J2" s="6" t="s">
        <v>8</v>
      </c>
      <c r="K2" s="13" t="s">
        <v>13</v>
      </c>
      <c r="L2" s="6" t="s">
        <v>0</v>
      </c>
      <c r="M2" s="6" t="s">
        <v>8</v>
      </c>
      <c r="N2" s="4" t="s">
        <v>39</v>
      </c>
      <c r="O2" s="5" t="s">
        <v>10</v>
      </c>
      <c r="P2" s="4" t="s">
        <v>16</v>
      </c>
    </row>
    <row r="3" spans="1:16" ht="30" customHeight="1">
      <c r="A3" s="9" t="s">
        <v>4</v>
      </c>
      <c r="B3" s="4"/>
      <c r="C3" s="4"/>
      <c r="D3" s="3">
        <f>D4+D5+D6+D7</f>
        <v>255.79999999999998</v>
      </c>
      <c r="E3" s="3">
        <f>E4+E5+E6+E7</f>
        <v>85</v>
      </c>
      <c r="F3" s="12" t="s">
        <v>7</v>
      </c>
      <c r="G3" s="12" t="s">
        <v>7</v>
      </c>
      <c r="H3" s="4">
        <f aca="true" t="shared" si="0" ref="H3:H8">I3+J3</f>
        <v>255.79999999999998</v>
      </c>
      <c r="I3" s="4">
        <f>I4+I5+I6+I7</f>
        <v>242.1</v>
      </c>
      <c r="J3" s="4">
        <f>J4+J5+J6+J7</f>
        <v>13.7</v>
      </c>
      <c r="K3" s="4"/>
      <c r="L3" s="4"/>
      <c r="M3" s="4"/>
      <c r="N3" s="4">
        <f aca="true" t="shared" si="1" ref="N3:N9">D3-H3-K3</f>
        <v>0</v>
      </c>
      <c r="O3" s="7"/>
      <c r="P3" s="3"/>
    </row>
    <row r="4" spans="1:16" ht="31.5" customHeight="1">
      <c r="A4" s="10" t="s">
        <v>12</v>
      </c>
      <c r="B4" s="4"/>
      <c r="C4" s="4"/>
      <c r="D4" s="3"/>
      <c r="E4" s="4"/>
      <c r="F4" s="12" t="s">
        <v>7</v>
      </c>
      <c r="G4" s="12" t="s">
        <v>7</v>
      </c>
      <c r="H4" s="4">
        <f t="shared" si="0"/>
        <v>0</v>
      </c>
      <c r="I4" s="4"/>
      <c r="J4" s="4"/>
      <c r="K4" s="4"/>
      <c r="L4" s="4"/>
      <c r="M4" s="4"/>
      <c r="N4" s="4">
        <f t="shared" si="1"/>
        <v>0</v>
      </c>
      <c r="O4" s="7"/>
      <c r="P4" s="3"/>
    </row>
    <row r="5" spans="1:16" ht="18" customHeight="1">
      <c r="A5" s="10" t="s">
        <v>5</v>
      </c>
      <c r="B5" s="4"/>
      <c r="C5" s="4"/>
      <c r="D5" s="3">
        <v>160.7</v>
      </c>
      <c r="E5" s="4">
        <v>45</v>
      </c>
      <c r="F5" s="12" t="s">
        <v>7</v>
      </c>
      <c r="G5" s="12" t="s">
        <v>7</v>
      </c>
      <c r="H5" s="4">
        <f t="shared" si="0"/>
        <v>160.7</v>
      </c>
      <c r="I5" s="4">
        <v>152.6</v>
      </c>
      <c r="J5" s="4">
        <v>8.1</v>
      </c>
      <c r="K5" s="4"/>
      <c r="L5" s="4"/>
      <c r="M5" s="4"/>
      <c r="N5" s="17">
        <f t="shared" si="1"/>
        <v>0</v>
      </c>
      <c r="O5" s="7"/>
      <c r="P5" s="3"/>
    </row>
    <row r="6" spans="1:16" ht="31.5" customHeight="1">
      <c r="A6" s="10" t="s">
        <v>6</v>
      </c>
      <c r="B6" s="4"/>
      <c r="C6" s="4"/>
      <c r="D6" s="3">
        <v>95.1</v>
      </c>
      <c r="E6" s="4">
        <v>40</v>
      </c>
      <c r="F6" s="12" t="s">
        <v>7</v>
      </c>
      <c r="G6" s="12" t="s">
        <v>7</v>
      </c>
      <c r="H6" s="4">
        <f t="shared" si="0"/>
        <v>95.1</v>
      </c>
      <c r="I6" s="4">
        <v>89.5</v>
      </c>
      <c r="J6" s="4">
        <v>5.6</v>
      </c>
      <c r="K6" s="4"/>
      <c r="L6" s="4"/>
      <c r="M6" s="4"/>
      <c r="N6" s="17">
        <f t="shared" si="1"/>
        <v>0</v>
      </c>
      <c r="O6" s="7"/>
      <c r="P6" s="3"/>
    </row>
    <row r="7" spans="1:16" ht="33.75" customHeight="1">
      <c r="A7" s="10" t="s">
        <v>14</v>
      </c>
      <c r="B7" s="4"/>
      <c r="C7" s="4"/>
      <c r="D7" s="3"/>
      <c r="E7" s="4"/>
      <c r="F7" s="12" t="s">
        <v>7</v>
      </c>
      <c r="G7" s="12" t="s">
        <v>7</v>
      </c>
      <c r="H7" s="4">
        <f t="shared" si="0"/>
        <v>0</v>
      </c>
      <c r="I7" s="4"/>
      <c r="J7" s="4"/>
      <c r="K7" s="4"/>
      <c r="L7" s="4"/>
      <c r="M7" s="4"/>
      <c r="N7" s="4">
        <f t="shared" si="1"/>
        <v>0</v>
      </c>
      <c r="O7" s="7"/>
      <c r="P7" s="3"/>
    </row>
    <row r="8" spans="1:16" ht="25.5" customHeight="1">
      <c r="A8" s="9" t="s">
        <v>1</v>
      </c>
      <c r="B8" s="4"/>
      <c r="C8" s="4"/>
      <c r="D8" s="3">
        <v>195.9</v>
      </c>
      <c r="E8" s="18">
        <v>90</v>
      </c>
      <c r="F8" s="12" t="s">
        <v>7</v>
      </c>
      <c r="G8" s="12" t="s">
        <v>7</v>
      </c>
      <c r="H8" s="4">
        <f t="shared" si="0"/>
        <v>195.9</v>
      </c>
      <c r="I8" s="4">
        <v>195.9</v>
      </c>
      <c r="J8" s="4">
        <v>0</v>
      </c>
      <c r="K8" s="4"/>
      <c r="L8" s="4"/>
      <c r="M8" s="4"/>
      <c r="N8" s="4">
        <f t="shared" si="1"/>
        <v>0</v>
      </c>
      <c r="O8" s="7"/>
      <c r="P8" s="3"/>
    </row>
    <row r="9" spans="1:16" s="11" customFormat="1" ht="15.75">
      <c r="A9" s="9" t="s">
        <v>2</v>
      </c>
      <c r="B9" s="4">
        <f>B8+B3</f>
        <v>0</v>
      </c>
      <c r="C9" s="4">
        <f>C8+C3</f>
        <v>0</v>
      </c>
      <c r="D9" s="4">
        <f>D8+D3</f>
        <v>451.7</v>
      </c>
      <c r="E9" s="4">
        <f>E8+E3</f>
        <v>175</v>
      </c>
      <c r="F9" s="8">
        <v>860.2</v>
      </c>
      <c r="G9" s="8">
        <v>278.7</v>
      </c>
      <c r="H9" s="4">
        <f>H8+H3</f>
        <v>451.7</v>
      </c>
      <c r="I9" s="4">
        <f>I8+I3</f>
        <v>438</v>
      </c>
      <c r="J9" s="4">
        <f>J8+J3</f>
        <v>13.7</v>
      </c>
      <c r="K9" s="4">
        <f>K8+K3</f>
        <v>0</v>
      </c>
      <c r="L9" s="4"/>
      <c r="M9" s="4"/>
      <c r="N9" s="4">
        <f t="shared" si="1"/>
        <v>0</v>
      </c>
      <c r="O9" s="4">
        <f>O8+O3</f>
        <v>0</v>
      </c>
      <c r="P9" s="15"/>
    </row>
    <row r="10" spans="4:15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1">
      <c r="A12" s="1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4:15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4:15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sheetProtection/>
  <mergeCells count="1">
    <mergeCell ref="A1:O1"/>
  </mergeCells>
  <printOptions headings="1"/>
  <pageMargins left="0.1968503937007874" right="0.15748031496062992" top="0.7480314960629921" bottom="0.7480314960629921" header="0.31496062992125984" footer="0.31496062992125984"/>
  <pageSetup fitToWidth="4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view="pageBreakPreview" zoomScale="96" zoomScaleSheetLayoutView="9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0" sqref="F20"/>
    </sheetView>
  </sheetViews>
  <sheetFormatPr defaultColWidth="8.8515625" defaultRowHeight="15"/>
  <cols>
    <col min="1" max="1" width="26.7109375" style="1" customWidth="1"/>
    <col min="2" max="2" width="15.28125" style="1" customWidth="1"/>
    <col min="3" max="3" width="10.28125" style="1" customWidth="1"/>
    <col min="4" max="4" width="18.7109375" style="1" customWidth="1"/>
    <col min="5" max="5" width="11.00390625" style="1" customWidth="1"/>
    <col min="6" max="6" width="13.00390625" style="1" customWidth="1"/>
    <col min="7" max="7" width="14.7109375" style="1" customWidth="1"/>
    <col min="8" max="8" width="17.28125" style="1" customWidth="1"/>
    <col min="9" max="9" width="14.28125" style="1" customWidth="1"/>
    <col min="10" max="10" width="12.8515625" style="1" customWidth="1"/>
    <col min="11" max="11" width="13.140625" style="1" customWidth="1"/>
    <col min="12" max="12" width="12.140625" style="1" customWidth="1"/>
    <col min="13" max="13" width="11.140625" style="1" customWidth="1"/>
    <col min="14" max="14" width="22.00390625" style="1" customWidth="1"/>
    <col min="15" max="15" width="7.421875" style="1" customWidth="1"/>
    <col min="16" max="16" width="24.140625" style="1" customWidth="1"/>
    <col min="17" max="16384" width="8.8515625" style="1" customWidth="1"/>
  </cols>
  <sheetData>
    <row r="1" spans="1:15" ht="39.7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3"/>
      <c r="B2" s="4" t="s">
        <v>30</v>
      </c>
      <c r="C2" s="5" t="s">
        <v>11</v>
      </c>
      <c r="D2" s="14" t="s">
        <v>38</v>
      </c>
      <c r="E2" s="5" t="s">
        <v>9</v>
      </c>
      <c r="F2" s="16" t="s">
        <v>34</v>
      </c>
      <c r="G2" s="6" t="s">
        <v>35</v>
      </c>
      <c r="H2" s="14" t="s">
        <v>33</v>
      </c>
      <c r="I2" s="6" t="s">
        <v>0</v>
      </c>
      <c r="J2" s="6" t="s">
        <v>8</v>
      </c>
      <c r="K2" s="13" t="s">
        <v>13</v>
      </c>
      <c r="L2" s="6" t="s">
        <v>0</v>
      </c>
      <c r="M2" s="6" t="s">
        <v>8</v>
      </c>
      <c r="N2" s="4" t="s">
        <v>39</v>
      </c>
      <c r="O2" s="5" t="s">
        <v>10</v>
      </c>
      <c r="P2" s="4" t="s">
        <v>16</v>
      </c>
    </row>
    <row r="3" spans="1:16" ht="30" customHeight="1">
      <c r="A3" s="9" t="s">
        <v>4</v>
      </c>
      <c r="B3" s="4"/>
      <c r="C3" s="4"/>
      <c r="D3" s="3"/>
      <c r="E3" s="4"/>
      <c r="F3" s="12" t="s">
        <v>7</v>
      </c>
      <c r="G3" s="12" t="s">
        <v>7</v>
      </c>
      <c r="H3" s="4">
        <f aca="true" t="shared" si="0" ref="H3:H8">I3+J3</f>
        <v>0</v>
      </c>
      <c r="I3" s="4"/>
      <c r="J3" s="4"/>
      <c r="K3" s="4"/>
      <c r="L3" s="4"/>
      <c r="M3" s="4"/>
      <c r="N3" s="4">
        <f>D3-H3-K3</f>
        <v>0</v>
      </c>
      <c r="O3" s="7"/>
      <c r="P3" s="3"/>
    </row>
    <row r="4" spans="1:16" ht="31.5" customHeight="1">
      <c r="A4" s="10" t="s">
        <v>12</v>
      </c>
      <c r="B4" s="4"/>
      <c r="C4" s="4"/>
      <c r="D4" s="3"/>
      <c r="E4" s="4"/>
      <c r="F4" s="12" t="s">
        <v>7</v>
      </c>
      <c r="G4" s="12" t="s">
        <v>7</v>
      </c>
      <c r="H4" s="4">
        <f t="shared" si="0"/>
        <v>0</v>
      </c>
      <c r="I4" s="4"/>
      <c r="J4" s="4"/>
      <c r="K4" s="4"/>
      <c r="L4" s="4"/>
      <c r="M4" s="4"/>
      <c r="N4" s="4">
        <f>D4-H4-K4</f>
        <v>0</v>
      </c>
      <c r="O4" s="7"/>
      <c r="P4" s="3"/>
    </row>
    <row r="5" spans="1:16" ht="18" customHeight="1">
      <c r="A5" s="10" t="s">
        <v>5</v>
      </c>
      <c r="B5" s="4"/>
      <c r="C5" s="4"/>
      <c r="D5" s="3"/>
      <c r="E5" s="4"/>
      <c r="F5" s="12" t="s">
        <v>7</v>
      </c>
      <c r="G5" s="12" t="s">
        <v>7</v>
      </c>
      <c r="H5" s="4">
        <f t="shared" si="0"/>
        <v>0</v>
      </c>
      <c r="I5" s="4"/>
      <c r="J5" s="4"/>
      <c r="K5" s="4"/>
      <c r="L5" s="4"/>
      <c r="M5" s="4"/>
      <c r="N5" s="4">
        <f>D5-H5-K5</f>
        <v>0</v>
      </c>
      <c r="O5" s="7"/>
      <c r="P5" s="3"/>
    </row>
    <row r="6" spans="1:16" ht="31.5" customHeight="1">
      <c r="A6" s="10" t="s">
        <v>6</v>
      </c>
      <c r="B6" s="4"/>
      <c r="C6" s="4"/>
      <c r="D6" s="3"/>
      <c r="E6" s="4"/>
      <c r="F6" s="12" t="s">
        <v>7</v>
      </c>
      <c r="G6" s="12" t="s">
        <v>7</v>
      </c>
      <c r="H6" s="4">
        <f t="shared" si="0"/>
        <v>0</v>
      </c>
      <c r="I6" s="4"/>
      <c r="J6" s="4"/>
      <c r="K6" s="4"/>
      <c r="L6" s="4"/>
      <c r="M6" s="4"/>
      <c r="N6" s="4">
        <f>D6-H6-K6</f>
        <v>0</v>
      </c>
      <c r="O6" s="7"/>
      <c r="P6" s="3"/>
    </row>
    <row r="7" spans="1:16" ht="33.75" customHeight="1">
      <c r="A7" s="10" t="s">
        <v>14</v>
      </c>
      <c r="B7" s="4"/>
      <c r="C7" s="4"/>
      <c r="D7" s="3"/>
      <c r="E7" s="4"/>
      <c r="F7" s="12" t="s">
        <v>7</v>
      </c>
      <c r="G7" s="12" t="s">
        <v>7</v>
      </c>
      <c r="H7" s="4">
        <f t="shared" si="0"/>
        <v>0</v>
      </c>
      <c r="I7" s="4"/>
      <c r="J7" s="4"/>
      <c r="K7" s="4"/>
      <c r="L7" s="4"/>
      <c r="M7" s="4"/>
      <c r="N7" s="4">
        <f>D7-H7-K7</f>
        <v>0</v>
      </c>
      <c r="O7" s="7"/>
      <c r="P7" s="3"/>
    </row>
    <row r="8" spans="1:16" ht="25.5" customHeight="1">
      <c r="A8" s="9" t="s">
        <v>1</v>
      </c>
      <c r="B8" s="4"/>
      <c r="C8" s="4"/>
      <c r="D8" s="3">
        <v>222.9</v>
      </c>
      <c r="E8" s="4">
        <v>33</v>
      </c>
      <c r="F8" s="12" t="s">
        <v>7</v>
      </c>
      <c r="G8" s="12" t="s">
        <v>7</v>
      </c>
      <c r="H8" s="4">
        <f t="shared" si="0"/>
        <v>222.9</v>
      </c>
      <c r="I8" s="4"/>
      <c r="J8" s="4">
        <v>222.9</v>
      </c>
      <c r="K8" s="4"/>
      <c r="L8" s="4"/>
      <c r="M8" s="4"/>
      <c r="N8" s="4">
        <v>0</v>
      </c>
      <c r="O8" s="7"/>
      <c r="P8" s="3"/>
    </row>
    <row r="9" spans="1:16" s="11" customFormat="1" ht="15.75">
      <c r="A9" s="9" t="s">
        <v>2</v>
      </c>
      <c r="B9" s="4">
        <f>B8+B3</f>
        <v>0</v>
      </c>
      <c r="C9" s="4">
        <f>C8+C3</f>
        <v>0</v>
      </c>
      <c r="D9" s="4">
        <f>D8+D3</f>
        <v>222.9</v>
      </c>
      <c r="E9" s="4">
        <f>E8+E3</f>
        <v>33</v>
      </c>
      <c r="F9" s="8">
        <v>391.5</v>
      </c>
      <c r="G9" s="8">
        <v>93.1</v>
      </c>
      <c r="H9" s="4">
        <f>H8+H3</f>
        <v>222.9</v>
      </c>
      <c r="I9" s="4">
        <f>I8+I3</f>
        <v>0</v>
      </c>
      <c r="J9" s="4">
        <f>J8+J3</f>
        <v>222.9</v>
      </c>
      <c r="K9" s="4">
        <f>K8+K3</f>
        <v>0</v>
      </c>
      <c r="L9" s="4"/>
      <c r="M9" s="4"/>
      <c r="N9" s="4">
        <v>0</v>
      </c>
      <c r="O9" s="4">
        <f>O8+O3</f>
        <v>0</v>
      </c>
      <c r="P9" s="15"/>
    </row>
    <row r="10" spans="4:15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1">
      <c r="A12" s="1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4:15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4:15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sheetProtection/>
  <mergeCells count="1">
    <mergeCell ref="A1:O1"/>
  </mergeCells>
  <printOptions headings="1"/>
  <pageMargins left="0.1968503937007874" right="0.15748031496062992" top="0.7480314960629921" bottom="0.7480314960629921" header="0.31496062992125984" footer="0.31496062992125984"/>
  <pageSetup fitToWidth="4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view="pageBreakPreview" zoomScale="96" zoomScaleSheetLayoutView="9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" sqref="J5"/>
    </sheetView>
  </sheetViews>
  <sheetFormatPr defaultColWidth="8.8515625" defaultRowHeight="15"/>
  <cols>
    <col min="1" max="1" width="26.7109375" style="1" customWidth="1"/>
    <col min="2" max="2" width="15.28125" style="1" customWidth="1"/>
    <col min="3" max="3" width="10.28125" style="1" customWidth="1"/>
    <col min="4" max="4" width="18.7109375" style="1" customWidth="1"/>
    <col min="5" max="5" width="11.00390625" style="1" customWidth="1"/>
    <col min="6" max="6" width="13.00390625" style="1" customWidth="1"/>
    <col min="7" max="7" width="14.7109375" style="1" customWidth="1"/>
    <col min="8" max="8" width="17.28125" style="1" customWidth="1"/>
    <col min="9" max="9" width="14.28125" style="1" customWidth="1"/>
    <col min="10" max="10" width="12.8515625" style="1" customWidth="1"/>
    <col min="11" max="11" width="13.140625" style="1" customWidth="1"/>
    <col min="12" max="12" width="12.140625" style="1" customWidth="1"/>
    <col min="13" max="13" width="11.140625" style="1" customWidth="1"/>
    <col min="14" max="14" width="22.00390625" style="1" customWidth="1"/>
    <col min="15" max="15" width="7.421875" style="1" customWidth="1"/>
    <col min="16" max="16" width="24.140625" style="1" customWidth="1"/>
    <col min="17" max="16384" width="8.8515625" style="1" customWidth="1"/>
  </cols>
  <sheetData>
    <row r="1" spans="1:15" ht="39.7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22.25" customHeight="1">
      <c r="A2" s="3"/>
      <c r="B2" s="4" t="s">
        <v>28</v>
      </c>
      <c r="C2" s="5" t="s">
        <v>11</v>
      </c>
      <c r="D2" s="14" t="s">
        <v>29</v>
      </c>
      <c r="E2" s="5" t="s">
        <v>9</v>
      </c>
      <c r="F2" s="16" t="s">
        <v>34</v>
      </c>
      <c r="G2" s="6" t="s">
        <v>35</v>
      </c>
      <c r="H2" s="14" t="s">
        <v>33</v>
      </c>
      <c r="I2" s="6" t="s">
        <v>0</v>
      </c>
      <c r="J2" s="6" t="s">
        <v>8</v>
      </c>
      <c r="K2" s="13" t="s">
        <v>13</v>
      </c>
      <c r="L2" s="6" t="s">
        <v>0</v>
      </c>
      <c r="M2" s="6" t="s">
        <v>8</v>
      </c>
      <c r="N2" s="4" t="s">
        <v>39</v>
      </c>
      <c r="O2" s="5" t="s">
        <v>10</v>
      </c>
      <c r="P2" s="4" t="s">
        <v>16</v>
      </c>
    </row>
    <row r="3" spans="1:16" ht="122.25" customHeight="1">
      <c r="A3" s="9" t="s">
        <v>4</v>
      </c>
      <c r="B3" s="4"/>
      <c r="C3" s="4"/>
      <c r="D3" s="3">
        <f>D4+D5+D6+D7</f>
        <v>166.7</v>
      </c>
      <c r="E3" s="3">
        <f>E4+E5+E6+E7</f>
        <v>30</v>
      </c>
      <c r="F3" s="12" t="s">
        <v>7</v>
      </c>
      <c r="G3" s="12" t="s">
        <v>7</v>
      </c>
      <c r="H3" s="4">
        <v>166.7</v>
      </c>
      <c r="I3" s="4">
        <f>I4+I5+I6+I7</f>
        <v>166.7</v>
      </c>
      <c r="J3" s="4"/>
      <c r="K3" s="4"/>
      <c r="L3" s="4"/>
      <c r="M3" s="4"/>
      <c r="N3" s="4">
        <f aca="true" t="shared" si="0" ref="N3:N9">D3-H3-K3</f>
        <v>0</v>
      </c>
      <c r="O3" s="7"/>
      <c r="P3" s="3"/>
    </row>
    <row r="4" spans="1:16" ht="31.5" customHeight="1">
      <c r="A4" s="10" t="s">
        <v>12</v>
      </c>
      <c r="B4" s="4"/>
      <c r="C4" s="4"/>
      <c r="D4" s="3"/>
      <c r="E4" s="4"/>
      <c r="F4" s="12" t="s">
        <v>7</v>
      </c>
      <c r="G4" s="12" t="s">
        <v>7</v>
      </c>
      <c r="H4" s="4">
        <f>I4+J4</f>
        <v>0</v>
      </c>
      <c r="I4" s="4"/>
      <c r="J4" s="4"/>
      <c r="K4" s="4"/>
      <c r="L4" s="4"/>
      <c r="M4" s="4"/>
      <c r="N4" s="4">
        <f t="shared" si="0"/>
        <v>0</v>
      </c>
      <c r="O4" s="7"/>
      <c r="P4" s="3"/>
    </row>
    <row r="5" spans="1:16" ht="18" customHeight="1">
      <c r="A5" s="10" t="s">
        <v>5</v>
      </c>
      <c r="B5" s="4"/>
      <c r="C5" s="4"/>
      <c r="D5" s="3"/>
      <c r="E5" s="4"/>
      <c r="F5" s="12" t="s">
        <v>7</v>
      </c>
      <c r="G5" s="12" t="s">
        <v>7</v>
      </c>
      <c r="H5" s="4">
        <f>I5+J5</f>
        <v>0</v>
      </c>
      <c r="I5" s="4"/>
      <c r="J5" s="4"/>
      <c r="K5" s="4"/>
      <c r="L5" s="4"/>
      <c r="M5" s="4"/>
      <c r="N5" s="4">
        <f t="shared" si="0"/>
        <v>0</v>
      </c>
      <c r="O5" s="7"/>
      <c r="P5" s="3"/>
    </row>
    <row r="6" spans="1:16" ht="31.5" customHeight="1">
      <c r="A6" s="10" t="s">
        <v>6</v>
      </c>
      <c r="B6" s="4"/>
      <c r="C6" s="4"/>
      <c r="D6" s="3">
        <v>166.7</v>
      </c>
      <c r="E6" s="4">
        <v>30</v>
      </c>
      <c r="F6" s="12" t="s">
        <v>7</v>
      </c>
      <c r="G6" s="12" t="s">
        <v>7</v>
      </c>
      <c r="H6" s="4">
        <f>I6+J6</f>
        <v>166.7</v>
      </c>
      <c r="I6" s="4">
        <v>166.7</v>
      </c>
      <c r="J6" s="4">
        <v>0</v>
      </c>
      <c r="K6" s="4"/>
      <c r="L6" s="4"/>
      <c r="M6" s="4"/>
      <c r="N6" s="4">
        <f t="shared" si="0"/>
        <v>0</v>
      </c>
      <c r="O6" s="7"/>
      <c r="P6" s="3"/>
    </row>
    <row r="7" spans="1:16" ht="33.75" customHeight="1">
      <c r="A7" s="10" t="s">
        <v>14</v>
      </c>
      <c r="B7" s="4"/>
      <c r="C7" s="4"/>
      <c r="D7" s="3"/>
      <c r="E7" s="4"/>
      <c r="F7" s="12" t="s">
        <v>7</v>
      </c>
      <c r="G7" s="12" t="s">
        <v>7</v>
      </c>
      <c r="H7" s="4">
        <f>I7+J7</f>
        <v>0</v>
      </c>
      <c r="I7" s="4"/>
      <c r="J7" s="4"/>
      <c r="K7" s="4"/>
      <c r="L7" s="4"/>
      <c r="M7" s="4"/>
      <c r="N7" s="4">
        <f t="shared" si="0"/>
        <v>0</v>
      </c>
      <c r="O7" s="7"/>
      <c r="P7" s="3"/>
    </row>
    <row r="8" spans="1:16" ht="25.5" customHeight="1">
      <c r="A8" s="9" t="s">
        <v>1</v>
      </c>
      <c r="B8" s="4"/>
      <c r="C8" s="4"/>
      <c r="D8" s="3">
        <v>130.1</v>
      </c>
      <c r="E8" s="4">
        <v>50.2</v>
      </c>
      <c r="F8" s="12" t="s">
        <v>7</v>
      </c>
      <c r="G8" s="12" t="s">
        <v>7</v>
      </c>
      <c r="H8" s="4">
        <f>I8+J8</f>
        <v>130.1</v>
      </c>
      <c r="I8" s="4">
        <v>130.1</v>
      </c>
      <c r="J8" s="4"/>
      <c r="K8" s="4"/>
      <c r="L8" s="4"/>
      <c r="M8" s="4"/>
      <c r="N8" s="4">
        <f t="shared" si="0"/>
        <v>0</v>
      </c>
      <c r="O8" s="7"/>
      <c r="P8" s="3"/>
    </row>
    <row r="9" spans="1:16" s="11" customFormat="1" ht="15.75">
      <c r="A9" s="9" t="s">
        <v>2</v>
      </c>
      <c r="B9" s="4">
        <f>B8+B3</f>
        <v>0</v>
      </c>
      <c r="C9" s="4">
        <f>C8+C3</f>
        <v>0</v>
      </c>
      <c r="D9" s="4">
        <f>D8+D3</f>
        <v>296.79999999999995</v>
      </c>
      <c r="E9" s="4">
        <f>E8+E3</f>
        <v>80.2</v>
      </c>
      <c r="F9" s="8">
        <v>1307.7</v>
      </c>
      <c r="G9" s="8">
        <v>1207.7</v>
      </c>
      <c r="H9" s="4">
        <f>H8+H3</f>
        <v>296.79999999999995</v>
      </c>
      <c r="I9" s="4">
        <f>I8+I3</f>
        <v>296.79999999999995</v>
      </c>
      <c r="J9" s="4">
        <f>J8+J3</f>
        <v>0</v>
      </c>
      <c r="K9" s="4">
        <f>K8+K3</f>
        <v>0</v>
      </c>
      <c r="L9" s="4"/>
      <c r="M9" s="4"/>
      <c r="N9" s="4">
        <f t="shared" si="0"/>
        <v>0</v>
      </c>
      <c r="O9" s="4">
        <f>O8+O3</f>
        <v>0</v>
      </c>
      <c r="P9" s="15"/>
    </row>
    <row r="10" spans="4:15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1">
      <c r="A12" s="1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4:15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4:15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sheetProtection/>
  <mergeCells count="1">
    <mergeCell ref="A1:O1"/>
  </mergeCells>
  <printOptions headings="1"/>
  <pageMargins left="0.1968503937007874" right="0.15748031496062992" top="0.7480314960629921" bottom="0.7480314960629921" header="0.31496062992125984" footer="0.31496062992125984"/>
  <pageSetup fitToWidth="4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view="pageBreakPreview" zoomScale="96" zoomScaleSheetLayoutView="9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8" sqref="E8"/>
    </sheetView>
  </sheetViews>
  <sheetFormatPr defaultColWidth="8.8515625" defaultRowHeight="15"/>
  <cols>
    <col min="1" max="1" width="26.7109375" style="1" customWidth="1"/>
    <col min="2" max="2" width="15.28125" style="1" customWidth="1"/>
    <col min="3" max="3" width="10.28125" style="1" customWidth="1"/>
    <col min="4" max="4" width="18.7109375" style="1" customWidth="1"/>
    <col min="5" max="5" width="11.00390625" style="1" customWidth="1"/>
    <col min="6" max="6" width="13.00390625" style="1" customWidth="1"/>
    <col min="7" max="7" width="14.7109375" style="1" customWidth="1"/>
    <col min="8" max="8" width="17.28125" style="1" customWidth="1"/>
    <col min="9" max="9" width="14.28125" style="1" customWidth="1"/>
    <col min="10" max="10" width="12.8515625" style="1" customWidth="1"/>
    <col min="11" max="11" width="13.140625" style="1" customWidth="1"/>
    <col min="12" max="12" width="12.140625" style="1" customWidth="1"/>
    <col min="13" max="13" width="11.140625" style="1" customWidth="1"/>
    <col min="14" max="14" width="22.00390625" style="1" customWidth="1"/>
    <col min="15" max="15" width="7.421875" style="1" customWidth="1"/>
    <col min="16" max="16" width="24.140625" style="1" customWidth="1"/>
    <col min="17" max="16384" width="8.8515625" style="1" customWidth="1"/>
  </cols>
  <sheetData>
    <row r="1" spans="1:15" ht="39.75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7.75" customHeight="1">
      <c r="A2" s="3"/>
      <c r="B2" s="4" t="s">
        <v>30</v>
      </c>
      <c r="C2" s="5" t="s">
        <v>11</v>
      </c>
      <c r="D2" s="14" t="s">
        <v>31</v>
      </c>
      <c r="E2" s="5" t="s">
        <v>9</v>
      </c>
      <c r="F2" s="16" t="s">
        <v>34</v>
      </c>
      <c r="G2" s="6" t="s">
        <v>40</v>
      </c>
      <c r="H2" s="14" t="s">
        <v>33</v>
      </c>
      <c r="I2" s="6" t="s">
        <v>0</v>
      </c>
      <c r="J2" s="6" t="s">
        <v>8</v>
      </c>
      <c r="K2" s="13" t="s">
        <v>13</v>
      </c>
      <c r="L2" s="6" t="s">
        <v>0</v>
      </c>
      <c r="M2" s="6" t="s">
        <v>8</v>
      </c>
      <c r="N2" s="4" t="s">
        <v>39</v>
      </c>
      <c r="O2" s="5" t="s">
        <v>10</v>
      </c>
      <c r="P2" s="4" t="s">
        <v>16</v>
      </c>
    </row>
    <row r="3" spans="1:16" ht="30" customHeight="1">
      <c r="A3" s="9" t="s">
        <v>4</v>
      </c>
      <c r="B3" s="4"/>
      <c r="C3" s="4"/>
      <c r="D3" s="3"/>
      <c r="E3" s="4"/>
      <c r="F3" s="12" t="s">
        <v>7</v>
      </c>
      <c r="G3" s="12" t="s">
        <v>7</v>
      </c>
      <c r="H3" s="4"/>
      <c r="I3" s="4"/>
      <c r="J3" s="4"/>
      <c r="K3" s="4"/>
      <c r="L3" s="4"/>
      <c r="M3" s="4"/>
      <c r="N3" s="4">
        <f aca="true" t="shared" si="0" ref="N3:N9">D3-H3-K3</f>
        <v>0</v>
      </c>
      <c r="O3" s="7"/>
      <c r="P3" s="3"/>
    </row>
    <row r="4" spans="1:16" ht="31.5" customHeight="1">
      <c r="A4" s="10" t="s">
        <v>12</v>
      </c>
      <c r="B4" s="4"/>
      <c r="C4" s="4"/>
      <c r="D4" s="3"/>
      <c r="E4" s="4"/>
      <c r="F4" s="12" t="s">
        <v>7</v>
      </c>
      <c r="G4" s="12" t="s">
        <v>7</v>
      </c>
      <c r="H4" s="4">
        <f>I4+J4</f>
        <v>0</v>
      </c>
      <c r="I4" s="4"/>
      <c r="J4" s="4"/>
      <c r="K4" s="4"/>
      <c r="L4" s="4"/>
      <c r="M4" s="4"/>
      <c r="N4" s="4">
        <f t="shared" si="0"/>
        <v>0</v>
      </c>
      <c r="O4" s="7"/>
      <c r="P4" s="3"/>
    </row>
    <row r="5" spans="1:16" ht="18" customHeight="1">
      <c r="A5" s="10" t="s">
        <v>5</v>
      </c>
      <c r="B5" s="4"/>
      <c r="C5" s="4"/>
      <c r="D5" s="3"/>
      <c r="E5" s="4"/>
      <c r="F5" s="12" t="s">
        <v>7</v>
      </c>
      <c r="G5" s="12" t="s">
        <v>7</v>
      </c>
      <c r="H5" s="4">
        <f>I5+J5</f>
        <v>0</v>
      </c>
      <c r="I5" s="4"/>
      <c r="J5" s="4"/>
      <c r="K5" s="4"/>
      <c r="L5" s="4"/>
      <c r="M5" s="4"/>
      <c r="N5" s="4">
        <f t="shared" si="0"/>
        <v>0</v>
      </c>
      <c r="O5" s="7"/>
      <c r="P5" s="3"/>
    </row>
    <row r="6" spans="1:16" ht="31.5" customHeight="1">
      <c r="A6" s="10" t="s">
        <v>6</v>
      </c>
      <c r="B6" s="4"/>
      <c r="C6" s="4"/>
      <c r="D6" s="3"/>
      <c r="E6" s="4"/>
      <c r="F6" s="12" t="s">
        <v>7</v>
      </c>
      <c r="G6" s="12" t="s">
        <v>7</v>
      </c>
      <c r="H6" s="4">
        <f>I6+J6</f>
        <v>0</v>
      </c>
      <c r="I6" s="4"/>
      <c r="J6" s="4"/>
      <c r="K6" s="4"/>
      <c r="L6" s="4"/>
      <c r="M6" s="4"/>
      <c r="N6" s="4">
        <f t="shared" si="0"/>
        <v>0</v>
      </c>
      <c r="O6" s="7"/>
      <c r="P6" s="3"/>
    </row>
    <row r="7" spans="1:16" ht="33.75" customHeight="1">
      <c r="A7" s="10" t="s">
        <v>14</v>
      </c>
      <c r="B7" s="4"/>
      <c r="C7" s="4"/>
      <c r="D7" s="3"/>
      <c r="E7" s="4"/>
      <c r="F7" s="12" t="s">
        <v>7</v>
      </c>
      <c r="G7" s="12" t="s">
        <v>7</v>
      </c>
      <c r="H7" s="4">
        <f>I7+J7</f>
        <v>0</v>
      </c>
      <c r="I7" s="4"/>
      <c r="J7" s="4"/>
      <c r="K7" s="4"/>
      <c r="L7" s="4"/>
      <c r="M7" s="4"/>
      <c r="N7" s="4">
        <f t="shared" si="0"/>
        <v>0</v>
      </c>
      <c r="O7" s="7"/>
      <c r="P7" s="3"/>
    </row>
    <row r="8" spans="1:16" ht="25.5" customHeight="1">
      <c r="A8" s="9" t="s">
        <v>1</v>
      </c>
      <c r="B8" s="4"/>
      <c r="C8" s="4"/>
      <c r="D8" s="3">
        <v>160.7</v>
      </c>
      <c r="E8" s="4">
        <v>25.4</v>
      </c>
      <c r="F8" s="12" t="s">
        <v>7</v>
      </c>
      <c r="G8" s="12" t="s">
        <v>7</v>
      </c>
      <c r="H8" s="4">
        <f>I8+J8</f>
        <v>160.7</v>
      </c>
      <c r="I8" s="4">
        <v>130.7</v>
      </c>
      <c r="J8" s="4">
        <v>30</v>
      </c>
      <c r="K8" s="4"/>
      <c r="L8" s="4"/>
      <c r="M8" s="4"/>
      <c r="N8" s="4">
        <f t="shared" si="0"/>
        <v>0</v>
      </c>
      <c r="O8" s="7"/>
      <c r="P8" s="3"/>
    </row>
    <row r="9" spans="1:16" s="11" customFormat="1" ht="15.75">
      <c r="A9" s="9" t="s">
        <v>2</v>
      </c>
      <c r="B9" s="4">
        <f>B8+B3</f>
        <v>0</v>
      </c>
      <c r="C9" s="4">
        <f>C8+C3</f>
        <v>0</v>
      </c>
      <c r="D9" s="4">
        <f>D8+D3</f>
        <v>160.7</v>
      </c>
      <c r="E9" s="4">
        <f>E8+E3</f>
        <v>25.4</v>
      </c>
      <c r="F9" s="8">
        <v>169.3</v>
      </c>
      <c r="G9" s="8">
        <v>34</v>
      </c>
      <c r="H9" s="4">
        <f>H8+H3</f>
        <v>160.7</v>
      </c>
      <c r="I9" s="4">
        <f>I8+I3</f>
        <v>130.7</v>
      </c>
      <c r="J9" s="4">
        <f>J8+J3</f>
        <v>30</v>
      </c>
      <c r="K9" s="4">
        <f>K8+K3</f>
        <v>0</v>
      </c>
      <c r="L9" s="4"/>
      <c r="M9" s="4"/>
      <c r="N9" s="4">
        <f t="shared" si="0"/>
        <v>0</v>
      </c>
      <c r="O9" s="4">
        <f>O8+O3</f>
        <v>0</v>
      </c>
      <c r="P9" s="15"/>
    </row>
    <row r="10" spans="4:15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1">
      <c r="A12" s="1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4:15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4:15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sheetProtection/>
  <mergeCells count="1">
    <mergeCell ref="A1:O1"/>
  </mergeCells>
  <printOptions headings="1"/>
  <pageMargins left="0.1968503937007874" right="0.15748031496062992" top="0.7480314960629921" bottom="0.7480314960629921" header="0.31496062992125984" footer="0.31496062992125984"/>
  <pageSetup fitToWidth="4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view="pageBreakPreview" zoomScale="96" zoomScaleSheetLayoutView="9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7" sqref="C7"/>
    </sheetView>
  </sheetViews>
  <sheetFormatPr defaultColWidth="8.8515625" defaultRowHeight="15"/>
  <cols>
    <col min="1" max="1" width="26.7109375" style="1" customWidth="1"/>
    <col min="2" max="2" width="15.28125" style="1" customWidth="1"/>
    <col min="3" max="3" width="10.28125" style="1" customWidth="1"/>
    <col min="4" max="4" width="18.7109375" style="1" customWidth="1"/>
    <col min="5" max="5" width="11.00390625" style="1" customWidth="1"/>
    <col min="6" max="6" width="13.00390625" style="1" customWidth="1"/>
    <col min="7" max="7" width="14.7109375" style="1" customWidth="1"/>
    <col min="8" max="8" width="17.28125" style="1" customWidth="1"/>
    <col min="9" max="9" width="14.28125" style="1" customWidth="1"/>
    <col min="10" max="10" width="12.8515625" style="1" customWidth="1"/>
    <col min="11" max="11" width="13.140625" style="1" customWidth="1"/>
    <col min="12" max="12" width="12.140625" style="1" customWidth="1"/>
    <col min="13" max="13" width="11.140625" style="1" customWidth="1"/>
    <col min="14" max="14" width="22.00390625" style="1" customWidth="1"/>
    <col min="15" max="15" width="7.421875" style="1" customWidth="1"/>
    <col min="16" max="16" width="24.140625" style="1" customWidth="1"/>
    <col min="17" max="16384" width="8.8515625" style="1" customWidth="1"/>
  </cols>
  <sheetData>
    <row r="1" spans="1:15" ht="39.75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6.25" customHeight="1">
      <c r="A2" s="3"/>
      <c r="B2" s="4" t="s">
        <v>41</v>
      </c>
      <c r="C2" s="5" t="s">
        <v>11</v>
      </c>
      <c r="D2" s="14" t="s">
        <v>37</v>
      </c>
      <c r="E2" s="5" t="s">
        <v>9</v>
      </c>
      <c r="F2" s="16" t="s">
        <v>32</v>
      </c>
      <c r="G2" s="6" t="s">
        <v>35</v>
      </c>
      <c r="H2" s="14" t="s">
        <v>33</v>
      </c>
      <c r="I2" s="6" t="s">
        <v>0</v>
      </c>
      <c r="J2" s="6" t="s">
        <v>8</v>
      </c>
      <c r="K2" s="13" t="s">
        <v>13</v>
      </c>
      <c r="L2" s="6" t="s">
        <v>0</v>
      </c>
      <c r="M2" s="6" t="s">
        <v>8</v>
      </c>
      <c r="N2" s="4" t="s">
        <v>39</v>
      </c>
      <c r="O2" s="5" t="s">
        <v>10</v>
      </c>
      <c r="P2" s="4" t="s">
        <v>16</v>
      </c>
    </row>
    <row r="3" spans="1:16" ht="30" customHeight="1">
      <c r="A3" s="9" t="s">
        <v>4</v>
      </c>
      <c r="B3" s="4"/>
      <c r="C3" s="4"/>
      <c r="D3" s="3">
        <f>D5</f>
        <v>0</v>
      </c>
      <c r="E3" s="4"/>
      <c r="F3" s="12" t="s">
        <v>7</v>
      </c>
      <c r="G3" s="12" t="s">
        <v>7</v>
      </c>
      <c r="H3" s="4">
        <f aca="true" t="shared" si="0" ref="H3:H8">I3+J3</f>
        <v>0</v>
      </c>
      <c r="I3" s="4"/>
      <c r="J3" s="4">
        <f>J5</f>
        <v>0</v>
      </c>
      <c r="K3" s="4"/>
      <c r="L3" s="4"/>
      <c r="M3" s="4"/>
      <c r="N3" s="4">
        <f aca="true" t="shared" si="1" ref="N3:N9">D3-H3-K3</f>
        <v>0</v>
      </c>
      <c r="O3" s="7"/>
      <c r="P3" s="3"/>
    </row>
    <row r="4" spans="1:16" ht="31.5" customHeight="1">
      <c r="A4" s="10" t="s">
        <v>12</v>
      </c>
      <c r="B4" s="4"/>
      <c r="C4" s="4"/>
      <c r="D4" s="3"/>
      <c r="E4" s="4"/>
      <c r="F4" s="12" t="s">
        <v>7</v>
      </c>
      <c r="G4" s="12" t="s">
        <v>7</v>
      </c>
      <c r="H4" s="4">
        <f t="shared" si="0"/>
        <v>0</v>
      </c>
      <c r="I4" s="4"/>
      <c r="J4" s="4"/>
      <c r="K4" s="4"/>
      <c r="L4" s="4"/>
      <c r="M4" s="4"/>
      <c r="N4" s="4">
        <f t="shared" si="1"/>
        <v>0</v>
      </c>
      <c r="O4" s="7"/>
      <c r="P4" s="3"/>
    </row>
    <row r="5" spans="1:16" ht="18" customHeight="1">
      <c r="A5" s="10" t="s">
        <v>5</v>
      </c>
      <c r="B5" s="4"/>
      <c r="C5" s="4"/>
      <c r="D5" s="3"/>
      <c r="E5" s="4"/>
      <c r="F5" s="12" t="s">
        <v>7</v>
      </c>
      <c r="G5" s="12" t="s">
        <v>7</v>
      </c>
      <c r="H5" s="4">
        <f t="shared" si="0"/>
        <v>0</v>
      </c>
      <c r="I5" s="4"/>
      <c r="J5" s="4"/>
      <c r="K5" s="4"/>
      <c r="L5" s="4"/>
      <c r="M5" s="4"/>
      <c r="N5" s="4">
        <f t="shared" si="1"/>
        <v>0</v>
      </c>
      <c r="O5" s="7"/>
      <c r="P5" s="3"/>
    </row>
    <row r="6" spans="1:16" ht="31.5" customHeight="1">
      <c r="A6" s="10" t="s">
        <v>6</v>
      </c>
      <c r="B6" s="4"/>
      <c r="C6" s="4"/>
      <c r="D6" s="3"/>
      <c r="E6" s="4"/>
      <c r="F6" s="12" t="s">
        <v>7</v>
      </c>
      <c r="G6" s="12" t="s">
        <v>7</v>
      </c>
      <c r="H6" s="4">
        <f t="shared" si="0"/>
        <v>0</v>
      </c>
      <c r="I6" s="4"/>
      <c r="J6" s="4"/>
      <c r="K6" s="4"/>
      <c r="L6" s="4"/>
      <c r="M6" s="4"/>
      <c r="N6" s="4">
        <f t="shared" si="1"/>
        <v>0</v>
      </c>
      <c r="O6" s="7"/>
      <c r="P6" s="3"/>
    </row>
    <row r="7" spans="1:16" ht="33.75" customHeight="1">
      <c r="A7" s="10" t="s">
        <v>14</v>
      </c>
      <c r="B7" s="4"/>
      <c r="C7" s="4"/>
      <c r="D7" s="3"/>
      <c r="E7" s="4"/>
      <c r="F7" s="12" t="s">
        <v>7</v>
      </c>
      <c r="G7" s="12" t="s">
        <v>7</v>
      </c>
      <c r="H7" s="4">
        <f t="shared" si="0"/>
        <v>0</v>
      </c>
      <c r="I7" s="4"/>
      <c r="J7" s="4"/>
      <c r="K7" s="4"/>
      <c r="L7" s="4"/>
      <c r="M7" s="4"/>
      <c r="N7" s="4">
        <f t="shared" si="1"/>
        <v>0</v>
      </c>
      <c r="O7" s="7"/>
      <c r="P7" s="3"/>
    </row>
    <row r="8" spans="1:16" ht="25.5" customHeight="1">
      <c r="A8" s="9" t="s">
        <v>1</v>
      </c>
      <c r="B8" s="4"/>
      <c r="C8" s="4"/>
      <c r="D8" s="3">
        <v>232.6</v>
      </c>
      <c r="E8" s="4">
        <v>39</v>
      </c>
      <c r="F8" s="12" t="s">
        <v>7</v>
      </c>
      <c r="G8" s="12" t="s">
        <v>7</v>
      </c>
      <c r="H8" s="4">
        <f t="shared" si="0"/>
        <v>232.6</v>
      </c>
      <c r="I8" s="4"/>
      <c r="J8" s="4">
        <v>232.6</v>
      </c>
      <c r="K8" s="4"/>
      <c r="L8" s="4"/>
      <c r="M8" s="4"/>
      <c r="N8" s="4">
        <f t="shared" si="1"/>
        <v>0</v>
      </c>
      <c r="O8" s="7"/>
      <c r="P8" s="3"/>
    </row>
    <row r="9" spans="1:16" s="11" customFormat="1" ht="15.75">
      <c r="A9" s="9" t="s">
        <v>2</v>
      </c>
      <c r="B9" s="4">
        <f>B8+B3</f>
        <v>0</v>
      </c>
      <c r="C9" s="4">
        <f>C8+C3</f>
        <v>0</v>
      </c>
      <c r="D9" s="4">
        <f>D8+D3</f>
        <v>232.6</v>
      </c>
      <c r="E9" s="4">
        <f>E8+E3</f>
        <v>39</v>
      </c>
      <c r="F9" s="8">
        <v>196.4</v>
      </c>
      <c r="G9" s="8">
        <v>39.9</v>
      </c>
      <c r="H9" s="4">
        <f>H8+H3</f>
        <v>232.6</v>
      </c>
      <c r="I9" s="4">
        <f>I8+I3</f>
        <v>0</v>
      </c>
      <c r="J9" s="4">
        <f>J8+J3</f>
        <v>232.6</v>
      </c>
      <c r="K9" s="4">
        <f>K8+K3</f>
        <v>0</v>
      </c>
      <c r="L9" s="4"/>
      <c r="M9" s="4"/>
      <c r="N9" s="4">
        <f t="shared" si="1"/>
        <v>0</v>
      </c>
      <c r="O9" s="4">
        <f>O8+O3</f>
        <v>0</v>
      </c>
      <c r="P9" s="15"/>
    </row>
    <row r="10" spans="4:15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1">
      <c r="A12" s="1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4:15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4:15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sheetProtection/>
  <mergeCells count="1">
    <mergeCell ref="A1:O1"/>
  </mergeCells>
  <printOptions headings="1"/>
  <pageMargins left="0.1968503937007874" right="0.15748031496062992" top="0.7480314960629921" bottom="0.7480314960629921" header="0.31496062992125984" footer="0.31496062992125984"/>
  <pageSetup fitToWidth="4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view="pageBreakPreview" zoomScale="96" zoomScaleSheetLayoutView="9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" sqref="E5"/>
    </sheetView>
  </sheetViews>
  <sheetFormatPr defaultColWidth="8.8515625" defaultRowHeight="15"/>
  <cols>
    <col min="1" max="1" width="26.7109375" style="1" customWidth="1"/>
    <col min="2" max="2" width="15.28125" style="1" customWidth="1"/>
    <col min="3" max="3" width="10.28125" style="1" customWidth="1"/>
    <col min="4" max="4" width="18.7109375" style="1" customWidth="1"/>
    <col min="5" max="5" width="11.00390625" style="1" customWidth="1"/>
    <col min="6" max="6" width="13.00390625" style="1" customWidth="1"/>
    <col min="7" max="7" width="14.7109375" style="1" customWidth="1"/>
    <col min="8" max="8" width="17.28125" style="1" customWidth="1"/>
    <col min="9" max="9" width="14.28125" style="1" customWidth="1"/>
    <col min="10" max="10" width="12.8515625" style="1" customWidth="1"/>
    <col min="11" max="11" width="13.140625" style="1" customWidth="1"/>
    <col min="12" max="12" width="12.140625" style="1" customWidth="1"/>
    <col min="13" max="13" width="11.140625" style="1" customWidth="1"/>
    <col min="14" max="14" width="22.00390625" style="1" customWidth="1"/>
    <col min="15" max="15" width="7.421875" style="1" customWidth="1"/>
    <col min="16" max="16" width="24.140625" style="1" customWidth="1"/>
    <col min="17" max="16384" width="8.8515625" style="1" customWidth="1"/>
  </cols>
  <sheetData>
    <row r="1" spans="1:15" ht="39.75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11.75" customHeight="1">
      <c r="A2" s="3"/>
      <c r="B2" s="4" t="s">
        <v>30</v>
      </c>
      <c r="C2" s="5" t="s">
        <v>11</v>
      </c>
      <c r="D2" s="14" t="s">
        <v>42</v>
      </c>
      <c r="E2" s="5" t="s">
        <v>9</v>
      </c>
      <c r="F2" s="16" t="s">
        <v>43</v>
      </c>
      <c r="G2" s="6" t="s">
        <v>35</v>
      </c>
      <c r="H2" s="14" t="s">
        <v>33</v>
      </c>
      <c r="I2" s="6" t="s">
        <v>0</v>
      </c>
      <c r="J2" s="6" t="s">
        <v>8</v>
      </c>
      <c r="K2" s="13" t="s">
        <v>13</v>
      </c>
      <c r="L2" s="6" t="s">
        <v>0</v>
      </c>
      <c r="M2" s="6" t="s">
        <v>8</v>
      </c>
      <c r="N2" s="4" t="s">
        <v>39</v>
      </c>
      <c r="O2" s="5" t="s">
        <v>10</v>
      </c>
      <c r="P2" s="4" t="s">
        <v>16</v>
      </c>
    </row>
    <row r="3" spans="1:16" ht="30" customHeight="1">
      <c r="A3" s="9" t="s">
        <v>4</v>
      </c>
      <c r="B3" s="4"/>
      <c r="C3" s="4"/>
      <c r="D3" s="3">
        <f>D5</f>
        <v>50.6</v>
      </c>
      <c r="E3" s="3">
        <f>E5</f>
        <v>32.5</v>
      </c>
      <c r="F3" s="12" t="s">
        <v>7</v>
      </c>
      <c r="G3" s="12" t="s">
        <v>7</v>
      </c>
      <c r="H3" s="4">
        <f aca="true" t="shared" si="0" ref="H3:H8">I3+J3</f>
        <v>50.6</v>
      </c>
      <c r="I3" s="4">
        <f>I5</f>
        <v>0</v>
      </c>
      <c r="J3" s="4">
        <f>J5</f>
        <v>50.6</v>
      </c>
      <c r="K3" s="4"/>
      <c r="L3" s="4"/>
      <c r="M3" s="4"/>
      <c r="N3" s="4">
        <f aca="true" t="shared" si="1" ref="N3:N9">D3-H3-K3</f>
        <v>0</v>
      </c>
      <c r="O3" s="7"/>
      <c r="P3" s="3"/>
    </row>
    <row r="4" spans="1:16" ht="31.5" customHeight="1">
      <c r="A4" s="10" t="s">
        <v>12</v>
      </c>
      <c r="B4" s="4"/>
      <c r="C4" s="4"/>
      <c r="D4" s="3"/>
      <c r="E4" s="4"/>
      <c r="F4" s="12" t="s">
        <v>7</v>
      </c>
      <c r="G4" s="12" t="s">
        <v>7</v>
      </c>
      <c r="H4" s="4">
        <f t="shared" si="0"/>
        <v>0</v>
      </c>
      <c r="I4" s="4"/>
      <c r="J4" s="4"/>
      <c r="K4" s="4"/>
      <c r="L4" s="4"/>
      <c r="M4" s="4"/>
      <c r="N4" s="4">
        <f t="shared" si="1"/>
        <v>0</v>
      </c>
      <c r="O4" s="7"/>
      <c r="P4" s="3"/>
    </row>
    <row r="5" spans="1:16" ht="18" customHeight="1">
      <c r="A5" s="10" t="s">
        <v>5</v>
      </c>
      <c r="B5" s="4"/>
      <c r="C5" s="4"/>
      <c r="D5" s="3">
        <v>50.6</v>
      </c>
      <c r="E5" s="4">
        <v>32.5</v>
      </c>
      <c r="F5" s="12" t="s">
        <v>7</v>
      </c>
      <c r="G5" s="12" t="s">
        <v>7</v>
      </c>
      <c r="H5" s="4">
        <f t="shared" si="0"/>
        <v>50.6</v>
      </c>
      <c r="I5" s="4"/>
      <c r="J5" s="4">
        <v>50.6</v>
      </c>
      <c r="K5" s="4"/>
      <c r="L5" s="4"/>
      <c r="M5" s="4"/>
      <c r="N5" s="4">
        <f t="shared" si="1"/>
        <v>0</v>
      </c>
      <c r="O5" s="7"/>
      <c r="P5" s="3"/>
    </row>
    <row r="6" spans="1:16" ht="31.5" customHeight="1">
      <c r="A6" s="10" t="s">
        <v>6</v>
      </c>
      <c r="B6" s="4"/>
      <c r="C6" s="4"/>
      <c r="D6" s="3"/>
      <c r="E6" s="4"/>
      <c r="F6" s="12" t="s">
        <v>7</v>
      </c>
      <c r="G6" s="12" t="s">
        <v>7</v>
      </c>
      <c r="H6" s="4">
        <f t="shared" si="0"/>
        <v>0</v>
      </c>
      <c r="I6" s="4"/>
      <c r="J6" s="4"/>
      <c r="K6" s="4"/>
      <c r="L6" s="4"/>
      <c r="M6" s="4"/>
      <c r="N6" s="4">
        <f t="shared" si="1"/>
        <v>0</v>
      </c>
      <c r="O6" s="7"/>
      <c r="P6" s="3"/>
    </row>
    <row r="7" spans="1:16" ht="33.75" customHeight="1">
      <c r="A7" s="10" t="s">
        <v>14</v>
      </c>
      <c r="B7" s="4"/>
      <c r="C7" s="4"/>
      <c r="D7" s="3"/>
      <c r="E7" s="4"/>
      <c r="F7" s="12" t="s">
        <v>7</v>
      </c>
      <c r="G7" s="12" t="s">
        <v>7</v>
      </c>
      <c r="H7" s="4">
        <f t="shared" si="0"/>
        <v>0</v>
      </c>
      <c r="I7" s="4"/>
      <c r="J7" s="4"/>
      <c r="K7" s="4"/>
      <c r="L7" s="4"/>
      <c r="M7" s="4"/>
      <c r="N7" s="4">
        <f t="shared" si="1"/>
        <v>0</v>
      </c>
      <c r="O7" s="7"/>
      <c r="P7" s="3"/>
    </row>
    <row r="8" spans="1:16" ht="25.5" customHeight="1">
      <c r="A8" s="9" t="s">
        <v>1</v>
      </c>
      <c r="B8" s="4"/>
      <c r="C8" s="4"/>
      <c r="D8" s="3">
        <v>286.8</v>
      </c>
      <c r="E8" s="4">
        <v>43</v>
      </c>
      <c r="F8" s="12" t="s">
        <v>7</v>
      </c>
      <c r="G8" s="12" t="s">
        <v>7</v>
      </c>
      <c r="H8" s="4">
        <f t="shared" si="0"/>
        <v>286.8</v>
      </c>
      <c r="I8" s="4"/>
      <c r="J8" s="4">
        <v>286.8</v>
      </c>
      <c r="K8" s="4"/>
      <c r="L8" s="4"/>
      <c r="M8" s="4"/>
      <c r="N8" s="4">
        <f t="shared" si="1"/>
        <v>0</v>
      </c>
      <c r="O8" s="7"/>
      <c r="P8" s="3"/>
    </row>
    <row r="9" spans="1:16" s="11" customFormat="1" ht="15.75">
      <c r="A9" s="9" t="s">
        <v>2</v>
      </c>
      <c r="B9" s="4">
        <f>B8+B3</f>
        <v>0</v>
      </c>
      <c r="C9" s="4">
        <f>C8+C3</f>
        <v>0</v>
      </c>
      <c r="D9" s="4">
        <f>D8+D3</f>
        <v>337.40000000000003</v>
      </c>
      <c r="E9" s="4">
        <f>E8+E3</f>
        <v>75.5</v>
      </c>
      <c r="F9" s="8">
        <v>241.5</v>
      </c>
      <c r="G9" s="8">
        <v>108</v>
      </c>
      <c r="H9" s="4">
        <f>H8+H3</f>
        <v>337.40000000000003</v>
      </c>
      <c r="I9" s="4">
        <f>I8+I3</f>
        <v>0</v>
      </c>
      <c r="J9" s="4">
        <f>J8+J3</f>
        <v>337.40000000000003</v>
      </c>
      <c r="K9" s="4">
        <f>K8+K3</f>
        <v>0</v>
      </c>
      <c r="L9" s="4"/>
      <c r="M9" s="4"/>
      <c r="N9" s="4">
        <f t="shared" si="1"/>
        <v>0</v>
      </c>
      <c r="O9" s="4">
        <f>O8+O3</f>
        <v>0</v>
      </c>
      <c r="P9" s="15"/>
    </row>
    <row r="10" spans="4:15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1">
      <c r="A12" s="1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4:15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4:15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sheetProtection/>
  <mergeCells count="1">
    <mergeCell ref="A1:O1"/>
  </mergeCells>
  <printOptions headings="1"/>
  <pageMargins left="0.1968503937007874" right="0.15748031496062992" top="0.7480314960629921" bottom="0.7480314960629921" header="0.31496062992125984" footer="0.31496062992125984"/>
  <pageSetup fitToWidth="4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Малкова</cp:lastModifiedBy>
  <cp:lastPrinted>2014-03-28T04:47:00Z</cp:lastPrinted>
  <dcterms:created xsi:type="dcterms:W3CDTF">2013-03-04T07:23:09Z</dcterms:created>
  <dcterms:modified xsi:type="dcterms:W3CDTF">2014-12-30T13:15:02Z</dcterms:modified>
  <cp:category/>
  <cp:version/>
  <cp:contentType/>
  <cp:contentStatus/>
</cp:coreProperties>
</file>