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09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Город Вытегра" sheetId="12" r:id="rId12"/>
  </sheets>
  <definedNames/>
  <calcPr fullCalcOnLoad="1"/>
</workbook>
</file>

<file path=xl/sharedStrings.xml><?xml version="1.0" encoding="utf-8"?>
<sst xmlns="http://schemas.openxmlformats.org/spreadsheetml/2006/main" count="467" uniqueCount="49">
  <si>
    <t>из них  авансы</t>
  </si>
  <si>
    <t>в том числе за счет налоговых и неналоговых доходов</t>
  </si>
  <si>
    <t>в том числе за счет дотаций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</si>
  <si>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</si>
  <si>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</si>
  <si>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</si>
  <si>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</si>
  <si>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</si>
  <si>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</si>
  <si>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Файл назвать ЗП ХХ, где ХХ номер района</t>
  </si>
  <si>
    <t>Прочие (расшифровать после таблицы)</t>
  </si>
  <si>
    <t xml:space="preserve">из них авансы  </t>
  </si>
  <si>
    <t xml:space="preserve">из них авансы </t>
  </si>
  <si>
    <t>Планируемое направление на выплату заработной платы до конца текущего месяца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</si>
  <si>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</si>
  <si>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>Образование</t>
  </si>
  <si>
    <r>
      <t xml:space="preserve">Дополнительно на листе Район в 10 строке указать были или нет нарушения сроков выплат в течение марта, </t>
    </r>
    <r>
      <rPr>
        <b/>
        <i/>
        <sz val="16"/>
        <color indexed="8"/>
        <rFont val="Calibri"/>
        <family val="2"/>
      </rPr>
      <t>например: срок выплаты ЗП- 3 марта в сумме 15 т.р., а заплатили 6 марта</t>
    </r>
    <r>
      <rPr>
        <b/>
        <sz val="14"/>
        <color indexed="8"/>
        <rFont val="Calibri"/>
        <family val="2"/>
      </rPr>
      <t>):</t>
    </r>
  </si>
  <si>
    <r>
      <t xml:space="preserve">Направлено на выплату зарплаты на текущую дату, </t>
    </r>
    <r>
      <rPr>
        <b/>
        <sz val="12"/>
        <color indexed="8"/>
        <rFont val="Times New Roman"/>
        <family val="1"/>
      </rPr>
      <t>ВСЕГО</t>
    </r>
  </si>
  <si>
    <r>
      <t>Информацию представлять ежемесячно в последний день месяца</t>
    </r>
    <r>
      <rPr>
        <b/>
        <sz val="16"/>
        <color indexed="10"/>
        <rFont val="Calibri"/>
        <family val="2"/>
      </rPr>
      <t xml:space="preserve">  до 15 часов.</t>
    </r>
  </si>
  <si>
    <t>Ожидаемое  исполнение по доходам за текущий месяц</t>
  </si>
  <si>
    <r>
      <t xml:space="preserve">Направлено на выплату зарплаты на  текущую дату месяца (дата заполнения отчета), </t>
    </r>
    <r>
      <rPr>
        <b/>
        <sz val="12"/>
        <color indexed="8"/>
        <rFont val="Times New Roman"/>
        <family val="1"/>
      </rPr>
      <t>ВСЕГО</t>
    </r>
  </si>
  <si>
    <t>План по налоговым и неналоговым доходам на текущий месяц   2015 года</t>
  </si>
  <si>
    <t>Ожидаемое исполнение по доходам за текущий  месяц</t>
  </si>
  <si>
    <t>Порядок наименования листов в поселениях, как в форме ЗП  на 01.01.2015</t>
  </si>
  <si>
    <r>
      <t xml:space="preserve">Ожидаемая задолженность по  заработной плате на 01.06.2015 </t>
    </r>
    <r>
      <rPr>
        <b/>
        <sz val="12"/>
        <color indexed="8"/>
        <rFont val="Times New Roman"/>
        <family val="1"/>
      </rPr>
      <t>ВСЕГО</t>
    </r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</si>
  <si>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15.05)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</si>
  <si>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r>
      <t xml:space="preserve">Дополнительно на листе Район в 10 строке указать были или нет нарушения сроков выплат в течение мая, </t>
    </r>
    <r>
      <rPr>
        <b/>
        <i/>
        <sz val="16"/>
        <color indexed="8"/>
        <rFont val="Calibri"/>
        <family val="2"/>
      </rPr>
      <t>например: срок выплаты ЗП- 3 мая в сумме 15 т.р., а заплатили 6 мая</t>
    </r>
    <r>
      <rPr>
        <b/>
        <sz val="14"/>
        <color indexed="8"/>
        <rFont val="Calibri"/>
        <family val="2"/>
      </rPr>
      <t>):</t>
    </r>
  </si>
  <si>
    <t xml:space="preserve">Анализ закрытия собственными доходами ( дотация и налоговые и неналоговые доходы) потребности на заработную плату  АЛМОЗЕРСКОГО поселения в  июне  2015 года </t>
  </si>
  <si>
    <t>Задолженность  по заработной плате на 01.06.2015 года</t>
  </si>
  <si>
    <t>Потребность на заработную плату (с учетом задолженности  на 01.06.2015) в АПРЕЛЕ, ВСЕГО</t>
  </si>
  <si>
    <t>План по налоговым неналоговым доходам на июнь 2015 года</t>
  </si>
  <si>
    <r>
      <t xml:space="preserve">Ожидаемая задолженность по  заработной плате на 01.07.2015 </t>
    </r>
    <r>
      <rPr>
        <b/>
        <sz val="12"/>
        <color indexed="8"/>
        <rFont val="Times New Roman"/>
        <family val="1"/>
      </rPr>
      <t>ВСЕГО</t>
    </r>
  </si>
  <si>
    <t xml:space="preserve">Анализ закрытия собственными доходами ( дотация и налоговые и неналоговые доходы) потребности на заработную плату  АНДОМСКОГО  поселения в  июне 2015 года </t>
  </si>
  <si>
    <t>Потребность на заработную плату (с учетом задолженности  на 01.06.2015) в ИЮНЕ, ВСЕГО</t>
  </si>
  <si>
    <t xml:space="preserve">Анализ закрытия собственными доходами ( дотация и налоговые и неналоговые доходы) потребности на заработную плату  АННЕНСКОГО  поселения в   июне 2015 года </t>
  </si>
  <si>
    <t>План по налоговым неналоговым доходам на ИЮНЬ 2015 года</t>
  </si>
  <si>
    <t xml:space="preserve">Анализ закрытия собственными доходами ( дотация и налоговые и неналоговые доходы) потребности на заработную плату  АНХИМОВСКОГО  поселения в июне 2015 года </t>
  </si>
  <si>
    <t xml:space="preserve">Анализ закрытия собственными доходами ( дотация и налоговые и неналоговые доходы) потребности на заработную плату  ДЕВЯТИНСКОГО  поселения в  июне 2015 года </t>
  </si>
  <si>
    <t xml:space="preserve">Анализ закрытия собственными доходами ( дотация и налоговые и неналоговые доходы) потребности на заработную плату  КАЗАКОВСКОГО  поселения в   июне 2015 года </t>
  </si>
  <si>
    <t xml:space="preserve">Анализ закрытия собственными доходами ( дотация и налоговые и неналоговые доходы) потребности на заработную плату  КЕМСКОГО  поселения в июне  2015 года </t>
  </si>
  <si>
    <t xml:space="preserve">Анализ закрытия собственными доходами ( дотация и налоговые и неналоговые доходы) потребности на заработную плату  МЕГОРСКОГО  поселения в  июне 2015 года </t>
  </si>
  <si>
    <t>Потребность на заработную плату (с учетом задолженности  на 01.06.2015) в июне, ВСЕГО</t>
  </si>
  <si>
    <t xml:space="preserve">Анализ закрытия собственными доходами ( дотация и налоговые и неналоговые доходы) потребности на заработную плату  ОШТИНСКОГО  поселения в  июне 2015 года </t>
  </si>
  <si>
    <t xml:space="preserve">Анализ закрытия собственными доходами ( дотация и налоговые и неналоговые доходы) потребности на заработную плату  Саминского  поселения в июне 2015 года </t>
  </si>
  <si>
    <t xml:space="preserve">Анализ закрытия собственными доходами ( дотация и налоговые и неналоговые доходы) потребности на заработную плату  МО "ГОРОД ВЫТЕГРА" в  июне 2015 года </t>
  </si>
  <si>
    <t>Потребность на заработную плату (с учетом задолженности  на 01.06.2015) в ИЮНЕЕ, ВСЕГО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</si>
  <si>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мае  2015 года </t>
  </si>
  <si>
    <r>
      <t xml:space="preserve">Потребность на заработную плату (с учетом задолженности  на 01.06.2015) в апреле, </t>
    </r>
    <r>
      <rPr>
        <b/>
        <sz val="12"/>
        <color indexed="8"/>
        <rFont val="Times New Roman"/>
        <family val="1"/>
      </rPr>
      <t>ВСЕГО</t>
    </r>
  </si>
  <si>
    <t>Начальник Финансового управления                                                                                                            С.Е.Заика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</si>
</sst>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1" fillId="34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51" fillId="34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29.28125" style="0" customWidth="1"/>
    <col min="2" max="2" width="16.1406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47</v>
      </c>
      <c r="E2" s="9" t="s">
        <v>12</v>
      </c>
      <c r="F2" s="8" t="s">
        <v>21</v>
      </c>
      <c r="G2" s="11" t="s">
        <v>19</v>
      </c>
      <c r="H2" s="10" t="s">
        <v>20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14</v>
      </c>
    </row>
    <row r="3" spans="1:16" ht="22.5" customHeight="1">
      <c r="A3" s="4" t="s">
        <v>3</v>
      </c>
      <c r="B3" s="2">
        <v>0</v>
      </c>
      <c r="C3" s="2">
        <v>0</v>
      </c>
      <c r="D3" s="1">
        <f>D4+D5+D6+D7</f>
        <v>7198.3</v>
      </c>
      <c r="E3" s="23">
        <f>E4+E5+E6+E7</f>
        <v>3222.7999999999997</v>
      </c>
      <c r="F3" s="5" t="s">
        <v>4</v>
      </c>
      <c r="G3" s="5" t="s">
        <v>4</v>
      </c>
      <c r="H3" s="1">
        <f>H4+H5+H6+H7</f>
        <v>7198.3</v>
      </c>
      <c r="I3" s="1">
        <f>I4+I5+I6+I7</f>
        <v>7198.3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"/>
    </row>
    <row r="4" spans="1:16" ht="18" customHeight="1">
      <c r="A4" s="6" t="s">
        <v>15</v>
      </c>
      <c r="B4" s="2">
        <v>0</v>
      </c>
      <c r="C4" s="2">
        <v>0</v>
      </c>
      <c r="D4" s="1">
        <v>5493.2</v>
      </c>
      <c r="E4" s="24">
        <v>2648.1</v>
      </c>
      <c r="F4" s="5" t="s">
        <v>4</v>
      </c>
      <c r="G4" s="5" t="s">
        <v>4</v>
      </c>
      <c r="H4" s="1">
        <v>5493.2</v>
      </c>
      <c r="I4" s="1">
        <v>5493.2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1"/>
    </row>
    <row r="5" spans="1:16" ht="18" customHeight="1">
      <c r="A5" s="6" t="s">
        <v>5</v>
      </c>
      <c r="B5" s="2">
        <v>0</v>
      </c>
      <c r="C5" s="2">
        <v>0</v>
      </c>
      <c r="D5" s="1">
        <v>1619.9</v>
      </c>
      <c r="E5" s="24">
        <v>551</v>
      </c>
      <c r="F5" s="5" t="s">
        <v>4</v>
      </c>
      <c r="G5" s="5" t="s">
        <v>4</v>
      </c>
      <c r="H5" s="1">
        <v>1619.9</v>
      </c>
      <c r="I5" s="1">
        <v>1619.9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1"/>
    </row>
    <row r="6" spans="1:16" ht="31.5" customHeight="1">
      <c r="A6" s="6" t="s">
        <v>6</v>
      </c>
      <c r="B6" s="2">
        <v>0</v>
      </c>
      <c r="C6" s="2"/>
      <c r="D6" s="1">
        <v>0</v>
      </c>
      <c r="E6" s="24">
        <v>0</v>
      </c>
      <c r="F6" s="5" t="s">
        <v>4</v>
      </c>
      <c r="G6" s="5" t="s">
        <v>4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1"/>
    </row>
    <row r="7" spans="1:16" ht="33.75" customHeight="1">
      <c r="A7" s="6" t="s">
        <v>10</v>
      </c>
      <c r="B7" s="2">
        <v>0</v>
      </c>
      <c r="C7" s="2">
        <v>0</v>
      </c>
      <c r="D7" s="1">
        <v>85.2</v>
      </c>
      <c r="E7" s="24">
        <v>23.7</v>
      </c>
      <c r="F7" s="5" t="s">
        <v>4</v>
      </c>
      <c r="G7" s="5" t="s">
        <v>4</v>
      </c>
      <c r="H7" s="1">
        <v>85.2</v>
      </c>
      <c r="I7" s="1">
        <v>85.2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"/>
    </row>
    <row r="8" spans="1:16" ht="25.5" customHeight="1">
      <c r="A8" s="4" t="s">
        <v>7</v>
      </c>
      <c r="B8" s="2">
        <v>0</v>
      </c>
      <c r="C8" s="2">
        <v>0</v>
      </c>
      <c r="D8" s="1">
        <f>2089.6+304.1</f>
        <v>2393.7</v>
      </c>
      <c r="E8" s="24">
        <v>768.4</v>
      </c>
      <c r="F8" s="5" t="s">
        <v>4</v>
      </c>
      <c r="G8" s="5" t="s">
        <v>4</v>
      </c>
      <c r="H8" s="1">
        <f>2089.6+304.1</f>
        <v>2393.7</v>
      </c>
      <c r="I8" s="1">
        <f>2089.6+304.1</f>
        <v>2393.7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5">
        <f>D8+D3</f>
        <v>9592</v>
      </c>
      <c r="E9" s="24">
        <f>E8+E3</f>
        <v>3991.2</v>
      </c>
      <c r="F9" s="13">
        <v>19483.8</v>
      </c>
      <c r="G9" s="26">
        <v>19460.1</v>
      </c>
      <c r="H9" s="25">
        <f>H8+H3</f>
        <v>9592</v>
      </c>
      <c r="I9" s="25">
        <f>I8+I3</f>
        <v>9592</v>
      </c>
      <c r="J9" s="2">
        <f aca="true" t="shared" si="0" ref="J9:O9">J8+J3</f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14"/>
    </row>
    <row r="10" spans="4:15" ht="58.5" customHeight="1">
      <c r="D10" s="22" t="s">
        <v>16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4:15" ht="27" customHeight="1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28" t="s">
        <v>48</v>
      </c>
      <c r="B12" s="29"/>
      <c r="C12" s="29"/>
      <c r="D12" s="3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">
      <c r="A13" s="15" t="s">
        <v>18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2" customFormat="1" ht="26.25">
      <c r="A14" s="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4:15" ht="1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24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69</v>
      </c>
      <c r="E8" s="2">
        <v>34</v>
      </c>
      <c r="F8" s="5" t="s">
        <v>4</v>
      </c>
      <c r="G8" s="5" t="s">
        <v>4</v>
      </c>
      <c r="H8" s="2">
        <f t="shared" si="0"/>
        <v>69</v>
      </c>
      <c r="I8" s="2">
        <v>0</v>
      </c>
      <c r="J8" s="2">
        <v>69</v>
      </c>
      <c r="K8" s="2">
        <f>L8+M8</f>
        <v>0</v>
      </c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69</v>
      </c>
      <c r="E9" s="2">
        <f>E8+E3</f>
        <v>34</v>
      </c>
      <c r="F9" s="13">
        <v>45</v>
      </c>
      <c r="G9" s="13">
        <v>6.7</v>
      </c>
      <c r="H9" s="2">
        <f>H8+H3</f>
        <v>69</v>
      </c>
      <c r="I9" s="2">
        <f>I8+I3</f>
        <v>0</v>
      </c>
      <c r="J9" s="2">
        <f>J8+J3</f>
        <v>69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93.6</v>
      </c>
      <c r="E8" s="2">
        <v>20</v>
      </c>
      <c r="F8" s="5" t="s">
        <v>4</v>
      </c>
      <c r="G8" s="5" t="s">
        <v>4</v>
      </c>
      <c r="H8" s="2">
        <f t="shared" si="0"/>
        <v>93.6</v>
      </c>
      <c r="I8" s="2">
        <v>0</v>
      </c>
      <c r="J8" s="2">
        <v>93.6</v>
      </c>
      <c r="K8" s="2">
        <f>L8+M8</f>
        <v>0</v>
      </c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93.6</v>
      </c>
      <c r="E9" s="2">
        <f>E8+E3</f>
        <v>20</v>
      </c>
      <c r="F9" s="13">
        <v>8.2</v>
      </c>
      <c r="G9" s="13">
        <v>1.9</v>
      </c>
      <c r="H9" s="2">
        <f>H8+H3</f>
        <v>93.6</v>
      </c>
      <c r="I9" s="2">
        <f>I8+I3</f>
        <v>0</v>
      </c>
      <c r="J9" s="2">
        <f>J8+J3</f>
        <v>93.6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45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311.1</v>
      </c>
      <c r="E3" s="1">
        <f>E5+E6</f>
        <v>90</v>
      </c>
      <c r="F3" s="5" t="s">
        <v>4</v>
      </c>
      <c r="G3" s="5" t="s">
        <v>4</v>
      </c>
      <c r="H3" s="2">
        <f aca="true" t="shared" si="0" ref="H3:H8">I3+J3</f>
        <v>311.1</v>
      </c>
      <c r="I3" s="2">
        <f>I5+I6</f>
        <v>311.1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230.4</v>
      </c>
      <c r="E5" s="2">
        <v>70</v>
      </c>
      <c r="F5" s="5" t="s">
        <v>4</v>
      </c>
      <c r="G5" s="5" t="s">
        <v>4</v>
      </c>
      <c r="H5" s="2">
        <f t="shared" si="0"/>
        <v>230.4</v>
      </c>
      <c r="I5" s="2">
        <v>230.4</v>
      </c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80.7</v>
      </c>
      <c r="E6" s="2">
        <v>20</v>
      </c>
      <c r="F6" s="5" t="s">
        <v>4</v>
      </c>
      <c r="G6" s="5" t="s">
        <v>4</v>
      </c>
      <c r="H6" s="2">
        <f t="shared" si="0"/>
        <v>80.7</v>
      </c>
      <c r="I6" s="2">
        <v>80.7</v>
      </c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531.8</v>
      </c>
      <c r="E8" s="2">
        <v>150.3</v>
      </c>
      <c r="F8" s="5" t="s">
        <v>4</v>
      </c>
      <c r="G8" s="5" t="s">
        <v>4</v>
      </c>
      <c r="H8" s="2">
        <f t="shared" si="0"/>
        <v>531.8</v>
      </c>
      <c r="I8" s="2">
        <v>531.8</v>
      </c>
      <c r="J8" s="2">
        <v>0</v>
      </c>
      <c r="K8" s="2">
        <f>L8+M8</f>
        <v>0</v>
      </c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842.9</v>
      </c>
      <c r="E9" s="2">
        <f>E8+E3</f>
        <v>240.3</v>
      </c>
      <c r="F9" s="13">
        <v>1903.4</v>
      </c>
      <c r="G9" s="13">
        <v>1800</v>
      </c>
      <c r="H9" s="2">
        <f>H8+H3</f>
        <v>842.9</v>
      </c>
      <c r="I9" s="2">
        <f>I8+I3</f>
        <v>842.9</v>
      </c>
      <c r="J9" s="2">
        <f>J8+J3</f>
        <v>0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I9" sqref="I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/>
      <c r="E3" s="2"/>
      <c r="F3" s="5" t="s">
        <v>4</v>
      </c>
      <c r="G3" s="5" t="s">
        <v>4</v>
      </c>
      <c r="H3" s="2">
        <f>I3+J3</f>
        <v>0</v>
      </c>
      <c r="I3" s="2"/>
      <c r="J3" s="2"/>
      <c r="K3" s="2"/>
      <c r="L3" s="2"/>
      <c r="M3" s="2"/>
      <c r="N3" s="2">
        <f aca="true" t="shared" si="0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>I4+J4</f>
        <v>0</v>
      </c>
      <c r="I4" s="2"/>
      <c r="J4" s="2"/>
      <c r="K4" s="2"/>
      <c r="L4" s="2"/>
      <c r="M4" s="2"/>
      <c r="N4" s="2">
        <f t="shared" si="0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>I5+J5</f>
        <v>0</v>
      </c>
      <c r="I5" s="2"/>
      <c r="J5" s="2"/>
      <c r="K5" s="2"/>
      <c r="L5" s="2"/>
      <c r="M5" s="2"/>
      <c r="N5" s="2">
        <f t="shared" si="0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>I6+J6</f>
        <v>0</v>
      </c>
      <c r="I6" s="2"/>
      <c r="J6" s="2"/>
      <c r="K6" s="2"/>
      <c r="L6" s="2"/>
      <c r="M6" s="2"/>
      <c r="N6" s="2">
        <f t="shared" si="0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>I7+J7</f>
        <v>0</v>
      </c>
      <c r="I7" s="2"/>
      <c r="J7" s="2"/>
      <c r="K7" s="2"/>
      <c r="L7" s="2"/>
      <c r="M7" s="2"/>
      <c r="N7" s="2">
        <f t="shared" si="0"/>
        <v>0</v>
      </c>
      <c r="O7" s="3"/>
      <c r="P7" s="1"/>
    </row>
    <row r="8" spans="1:16" ht="25.5" customHeight="1">
      <c r="A8" s="4" t="s">
        <v>7</v>
      </c>
      <c r="B8" s="2"/>
      <c r="C8" s="2"/>
      <c r="D8" s="19">
        <v>85.2</v>
      </c>
      <c r="E8" s="2">
        <v>20</v>
      </c>
      <c r="F8" s="5" t="s">
        <v>4</v>
      </c>
      <c r="G8" s="5" t="s">
        <v>4</v>
      </c>
      <c r="H8" s="2">
        <v>85.2</v>
      </c>
      <c r="I8" s="2">
        <v>0</v>
      </c>
      <c r="J8" s="2">
        <v>85.2</v>
      </c>
      <c r="K8" s="2"/>
      <c r="L8" s="2"/>
      <c r="M8" s="2"/>
      <c r="N8" s="2">
        <f t="shared" si="0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85.2</v>
      </c>
      <c r="E9" s="2">
        <f>E8+E3</f>
        <v>20</v>
      </c>
      <c r="F9" s="13">
        <v>4.7</v>
      </c>
      <c r="G9" s="13">
        <v>3.5</v>
      </c>
      <c r="H9" s="2">
        <f>H8+H3</f>
        <v>85.2</v>
      </c>
      <c r="I9" s="2">
        <f>I8+I3</f>
        <v>0</v>
      </c>
      <c r="J9" s="2">
        <f>J8+J3</f>
        <v>85.2</v>
      </c>
      <c r="K9" s="2">
        <f>K8+K3</f>
        <v>0</v>
      </c>
      <c r="L9" s="2"/>
      <c r="M9" s="2"/>
      <c r="N9" s="2">
        <f t="shared" si="0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K5" sqref="K5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</f>
        <v>71.2</v>
      </c>
      <c r="E3" s="1">
        <f>E5</f>
        <v>12</v>
      </c>
      <c r="F3" s="5" t="s">
        <v>4</v>
      </c>
      <c r="G3" s="5" t="s">
        <v>4</v>
      </c>
      <c r="H3" s="2">
        <f aca="true" t="shared" si="0" ref="H3:H8">I3+J3</f>
        <v>71.2</v>
      </c>
      <c r="I3" s="2">
        <f>I5</f>
        <v>59.2</v>
      </c>
      <c r="J3" s="2">
        <f>J5</f>
        <v>12</v>
      </c>
      <c r="K3" s="2"/>
      <c r="L3" s="2"/>
      <c r="M3" s="2"/>
      <c r="N3" s="2"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71.2</v>
      </c>
      <c r="E5" s="2">
        <v>12</v>
      </c>
      <c r="F5" s="5" t="s">
        <v>4</v>
      </c>
      <c r="G5" s="5" t="s">
        <v>4</v>
      </c>
      <c r="H5" s="2">
        <f t="shared" si="0"/>
        <v>71.2</v>
      </c>
      <c r="I5" s="2">
        <v>59.2</v>
      </c>
      <c r="J5" s="2">
        <v>12</v>
      </c>
      <c r="K5" s="2"/>
      <c r="L5" s="2"/>
      <c r="M5" s="2"/>
      <c r="N5" s="2"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182.4</v>
      </c>
      <c r="E8" s="2">
        <v>38</v>
      </c>
      <c r="F8" s="5" t="s">
        <v>4</v>
      </c>
      <c r="G8" s="5" t="s">
        <v>4</v>
      </c>
      <c r="H8" s="2">
        <f t="shared" si="0"/>
        <v>182.4</v>
      </c>
      <c r="I8" s="2">
        <v>0</v>
      </c>
      <c r="J8" s="2">
        <v>182.4</v>
      </c>
      <c r="K8" s="2"/>
      <c r="L8" s="2"/>
      <c r="M8" s="2"/>
      <c r="N8" s="2">
        <f>D8-H8-K8</f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253.60000000000002</v>
      </c>
      <c r="E9" s="2">
        <f>E8+E3</f>
        <v>50</v>
      </c>
      <c r="F9" s="13">
        <v>119.3</v>
      </c>
      <c r="G9" s="13">
        <v>40.8</v>
      </c>
      <c r="H9" s="2">
        <f>H8+H3</f>
        <v>253.60000000000002</v>
      </c>
      <c r="I9" s="2">
        <f>I8+I3</f>
        <v>59.2</v>
      </c>
      <c r="J9" s="2">
        <f>J8+J3</f>
        <v>194.4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D3" sqref="D3:D5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35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20">
        <f>D5+D6</f>
        <v>25.6</v>
      </c>
      <c r="E3" s="1">
        <f>E5</f>
        <v>0</v>
      </c>
      <c r="F3" s="5" t="s">
        <v>4</v>
      </c>
      <c r="G3" s="5" t="s">
        <v>4</v>
      </c>
      <c r="H3" s="2">
        <f aca="true" t="shared" si="0" ref="H3:H8">I3+J3</f>
        <v>25.6</v>
      </c>
      <c r="I3" s="2">
        <f>I5+I6</f>
        <v>14.1</v>
      </c>
      <c r="J3" s="2">
        <f>J5+J6</f>
        <v>11.5</v>
      </c>
      <c r="K3" s="2"/>
      <c r="L3" s="2"/>
      <c r="M3" s="2"/>
      <c r="N3" s="2">
        <v>0</v>
      </c>
      <c r="O3" s="3"/>
      <c r="P3" s="1"/>
    </row>
    <row r="4" spans="1:16" ht="18" customHeight="1">
      <c r="A4" s="6" t="s">
        <v>15</v>
      </c>
      <c r="B4" s="2"/>
      <c r="C4" s="2"/>
      <c r="D4" s="20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20">
        <v>25.6</v>
      </c>
      <c r="E5" s="2">
        <v>0</v>
      </c>
      <c r="F5" s="5" t="s">
        <v>4</v>
      </c>
      <c r="G5" s="5" t="s">
        <v>4</v>
      </c>
      <c r="H5" s="2">
        <f t="shared" si="0"/>
        <v>25.6</v>
      </c>
      <c r="I5" s="2">
        <v>14.1</v>
      </c>
      <c r="J5" s="2">
        <v>11.5</v>
      </c>
      <c r="K5" s="2"/>
      <c r="L5" s="2"/>
      <c r="M5" s="2"/>
      <c r="N5" s="2"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0</v>
      </c>
      <c r="E6" s="2">
        <v>0</v>
      </c>
      <c r="F6" s="5" t="s">
        <v>4</v>
      </c>
      <c r="G6" s="5" t="s">
        <v>4</v>
      </c>
      <c r="H6" s="2">
        <f t="shared" si="0"/>
        <v>0</v>
      </c>
      <c r="I6" s="2"/>
      <c r="J6" s="2">
        <v>0</v>
      </c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20">
        <v>125.5</v>
      </c>
      <c r="E8" s="2">
        <v>33.5</v>
      </c>
      <c r="F8" s="5" t="s">
        <v>4</v>
      </c>
      <c r="G8" s="5" t="s">
        <v>4</v>
      </c>
      <c r="H8" s="2">
        <f t="shared" si="0"/>
        <v>125.5</v>
      </c>
      <c r="I8" s="2">
        <v>47</v>
      </c>
      <c r="J8" s="2">
        <v>78.5</v>
      </c>
      <c r="K8" s="2"/>
      <c r="L8" s="2"/>
      <c r="M8" s="2"/>
      <c r="N8" s="2"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151.1</v>
      </c>
      <c r="E9" s="2">
        <f>E8+E3</f>
        <v>33.5</v>
      </c>
      <c r="F9" s="13">
        <v>49.8</v>
      </c>
      <c r="G9" s="13">
        <v>32.6</v>
      </c>
      <c r="H9" s="2">
        <f>H8+H3</f>
        <v>151.1</v>
      </c>
      <c r="I9" s="2">
        <f>I8+I3</f>
        <v>61.1</v>
      </c>
      <c r="J9" s="2">
        <f>J8+J3</f>
        <v>90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E21" sqref="E21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119.3</v>
      </c>
      <c r="E8" s="2">
        <v>35</v>
      </c>
      <c r="F8" s="5" t="s">
        <v>4</v>
      </c>
      <c r="G8" s="5" t="s">
        <v>4</v>
      </c>
      <c r="H8" s="2">
        <f t="shared" si="0"/>
        <v>119.3</v>
      </c>
      <c r="I8" s="2">
        <v>0</v>
      </c>
      <c r="J8" s="2">
        <v>119.3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119.3</v>
      </c>
      <c r="E9" s="2">
        <f>E8+E3</f>
        <v>35</v>
      </c>
      <c r="F9" s="13">
        <v>52.4</v>
      </c>
      <c r="G9" s="13">
        <v>11.7</v>
      </c>
      <c r="H9" s="2">
        <f>H8+H3</f>
        <v>119.3</v>
      </c>
      <c r="I9" s="2">
        <f>I8</f>
        <v>0</v>
      </c>
      <c r="J9" s="2">
        <f>J8+J3</f>
        <v>119.3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E6" sqref="E6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143.2</v>
      </c>
      <c r="E3" s="1">
        <f>E5+E6</f>
        <v>40</v>
      </c>
      <c r="F3" s="5" t="s">
        <v>4</v>
      </c>
      <c r="G3" s="5" t="s">
        <v>4</v>
      </c>
      <c r="H3" s="2">
        <f aca="true" t="shared" si="0" ref="H3:H8">I3+J3</f>
        <v>143.2</v>
      </c>
      <c r="I3" s="2">
        <f>I5+I6</f>
        <v>103.2</v>
      </c>
      <c r="J3" s="2">
        <f>J5+J6</f>
        <v>40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>
        <v>143.2</v>
      </c>
      <c r="E6" s="2">
        <v>40</v>
      </c>
      <c r="F6" s="5" t="s">
        <v>4</v>
      </c>
      <c r="G6" s="5" t="s">
        <v>4</v>
      </c>
      <c r="H6" s="2">
        <f t="shared" si="0"/>
        <v>143.2</v>
      </c>
      <c r="I6" s="2">
        <v>103.2</v>
      </c>
      <c r="J6" s="2">
        <v>40</v>
      </c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238.1</v>
      </c>
      <c r="E8" s="2">
        <v>31.1</v>
      </c>
      <c r="F8" s="5" t="s">
        <v>4</v>
      </c>
      <c r="G8" s="5" t="s">
        <v>4</v>
      </c>
      <c r="H8" s="2">
        <f t="shared" si="0"/>
        <v>238.1</v>
      </c>
      <c r="I8" s="2">
        <v>56.6</v>
      </c>
      <c r="J8" s="2">
        <v>181.5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381.29999999999995</v>
      </c>
      <c r="E9" s="2">
        <f>E8+E3</f>
        <v>71.1</v>
      </c>
      <c r="F9" s="13">
        <v>200</v>
      </c>
      <c r="G9" s="13">
        <v>120</v>
      </c>
      <c r="H9" s="2">
        <f>H8+H3</f>
        <v>381.29999999999995</v>
      </c>
      <c r="I9" s="2">
        <f>I8+I3</f>
        <v>159.8</v>
      </c>
      <c r="J9" s="2">
        <f>J8+J3</f>
        <v>221.5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J9" sqref="J9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29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134.6</v>
      </c>
      <c r="E8" s="2">
        <v>7.9</v>
      </c>
      <c r="F8" s="5" t="s">
        <v>4</v>
      </c>
      <c r="G8" s="5" t="s">
        <v>4</v>
      </c>
      <c r="H8" s="2">
        <f t="shared" si="0"/>
        <v>134.6</v>
      </c>
      <c r="I8" s="2">
        <v>111</v>
      </c>
      <c r="J8" s="2">
        <v>23.6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134.6</v>
      </c>
      <c r="E9" s="2">
        <f>E8+E3</f>
        <v>7.9</v>
      </c>
      <c r="F9" s="13">
        <v>44.5</v>
      </c>
      <c r="G9" s="13">
        <v>103.7</v>
      </c>
      <c r="H9" s="2">
        <f>H8+H3</f>
        <v>134.6</v>
      </c>
      <c r="I9" s="2">
        <f>I8+I3</f>
        <v>111</v>
      </c>
      <c r="J9" s="2">
        <f>J8+J3</f>
        <v>23.6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33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f>D5+D6</f>
        <v>0</v>
      </c>
      <c r="E3" s="1">
        <f>E5+E6</f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f>I5+I6</f>
        <v>0</v>
      </c>
      <c r="J3" s="2">
        <f>J5+J6</f>
        <v>0</v>
      </c>
      <c r="K3" s="2"/>
      <c r="L3" s="2"/>
      <c r="M3" s="2"/>
      <c r="N3" s="2">
        <f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>D4-H4-K4</f>
        <v>0</v>
      </c>
      <c r="O4" s="3"/>
      <c r="P4" s="1"/>
    </row>
    <row r="5" spans="1:16" ht="18" customHeight="1">
      <c r="A5" s="6" t="s">
        <v>5</v>
      </c>
      <c r="B5" s="2"/>
      <c r="C5" s="2"/>
      <c r="D5" s="1"/>
      <c r="E5" s="2"/>
      <c r="F5" s="5" t="s">
        <v>4</v>
      </c>
      <c r="G5" s="5" t="s">
        <v>4</v>
      </c>
      <c r="H5" s="2">
        <f t="shared" si="0"/>
        <v>0</v>
      </c>
      <c r="I5" s="2"/>
      <c r="J5" s="2"/>
      <c r="K5" s="2"/>
      <c r="L5" s="2"/>
      <c r="M5" s="2"/>
      <c r="N5" s="2">
        <f>D5-H5-K5</f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>D6-H6-K6</f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>D7-H7-K7</f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60.6</v>
      </c>
      <c r="E8" s="2">
        <v>6</v>
      </c>
      <c r="F8" s="5" t="s">
        <v>4</v>
      </c>
      <c r="G8" s="5" t="s">
        <v>4</v>
      </c>
      <c r="H8" s="2">
        <f t="shared" si="0"/>
        <v>60.6</v>
      </c>
      <c r="I8" s="2">
        <v>8.9</v>
      </c>
      <c r="J8" s="2">
        <v>51.7</v>
      </c>
      <c r="K8" s="2"/>
      <c r="L8" s="2"/>
      <c r="M8" s="2"/>
      <c r="N8" s="2"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60.6</v>
      </c>
      <c r="E9" s="2">
        <f>E8+E3</f>
        <v>6</v>
      </c>
      <c r="F9" s="13">
        <v>49.7</v>
      </c>
      <c r="G9" s="13">
        <v>3.6</v>
      </c>
      <c r="H9" s="2">
        <f>H8+H3</f>
        <v>60.6</v>
      </c>
      <c r="I9" s="2">
        <f>I8+I3</f>
        <v>8.9</v>
      </c>
      <c r="J9" s="2">
        <f>J8+J3</f>
        <v>51.7</v>
      </c>
      <c r="K9" s="2">
        <f>K8+K3</f>
        <v>0</v>
      </c>
      <c r="L9" s="2"/>
      <c r="M9" s="2"/>
      <c r="N9" s="2"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4"/>
  <sheetViews>
    <sheetView view="pageBreakPreview" zoomScale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29.28125" style="0" customWidth="1"/>
    <col min="2" max="2" width="15.281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11.75" customHeight="1">
      <c r="A2" s="1"/>
      <c r="B2" s="2" t="s">
        <v>28</v>
      </c>
      <c r="C2" s="9" t="s">
        <v>11</v>
      </c>
      <c r="D2" s="10" t="s">
        <v>41</v>
      </c>
      <c r="E2" s="9" t="s">
        <v>12</v>
      </c>
      <c r="F2" s="8" t="s">
        <v>30</v>
      </c>
      <c r="G2" s="11" t="s">
        <v>22</v>
      </c>
      <c r="H2" s="10" t="s">
        <v>17</v>
      </c>
      <c r="I2" s="11" t="s">
        <v>1</v>
      </c>
      <c r="J2" s="11" t="s">
        <v>2</v>
      </c>
      <c r="K2" s="12" t="s">
        <v>13</v>
      </c>
      <c r="L2" s="11" t="s">
        <v>1</v>
      </c>
      <c r="M2" s="11" t="s">
        <v>2</v>
      </c>
      <c r="N2" s="2" t="s">
        <v>31</v>
      </c>
      <c r="O2" s="9" t="s">
        <v>0</v>
      </c>
      <c r="P2" s="2" t="s">
        <v>25</v>
      </c>
    </row>
    <row r="3" spans="1:16" ht="22.5" customHeight="1">
      <c r="A3" s="4" t="s">
        <v>3</v>
      </c>
      <c r="B3" s="2"/>
      <c r="C3" s="2"/>
      <c r="D3" s="1">
        <v>0</v>
      </c>
      <c r="E3" s="1">
        <v>0</v>
      </c>
      <c r="F3" s="5" t="s">
        <v>4</v>
      </c>
      <c r="G3" s="5" t="s">
        <v>4</v>
      </c>
      <c r="H3" s="2">
        <f aca="true" t="shared" si="0" ref="H3:H8">I3+J3</f>
        <v>0</v>
      </c>
      <c r="I3" s="2">
        <v>0</v>
      </c>
      <c r="J3" s="2">
        <v>0</v>
      </c>
      <c r="K3" s="2"/>
      <c r="L3" s="2"/>
      <c r="M3" s="2"/>
      <c r="N3" s="2">
        <f aca="true" t="shared" si="1" ref="N3:N9">D3-H3-K3</f>
        <v>0</v>
      </c>
      <c r="O3" s="3"/>
      <c r="P3" s="1"/>
    </row>
    <row r="4" spans="1:16" ht="18" customHeight="1">
      <c r="A4" s="6" t="s">
        <v>15</v>
      </c>
      <c r="B4" s="2"/>
      <c r="C4" s="2"/>
      <c r="D4" s="1"/>
      <c r="E4" s="2"/>
      <c r="F4" s="5" t="s">
        <v>4</v>
      </c>
      <c r="G4" s="5" t="s">
        <v>4</v>
      </c>
      <c r="H4" s="2">
        <f t="shared" si="0"/>
        <v>0</v>
      </c>
      <c r="I4" s="2"/>
      <c r="J4" s="2"/>
      <c r="K4" s="2"/>
      <c r="L4" s="2"/>
      <c r="M4" s="2"/>
      <c r="N4" s="2">
        <f t="shared" si="1"/>
        <v>0</v>
      </c>
      <c r="O4" s="3"/>
      <c r="P4" s="1"/>
    </row>
    <row r="5" spans="1:16" ht="18" customHeight="1">
      <c r="A5" s="6" t="s">
        <v>5</v>
      </c>
      <c r="B5" s="2"/>
      <c r="C5" s="2"/>
      <c r="D5" s="1">
        <v>27.9</v>
      </c>
      <c r="E5" s="2">
        <v>0</v>
      </c>
      <c r="F5" s="5" t="s">
        <v>4</v>
      </c>
      <c r="G5" s="5" t="s">
        <v>4</v>
      </c>
      <c r="H5" s="2">
        <f t="shared" si="0"/>
        <v>27.9</v>
      </c>
      <c r="I5" s="2">
        <v>27.9</v>
      </c>
      <c r="J5" s="2">
        <v>0</v>
      </c>
      <c r="K5" s="2"/>
      <c r="L5" s="2"/>
      <c r="M5" s="2"/>
      <c r="N5" s="2">
        <f t="shared" si="1"/>
        <v>0</v>
      </c>
      <c r="O5" s="3"/>
      <c r="P5" s="1"/>
    </row>
    <row r="6" spans="1:16" ht="31.5" customHeight="1">
      <c r="A6" s="6" t="s">
        <v>6</v>
      </c>
      <c r="B6" s="2"/>
      <c r="C6" s="2"/>
      <c r="D6" s="1"/>
      <c r="E6" s="2"/>
      <c r="F6" s="5" t="s">
        <v>4</v>
      </c>
      <c r="G6" s="5" t="s">
        <v>4</v>
      </c>
      <c r="H6" s="2">
        <f t="shared" si="0"/>
        <v>0</v>
      </c>
      <c r="I6" s="2"/>
      <c r="J6" s="2"/>
      <c r="K6" s="2"/>
      <c r="L6" s="2"/>
      <c r="M6" s="2"/>
      <c r="N6" s="2">
        <f t="shared" si="1"/>
        <v>0</v>
      </c>
      <c r="O6" s="3"/>
      <c r="P6" s="1"/>
    </row>
    <row r="7" spans="1:16" ht="33.75" customHeight="1">
      <c r="A7" s="6" t="s">
        <v>10</v>
      </c>
      <c r="B7" s="2"/>
      <c r="C7" s="2"/>
      <c r="D7" s="1"/>
      <c r="E7" s="2"/>
      <c r="F7" s="5" t="s">
        <v>4</v>
      </c>
      <c r="G7" s="5" t="s">
        <v>4</v>
      </c>
      <c r="H7" s="2">
        <f t="shared" si="0"/>
        <v>0</v>
      </c>
      <c r="I7" s="2"/>
      <c r="J7" s="2"/>
      <c r="K7" s="2"/>
      <c r="L7" s="2"/>
      <c r="M7" s="2"/>
      <c r="N7" s="2">
        <f t="shared" si="1"/>
        <v>0</v>
      </c>
      <c r="O7" s="3"/>
      <c r="P7" s="1"/>
    </row>
    <row r="8" spans="1:16" ht="25.5" customHeight="1">
      <c r="A8" s="4" t="s">
        <v>7</v>
      </c>
      <c r="B8" s="2"/>
      <c r="C8" s="2"/>
      <c r="D8" s="1">
        <v>111.8</v>
      </c>
      <c r="E8" s="2">
        <v>30</v>
      </c>
      <c r="F8" s="5" t="s">
        <v>4</v>
      </c>
      <c r="G8" s="5" t="s">
        <v>4</v>
      </c>
      <c r="H8" s="2">
        <f t="shared" si="0"/>
        <v>111.8</v>
      </c>
      <c r="I8" s="2">
        <v>1.2</v>
      </c>
      <c r="J8" s="2">
        <v>110.6</v>
      </c>
      <c r="K8" s="2"/>
      <c r="L8" s="2"/>
      <c r="M8" s="2"/>
      <c r="N8" s="2">
        <f t="shared" si="1"/>
        <v>0</v>
      </c>
      <c r="O8" s="3"/>
      <c r="P8" s="1"/>
    </row>
    <row r="9" spans="1:16" s="15" customFormat="1" ht="15.75">
      <c r="A9" s="4" t="s">
        <v>8</v>
      </c>
      <c r="B9" s="2">
        <f>B8+B3</f>
        <v>0</v>
      </c>
      <c r="C9" s="2">
        <f>C8+C3</f>
        <v>0</v>
      </c>
      <c r="D9" s="2">
        <f>D8+D3</f>
        <v>111.8</v>
      </c>
      <c r="E9" s="2">
        <f>E8+E3</f>
        <v>30</v>
      </c>
      <c r="F9" s="13">
        <v>23.6</v>
      </c>
      <c r="G9" s="13">
        <v>12.8</v>
      </c>
      <c r="H9" s="2">
        <f>H8+H3</f>
        <v>111.8</v>
      </c>
      <c r="I9" s="2">
        <f>I8+I3</f>
        <v>1.2</v>
      </c>
      <c r="J9" s="2">
        <f>J8+J3</f>
        <v>110.6</v>
      </c>
      <c r="K9" s="2">
        <f>K8+K3</f>
        <v>0</v>
      </c>
      <c r="L9" s="2"/>
      <c r="M9" s="2"/>
      <c r="N9" s="2">
        <f t="shared" si="1"/>
        <v>0</v>
      </c>
      <c r="O9" s="2">
        <f>O8+O3</f>
        <v>0</v>
      </c>
      <c r="P9" s="14"/>
    </row>
    <row r="10" spans="4:15" ht="58.5" customHeight="1">
      <c r="D10" s="2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">
      <c r="A11" s="15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15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17" customFormat="1" ht="26.25">
      <c r="A13" s="16" t="s">
        <v>23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4:15" ht="15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Малкова</cp:lastModifiedBy>
  <cp:lastPrinted>2015-05-28T05:12:17Z</cp:lastPrinted>
  <dcterms:created xsi:type="dcterms:W3CDTF">2012-01-30T07:41:06Z</dcterms:created>
  <dcterms:modified xsi:type="dcterms:W3CDTF">2015-06-30T10:51:23Z</dcterms:modified>
  <cp:category/>
  <cp:version/>
  <cp:contentType/>
  <cp:contentStatus/>
</cp:coreProperties>
</file>