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Лист1" sheetId="1" r:id="rId1"/>
  </sheets>
  <definedNames>
    <definedName name="_xlnm.Print_Area" localSheetId="0">'Лист1'!$A$1:$H$49</definedName>
  </definedNames>
  <calcPr fullCalcOnLoad="1"/>
</workbook>
</file>

<file path=xl/sharedStrings.xml><?xml version="1.0" encoding="utf-8"?>
<sst xmlns="http://schemas.openxmlformats.org/spreadsheetml/2006/main" count="72" uniqueCount="52">
  <si>
    <t>Прочие неналоговые доходы</t>
  </si>
  <si>
    <t>Налог на доходы  физических  лиц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</si>
  <si>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</si>
  <si>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</si>
  <si>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Платежи при пользовании природными ресурсами</t>
  </si>
  <si>
    <t>Наименование</t>
  </si>
  <si>
    <t>Государственная пошлина</t>
  </si>
  <si>
    <t>Единый налог на вмененный доход для отдельных видов деятельности</t>
  </si>
  <si>
    <t xml:space="preserve">Штрафы, санкции, возмещение ущерба   </t>
  </si>
  <si>
    <t>Доходы от оказания платных услуг и компенсации затрат государства</t>
  </si>
  <si>
    <t>из них:</t>
  </si>
  <si>
    <t>Единый сельскохозяйственный налог</t>
  </si>
  <si>
    <t>Субвенции от других бюджетов бюджетной системы Российской Федерации</t>
  </si>
  <si>
    <t xml:space="preserve">Субсидии от других бюджетов бюджетной системы Российской Федерации 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</si>
  <si>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</si>
  <si>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</si>
  <si>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</si>
  <si>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</si>
  <si>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</si>
  <si>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</si>
  <si>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</si>
  <si>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</si>
  <si>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</t>
  </si>
  <si>
    <t>НАЛОГОВЫЕ И НЕНАЛОГОВЫЕ ДОХОДЫ</t>
  </si>
  <si>
    <t>БЕЗВОЗМЕЗДНЫЕ ПОСТУПЛЕНИЯ</t>
  </si>
  <si>
    <t>Иные межбюджетные трансферты</t>
  </si>
  <si>
    <t xml:space="preserve">КУЛЬТУРА КИНЕМАТОГРАФИЯ </t>
  </si>
  <si>
    <t xml:space="preserve">ЗДРАВООХРАНЕНИЕ </t>
  </si>
  <si>
    <t>ФИЗИЧЕСКАЯ КУЛЬТУРА И СПОРТ</t>
  </si>
  <si>
    <t xml:space="preserve"> I. Доходы районного бюджета </t>
  </si>
  <si>
    <t xml:space="preserve">III. Дефицит (профицит)  районного бюджета </t>
  </si>
  <si>
    <t>Дефицит  ( - ), профицит ( + ) районного бюджета</t>
  </si>
  <si>
    <t xml:space="preserve">                                                          II. Расходы районного бюджета</t>
  </si>
  <si>
    <t>МЕЖБЮДЖЕТНЫЕ ТРАНСФЕРТЫ ОБЩЕГО ХАРАКТЕРА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</si>
  <si>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</si>
  <si>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Налоги на товары(работы,услуги), реализуемые на территории Российской федерации</t>
  </si>
  <si>
    <t>Налог,взимаемый в связи с применением патентной системы налогообложения</t>
  </si>
  <si>
    <t>Прочие безвозмездные поступления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</si>
  <si>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</si>
  <si>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</si>
  <si>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</si>
  <si>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</t>
  </si>
  <si>
    <t>Х</t>
  </si>
  <si>
    <t>Задолженность и перерасчеты по отмененным налогам, сборам и иным обязательным платежам</t>
  </si>
  <si>
    <t>Уточненный план на 2018 год</t>
  </si>
  <si>
    <t>Годовой план в соответствии с решением  о  районном бюджете на 2019 год</t>
  </si>
  <si>
    <t>Уточненный план на 2019 год</t>
  </si>
  <si>
    <t>Фактическое исполнение за аналогичный период 2018 года</t>
  </si>
  <si>
    <t>в % от уточненного плана 2019 года</t>
  </si>
  <si>
    <t>в % к аналогичному периоду 2018 года</t>
  </si>
  <si>
    <t xml:space="preserve">Сведения об исполнении районного бюджета за  9 месяцев  2019 года </t>
  </si>
  <si>
    <t>Фактическое исполнение за 9 месяцев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</si>
</sst>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#,##0.0;[Red]#,##0.0"/>
    <numFmt numFmtId="182" formatCode="#,##0.0"/>
    <numFmt numFmtId="183" formatCode="#,##0.000"/>
  </numFmts>
  <fonts count="5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8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2" fontId="5" fillId="0" borderId="0" xfId="57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182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2" fontId="6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182" fontId="6" fillId="0" borderId="11" xfId="0" applyNumberFormat="1" applyFont="1" applyFill="1" applyBorder="1" applyAlignment="1">
      <alignment horizontal="center" vertical="center"/>
    </xf>
    <xf numFmtId="182" fontId="51" fillId="0" borderId="11" xfId="0" applyNumberFormat="1" applyFont="1" applyBorder="1" applyAlignment="1">
      <alignment horizontal="center" vertical="center"/>
    </xf>
    <xf numFmtId="182" fontId="52" fillId="0" borderId="11" xfId="0" applyNumberFormat="1" applyFont="1" applyBorder="1" applyAlignment="1">
      <alignment horizontal="center" vertical="center"/>
    </xf>
    <xf numFmtId="182" fontId="51" fillId="0" borderId="11" xfId="57" applyNumberFormat="1" applyFont="1" applyBorder="1" applyAlignment="1">
      <alignment horizontal="center" vertical="center"/>
    </xf>
    <xf numFmtId="182" fontId="6" fillId="33" borderId="11" xfId="0" applyNumberFormat="1" applyFont="1" applyFill="1" applyBorder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182" fontId="6" fillId="0" borderId="13" xfId="0" applyNumberFormat="1" applyFont="1" applyBorder="1" applyAlignment="1">
      <alignment horizontal="center" vertical="center"/>
    </xf>
    <xf numFmtId="182" fontId="53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82" fontId="52" fillId="0" borderId="11" xfId="0" applyNumberFormat="1" applyFont="1" applyFill="1" applyBorder="1" applyAlignment="1">
      <alignment horizontal="center" vertical="center"/>
    </xf>
    <xf numFmtId="182" fontId="5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80" zoomScaleNormal="80" zoomScaleSheetLayoutView="100" workbookViewId="0" topLeftCell="A1">
      <pane ySplit="4" topLeftCell="A5" activePane="bottomLeft" state="frozen"/>
      <selection pane="topLeft" activeCell="A1" sqref="A1"/>
      <selection pane="bottomLeft" activeCell="E45" sqref="E45:F45"/>
    </sheetView>
  </sheetViews>
  <sheetFormatPr defaultColWidth="9.00390625" defaultRowHeight="12.75"/>
  <cols>
    <col min="1" max="1" width="68.625" style="1" customWidth="1"/>
    <col min="2" max="2" width="27.00390625" style="27" customWidth="1"/>
    <col min="3" max="3" width="20.375" style="1" customWidth="1"/>
    <col min="4" max="4" width="22.375" style="1" customWidth="1"/>
    <col min="5" max="5" width="21.25390625" style="1" customWidth="1"/>
    <col min="6" max="6" width="17.25390625" style="1" customWidth="1"/>
    <col min="7" max="7" width="17.625" style="1" customWidth="1"/>
    <col min="8" max="8" width="18.375" style="1" customWidth="1"/>
    <col min="9" max="16384" width="9.125" style="1" customWidth="1"/>
  </cols>
  <sheetData>
    <row r="1" spans="1:10" ht="21.75" customHeight="1">
      <c r="A1" s="41" t="s">
        <v>50</v>
      </c>
      <c r="B1" s="41"/>
      <c r="C1" s="41"/>
      <c r="D1" s="41"/>
      <c r="E1" s="41"/>
      <c r="F1" s="41"/>
      <c r="G1" s="41"/>
      <c r="H1" s="41"/>
      <c r="I1" s="28"/>
      <c r="J1" s="28"/>
    </row>
    <row r="2" spans="1:8" ht="13.5" customHeight="1">
      <c r="A2" s="39" t="s">
        <v>29</v>
      </c>
      <c r="B2" s="39"/>
      <c r="C2" s="39"/>
      <c r="D2" s="39"/>
      <c r="E2" s="39"/>
      <c r="F2" s="39"/>
      <c r="G2" s="39"/>
      <c r="H2" s="39"/>
    </row>
    <row r="3" spans="1:8" ht="12.75" customHeight="1">
      <c r="A3" s="2"/>
      <c r="B3" s="22"/>
      <c r="C3" s="2"/>
      <c r="D3" s="2"/>
      <c r="E3" s="2"/>
      <c r="F3" s="8" t="s">
        <v>41</v>
      </c>
      <c r="G3" s="8"/>
      <c r="H3" s="8"/>
    </row>
    <row r="4" spans="1:8" ht="103.5" customHeight="1">
      <c r="A4" s="11" t="s">
        <v>5</v>
      </c>
      <c r="B4" s="12" t="s">
        <v>45</v>
      </c>
      <c r="C4" s="12" t="s">
        <v>46</v>
      </c>
      <c r="D4" s="12" t="s">
        <v>51</v>
      </c>
      <c r="E4" s="12" t="s">
        <v>44</v>
      </c>
      <c r="F4" s="12" t="s">
        <v>47</v>
      </c>
      <c r="G4" s="20" t="s">
        <v>48</v>
      </c>
      <c r="H4" s="12" t="s">
        <v>49</v>
      </c>
    </row>
    <row r="5" spans="1:8" ht="19.5" customHeight="1">
      <c r="A5" s="13" t="s">
        <v>23</v>
      </c>
      <c r="B5" s="14">
        <f>B7+B8+B9+B10+B11+B12+B13+B14+B15+B16+B17+B18+B19+B20</f>
        <v>329018</v>
      </c>
      <c r="C5" s="14">
        <f>C7+C8+C9+C10+C11+C12+C13+C14+C15+C16+C17+C18+C19+C20</f>
        <v>336849.9</v>
      </c>
      <c r="D5" s="14">
        <f>D7+D8+D9+D10+D11+D12+D13+D14+D15+D16+D17+D18+D19+D20</f>
        <v>258426.94544000007</v>
      </c>
      <c r="E5" s="14">
        <f>E7+E8+E9+E10+E11+E12+E13+E14+E15+E16+E17+E18+E19+E20</f>
        <v>280929.3</v>
      </c>
      <c r="F5" s="14">
        <f>F7+F8+F9+F10+F11+F12+F13+F14+F15+F16+F17+F18+F19+F20</f>
        <v>215861.59197</v>
      </c>
      <c r="G5" s="14">
        <f>D5/C5*100</f>
        <v>76.71872410827496</v>
      </c>
      <c r="H5" s="14">
        <f>D5/F5*100</f>
        <v>119.7188175448626</v>
      </c>
    </row>
    <row r="6" spans="1:8" ht="19.5" customHeight="1">
      <c r="A6" s="36" t="s">
        <v>10</v>
      </c>
      <c r="B6" s="37"/>
      <c r="C6" s="37"/>
      <c r="D6" s="37"/>
      <c r="E6" s="38"/>
      <c r="F6" s="37"/>
      <c r="G6" s="14"/>
      <c r="H6" s="14"/>
    </row>
    <row r="7" spans="1:8" ht="15.75">
      <c r="A7" s="15" t="s">
        <v>1</v>
      </c>
      <c r="B7" s="33">
        <v>249999</v>
      </c>
      <c r="C7" s="33">
        <v>252170.9</v>
      </c>
      <c r="D7" s="33">
        <v>193615.45</v>
      </c>
      <c r="E7" s="33">
        <v>205269</v>
      </c>
      <c r="F7" s="21">
        <v>155427.9</v>
      </c>
      <c r="G7" s="14">
        <f aca="true" t="shared" si="0" ref="G7:G30">D7/C7*100</f>
        <v>76.77945789938491</v>
      </c>
      <c r="H7" s="14">
        <f aca="true" t="shared" si="1" ref="H7:H30">D7/F7*100</f>
        <v>124.56930190782995</v>
      </c>
    </row>
    <row r="8" spans="1:8" ht="31.5">
      <c r="A8" s="15" t="s">
        <v>35</v>
      </c>
      <c r="B8" s="33">
        <v>21817</v>
      </c>
      <c r="C8" s="33">
        <v>21817</v>
      </c>
      <c r="D8" s="21">
        <v>17154.59327</v>
      </c>
      <c r="E8" s="33">
        <v>17969</v>
      </c>
      <c r="F8" s="21">
        <v>13673.72265</v>
      </c>
      <c r="G8" s="14">
        <f t="shared" si="0"/>
        <v>78.62947825090527</v>
      </c>
      <c r="H8" s="14">
        <f t="shared" si="1"/>
        <v>125.4566419774501</v>
      </c>
    </row>
    <row r="9" spans="1:8" ht="31.5">
      <c r="A9" s="15" t="s">
        <v>38</v>
      </c>
      <c r="B9" s="33">
        <v>14919</v>
      </c>
      <c r="C9" s="33">
        <v>17189</v>
      </c>
      <c r="D9" s="21">
        <v>14857.06129</v>
      </c>
      <c r="E9" s="33">
        <v>11873</v>
      </c>
      <c r="F9" s="21">
        <v>11230.66852</v>
      </c>
      <c r="G9" s="14">
        <f t="shared" si="0"/>
        <v>86.4335405782768</v>
      </c>
      <c r="H9" s="14">
        <f t="shared" si="1"/>
        <v>132.2900881950347</v>
      </c>
    </row>
    <row r="10" spans="1:8" ht="31.5">
      <c r="A10" s="15" t="s">
        <v>7</v>
      </c>
      <c r="B10" s="33">
        <v>20599</v>
      </c>
      <c r="C10" s="33">
        <v>20599</v>
      </c>
      <c r="D10" s="21">
        <v>13064.47331</v>
      </c>
      <c r="E10" s="33">
        <v>19949</v>
      </c>
      <c r="F10" s="21">
        <v>14438.95018</v>
      </c>
      <c r="G10" s="14">
        <f t="shared" si="0"/>
        <v>63.42285212874411</v>
      </c>
      <c r="H10" s="14">
        <f t="shared" si="1"/>
        <v>90.48077005000096</v>
      </c>
    </row>
    <row r="11" spans="1:8" ht="15.75">
      <c r="A11" s="15" t="s">
        <v>11</v>
      </c>
      <c r="B11" s="33">
        <v>48</v>
      </c>
      <c r="C11" s="33">
        <v>48</v>
      </c>
      <c r="D11" s="21">
        <v>46.29344</v>
      </c>
      <c r="E11" s="33">
        <v>164</v>
      </c>
      <c r="F11" s="21">
        <v>291.58754</v>
      </c>
      <c r="G11" s="14">
        <f t="shared" si="0"/>
        <v>96.44466666666666</v>
      </c>
      <c r="H11" s="14">
        <f t="shared" si="1"/>
        <v>15.876343687388013</v>
      </c>
    </row>
    <row r="12" spans="1:8" ht="31.5">
      <c r="A12" s="15" t="s">
        <v>36</v>
      </c>
      <c r="B12" s="33">
        <v>192</v>
      </c>
      <c r="C12" s="33">
        <v>192</v>
      </c>
      <c r="D12" s="21">
        <v>89.63731</v>
      </c>
      <c r="E12" s="33">
        <v>163</v>
      </c>
      <c r="F12" s="21">
        <v>140.778</v>
      </c>
      <c r="G12" s="14">
        <f t="shared" si="0"/>
        <v>46.68609895833333</v>
      </c>
      <c r="H12" s="14">
        <f t="shared" si="1"/>
        <v>63.67281109264232</v>
      </c>
    </row>
    <row r="13" spans="1:8" ht="15.75">
      <c r="A13" s="15" t="s">
        <v>6</v>
      </c>
      <c r="B13" s="33">
        <v>2207</v>
      </c>
      <c r="C13" s="33">
        <v>2217</v>
      </c>
      <c r="D13" s="21">
        <v>2432.55157</v>
      </c>
      <c r="E13" s="33">
        <v>2299</v>
      </c>
      <c r="F13" s="21">
        <v>2041.70824</v>
      </c>
      <c r="G13" s="14">
        <f t="shared" si="0"/>
        <v>109.72266892196663</v>
      </c>
      <c r="H13" s="14">
        <f t="shared" si="1"/>
        <v>119.14295697802544</v>
      </c>
    </row>
    <row r="14" spans="1:8" ht="37.5" customHeight="1">
      <c r="A14" s="15" t="s">
        <v>43</v>
      </c>
      <c r="B14" s="33">
        <v>0</v>
      </c>
      <c r="C14" s="33">
        <v>0</v>
      </c>
      <c r="D14" s="21">
        <v>0</v>
      </c>
      <c r="E14" s="33">
        <v>0</v>
      </c>
      <c r="F14" s="21">
        <v>0.423</v>
      </c>
      <c r="G14" s="14">
        <v>0</v>
      </c>
      <c r="H14" s="14">
        <v>0</v>
      </c>
    </row>
    <row r="15" spans="1:8" ht="31.5">
      <c r="A15" s="15" t="s">
        <v>2</v>
      </c>
      <c r="B15" s="33">
        <v>8682</v>
      </c>
      <c r="C15" s="33">
        <v>8682</v>
      </c>
      <c r="D15" s="21">
        <v>5953.92924</v>
      </c>
      <c r="E15" s="33">
        <v>7623.2</v>
      </c>
      <c r="F15" s="21">
        <v>9854.71292</v>
      </c>
      <c r="G15" s="14">
        <f t="shared" si="0"/>
        <v>68.57785348997926</v>
      </c>
      <c r="H15" s="14">
        <f t="shared" si="1"/>
        <v>60.41707443264619</v>
      </c>
    </row>
    <row r="16" spans="1:8" ht="23.25" customHeight="1">
      <c r="A16" s="15" t="s">
        <v>4</v>
      </c>
      <c r="B16" s="33">
        <v>735</v>
      </c>
      <c r="C16" s="33">
        <v>1735</v>
      </c>
      <c r="D16" s="21">
        <v>1907.5087</v>
      </c>
      <c r="E16" s="33">
        <v>1188</v>
      </c>
      <c r="F16" s="21">
        <v>658.34292</v>
      </c>
      <c r="G16" s="14">
        <f t="shared" si="0"/>
        <v>109.94286455331412</v>
      </c>
      <c r="H16" s="14">
        <f t="shared" si="1"/>
        <v>289.74393770346916</v>
      </c>
    </row>
    <row r="17" spans="1:8" ht="31.5">
      <c r="A17" s="15" t="s">
        <v>9</v>
      </c>
      <c r="B17" s="33">
        <v>5600</v>
      </c>
      <c r="C17" s="33">
        <v>7380</v>
      </c>
      <c r="D17" s="21">
        <v>5805.28714</v>
      </c>
      <c r="E17" s="33">
        <v>5324</v>
      </c>
      <c r="F17" s="21">
        <v>4021.23444</v>
      </c>
      <c r="G17" s="14">
        <f t="shared" si="0"/>
        <v>78.66242737127371</v>
      </c>
      <c r="H17" s="14">
        <f t="shared" si="1"/>
        <v>144.36579678751582</v>
      </c>
    </row>
    <row r="18" spans="1:8" ht="15.75">
      <c r="A18" s="15" t="s">
        <v>3</v>
      </c>
      <c r="B18" s="33">
        <v>1134</v>
      </c>
      <c r="C18" s="33">
        <v>1134</v>
      </c>
      <c r="D18" s="21">
        <v>779.4812</v>
      </c>
      <c r="E18" s="33">
        <v>5041</v>
      </c>
      <c r="F18" s="21">
        <v>1072.76583</v>
      </c>
      <c r="G18" s="14">
        <f t="shared" si="0"/>
        <v>68.73731922398588</v>
      </c>
      <c r="H18" s="14">
        <f t="shared" si="1"/>
        <v>72.66089002853492</v>
      </c>
    </row>
    <row r="19" spans="1:8" ht="15.75">
      <c r="A19" s="15" t="s">
        <v>8</v>
      </c>
      <c r="B19" s="33">
        <v>3053</v>
      </c>
      <c r="C19" s="33">
        <v>3623</v>
      </c>
      <c r="D19" s="21">
        <v>2710.09685</v>
      </c>
      <c r="E19" s="33">
        <v>3920.1</v>
      </c>
      <c r="F19" s="21">
        <v>2927.88527</v>
      </c>
      <c r="G19" s="14">
        <f t="shared" si="0"/>
        <v>74.80256279326525</v>
      </c>
      <c r="H19" s="14">
        <f t="shared" si="1"/>
        <v>92.5615794364784</v>
      </c>
    </row>
    <row r="20" spans="1:8" ht="15.75">
      <c r="A20" s="15" t="s">
        <v>0</v>
      </c>
      <c r="B20" s="33">
        <v>33</v>
      </c>
      <c r="C20" s="33">
        <v>63</v>
      </c>
      <c r="D20" s="21">
        <v>10.58212</v>
      </c>
      <c r="E20" s="33">
        <v>147</v>
      </c>
      <c r="F20" s="21">
        <v>80.91246</v>
      </c>
      <c r="G20" s="14">
        <f t="shared" si="0"/>
        <v>16.797015873015873</v>
      </c>
      <c r="H20" s="14">
        <f t="shared" si="1"/>
        <v>13.078480125310737</v>
      </c>
    </row>
    <row r="21" spans="1:8" ht="24" customHeight="1">
      <c r="A21" s="16" t="s">
        <v>24</v>
      </c>
      <c r="B21" s="14">
        <f>B23+B24+B25+B26+B27+B28+B29</f>
        <v>475385.10000000003</v>
      </c>
      <c r="C21" s="14">
        <f>C23+C24+C25+C26+C27</f>
        <v>535540.9</v>
      </c>
      <c r="D21" s="14">
        <f>D23+D24+D25+D26+D27+D28+D29</f>
        <v>375970.70000000007</v>
      </c>
      <c r="E21" s="14">
        <f>E23+E24+E25+E26+E27</f>
        <v>455596.2</v>
      </c>
      <c r="F21" s="14">
        <f>F23+F24+F25+F26+F27+F28+F29</f>
        <v>282549.56124</v>
      </c>
      <c r="G21" s="14">
        <f t="shared" si="0"/>
        <v>70.20391906575205</v>
      </c>
      <c r="H21" s="14">
        <f t="shared" si="1"/>
        <v>133.06362903202222</v>
      </c>
    </row>
    <row r="22" spans="1:8" ht="15.75">
      <c r="A22" s="15" t="s">
        <v>10</v>
      </c>
      <c r="B22" s="21"/>
      <c r="C22" s="21"/>
      <c r="D22" s="29"/>
      <c r="E22" s="21"/>
      <c r="F22" s="29"/>
      <c r="G22" s="14"/>
      <c r="H22" s="14"/>
    </row>
    <row r="23" spans="1:8" ht="15.75">
      <c r="A23" s="15" t="s">
        <v>39</v>
      </c>
      <c r="B23" s="21">
        <v>0</v>
      </c>
      <c r="C23" s="21">
        <v>13740.6</v>
      </c>
      <c r="D23" s="29">
        <v>13507.2</v>
      </c>
      <c r="E23" s="21">
        <v>39095</v>
      </c>
      <c r="F23" s="29">
        <v>26264.7</v>
      </c>
      <c r="G23" s="14">
        <f t="shared" si="0"/>
        <v>98.30138421902974</v>
      </c>
      <c r="H23" s="14">
        <v>0</v>
      </c>
    </row>
    <row r="24" spans="1:8" ht="31.5">
      <c r="A24" s="15" t="s">
        <v>13</v>
      </c>
      <c r="B24" s="21">
        <v>178856.4</v>
      </c>
      <c r="C24" s="21">
        <v>220493</v>
      </c>
      <c r="D24" s="29">
        <v>147336.7</v>
      </c>
      <c r="E24" s="21">
        <v>141259.1</v>
      </c>
      <c r="F24" s="29">
        <v>71425.7</v>
      </c>
      <c r="G24" s="14">
        <f t="shared" si="0"/>
        <v>66.82148639639354</v>
      </c>
      <c r="H24" s="14">
        <f t="shared" si="1"/>
        <v>206.27967244283224</v>
      </c>
    </row>
    <row r="25" spans="1:8" ht="41.25" customHeight="1">
      <c r="A25" s="15" t="s">
        <v>12</v>
      </c>
      <c r="B25" s="34">
        <v>282984.4</v>
      </c>
      <c r="C25" s="21">
        <v>286104.1</v>
      </c>
      <c r="D25" s="29">
        <v>207299.5</v>
      </c>
      <c r="E25" s="21">
        <v>258879.2</v>
      </c>
      <c r="F25" s="29">
        <v>175725.0903</v>
      </c>
      <c r="G25" s="14">
        <f t="shared" si="0"/>
        <v>72.4559696977429</v>
      </c>
      <c r="H25" s="14">
        <f t="shared" si="1"/>
        <v>117.96807140408679</v>
      </c>
    </row>
    <row r="26" spans="1:8" ht="22.5" customHeight="1">
      <c r="A26" s="15" t="s">
        <v>25</v>
      </c>
      <c r="B26" s="21">
        <v>13544.3</v>
      </c>
      <c r="C26" s="21">
        <v>15151.3</v>
      </c>
      <c r="D26" s="29">
        <v>10332.9</v>
      </c>
      <c r="E26" s="21">
        <v>13031.8</v>
      </c>
      <c r="F26" s="29">
        <v>8586.2656</v>
      </c>
      <c r="G26" s="14">
        <f t="shared" si="0"/>
        <v>68.19810841313947</v>
      </c>
      <c r="H26" s="14">
        <f t="shared" si="1"/>
        <v>120.34218927492762</v>
      </c>
    </row>
    <row r="27" spans="1:8" ht="26.25" customHeight="1">
      <c r="A27" s="15" t="s">
        <v>37</v>
      </c>
      <c r="B27" s="21">
        <v>0</v>
      </c>
      <c r="C27" s="21">
        <v>51.9</v>
      </c>
      <c r="D27" s="29">
        <v>-1958.3</v>
      </c>
      <c r="E27" s="21">
        <v>3331.1</v>
      </c>
      <c r="F27" s="29">
        <v>2110.705</v>
      </c>
      <c r="G27" s="14">
        <f t="shared" si="0"/>
        <v>-3773.217726396917</v>
      </c>
      <c r="H27" s="14"/>
    </row>
    <row r="28" spans="1:8" ht="46.5" customHeight="1">
      <c r="A28" s="15" t="s">
        <v>34</v>
      </c>
      <c r="B28" s="21">
        <v>0</v>
      </c>
      <c r="C28" s="21">
        <v>0</v>
      </c>
      <c r="D28" s="29">
        <v>-645</v>
      </c>
      <c r="E28" s="21">
        <v>0</v>
      </c>
      <c r="F28" s="29">
        <v>-1562.89966</v>
      </c>
      <c r="G28" s="14">
        <v>0</v>
      </c>
      <c r="H28" s="14">
        <f t="shared" si="1"/>
        <v>41.26944400256636</v>
      </c>
    </row>
    <row r="29" spans="1:8" ht="70.5" customHeight="1">
      <c r="A29" s="15" t="s">
        <v>40</v>
      </c>
      <c r="B29" s="21">
        <v>0</v>
      </c>
      <c r="C29" s="21">
        <v>0</v>
      </c>
      <c r="D29" s="29">
        <v>97.7</v>
      </c>
      <c r="E29" s="21">
        <v>0</v>
      </c>
      <c r="F29" s="29">
        <v>0</v>
      </c>
      <c r="G29" s="14">
        <v>0</v>
      </c>
      <c r="H29" s="14">
        <v>0</v>
      </c>
    </row>
    <row r="30" spans="1:8" ht="24" customHeight="1">
      <c r="A30" s="16" t="s">
        <v>14</v>
      </c>
      <c r="B30" s="14">
        <f>B5+B21+B28+B29</f>
        <v>804403.1000000001</v>
      </c>
      <c r="C30" s="14">
        <f>C5+C21+C28+C29</f>
        <v>872390.8</v>
      </c>
      <c r="D30" s="14">
        <f>D5+D21</f>
        <v>634397.6454400001</v>
      </c>
      <c r="E30" s="14">
        <f>E5+E21+E28+E29</f>
        <v>736525.5</v>
      </c>
      <c r="F30" s="14">
        <f>F5+F21</f>
        <v>498411.15321</v>
      </c>
      <c r="G30" s="14">
        <f t="shared" si="0"/>
        <v>72.71943324482561</v>
      </c>
      <c r="H30" s="14">
        <f t="shared" si="1"/>
        <v>127.28399863329376</v>
      </c>
    </row>
    <row r="31" spans="1:8" ht="68.25" customHeight="1">
      <c r="A31" s="40" t="s">
        <v>32</v>
      </c>
      <c r="B31" s="40"/>
      <c r="C31" s="40"/>
      <c r="D31" s="40"/>
      <c r="E31" s="40"/>
      <c r="F31" s="40"/>
      <c r="G31" s="40"/>
      <c r="H31" s="40"/>
    </row>
    <row r="32" spans="1:8" ht="12.75" customHeight="1">
      <c r="A32" s="3"/>
      <c r="B32" s="23"/>
      <c r="C32" s="3"/>
      <c r="D32" s="4"/>
      <c r="E32" s="4"/>
      <c r="F32" s="9" t="s">
        <v>41</v>
      </c>
      <c r="G32" s="9"/>
      <c r="H32" s="9"/>
    </row>
    <row r="33" spans="1:8" ht="78.75">
      <c r="A33" s="17" t="s">
        <v>5</v>
      </c>
      <c r="B33" s="12" t="s">
        <v>45</v>
      </c>
      <c r="C33" s="12" t="s">
        <v>46</v>
      </c>
      <c r="D33" s="12" t="s">
        <v>51</v>
      </c>
      <c r="E33" s="12" t="s">
        <v>44</v>
      </c>
      <c r="F33" s="12" t="s">
        <v>47</v>
      </c>
      <c r="G33" s="20" t="s">
        <v>48</v>
      </c>
      <c r="H33" s="12" t="s">
        <v>49</v>
      </c>
    </row>
    <row r="34" spans="1:8" ht="15.75">
      <c r="A34" s="15" t="s">
        <v>15</v>
      </c>
      <c r="B34" s="30">
        <v>57176.3</v>
      </c>
      <c r="C34" s="30">
        <v>58017.5</v>
      </c>
      <c r="D34" s="30">
        <v>40178.6</v>
      </c>
      <c r="E34" s="30">
        <v>46027.1</v>
      </c>
      <c r="F34" s="30">
        <v>33307.1</v>
      </c>
      <c r="G34" s="31">
        <f>D34/C34*100</f>
        <v>69.25255310897573</v>
      </c>
      <c r="H34" s="31">
        <f aca="true" t="shared" si="2" ref="H34:H45">D34/F34*100</f>
        <v>120.63073638953855</v>
      </c>
    </row>
    <row r="35" spans="1:8" ht="29.25" customHeight="1">
      <c r="A35" s="15" t="s">
        <v>16</v>
      </c>
      <c r="B35" s="30">
        <v>4373</v>
      </c>
      <c r="C35" s="30">
        <v>2933</v>
      </c>
      <c r="D35" s="30">
        <v>1806.9</v>
      </c>
      <c r="E35" s="30">
        <v>2188.1</v>
      </c>
      <c r="F35" s="32">
        <v>1530.9</v>
      </c>
      <c r="G35" s="31">
        <f aca="true" t="shared" si="3" ref="G35:G45">D35/C35*100</f>
        <v>61.60586430276168</v>
      </c>
      <c r="H35" s="31">
        <f t="shared" si="2"/>
        <v>118.02861062120323</v>
      </c>
    </row>
    <row r="36" spans="1:8" ht="15.75">
      <c r="A36" s="18" t="s">
        <v>17</v>
      </c>
      <c r="B36" s="30">
        <v>57630.4</v>
      </c>
      <c r="C36" s="30">
        <v>76602.2</v>
      </c>
      <c r="D36" s="30">
        <v>54390</v>
      </c>
      <c r="E36" s="30">
        <v>46622.4</v>
      </c>
      <c r="F36" s="30">
        <v>27817</v>
      </c>
      <c r="G36" s="31">
        <f t="shared" si="3"/>
        <v>71.00318267621557</v>
      </c>
      <c r="H36" s="31">
        <f t="shared" si="2"/>
        <v>195.52791458460655</v>
      </c>
    </row>
    <row r="37" spans="1:8" ht="15.75">
      <c r="A37" s="15" t="s">
        <v>18</v>
      </c>
      <c r="B37" s="30">
        <v>8908.8</v>
      </c>
      <c r="C37" s="30">
        <v>42695.5</v>
      </c>
      <c r="D37" s="30">
        <v>10535.8</v>
      </c>
      <c r="E37" s="30">
        <v>17996.7</v>
      </c>
      <c r="F37" s="30">
        <v>12607.2</v>
      </c>
      <c r="G37" s="31">
        <f t="shared" si="3"/>
        <v>24.676605262849712</v>
      </c>
      <c r="H37" s="31">
        <f t="shared" si="2"/>
        <v>83.56970619963194</v>
      </c>
    </row>
    <row r="38" spans="1:8" ht="15.75">
      <c r="A38" s="15" t="s">
        <v>19</v>
      </c>
      <c r="B38" s="30">
        <v>8150</v>
      </c>
      <c r="C38" s="30">
        <v>6350</v>
      </c>
      <c r="D38" s="30">
        <v>3152.6</v>
      </c>
      <c r="E38" s="30">
        <v>150</v>
      </c>
      <c r="F38" s="32">
        <v>117.1</v>
      </c>
      <c r="G38" s="31">
        <f t="shared" si="3"/>
        <v>49.64724409448819</v>
      </c>
      <c r="H38" s="31">
        <f t="shared" si="2"/>
        <v>2692.2288642186168</v>
      </c>
    </row>
    <row r="39" spans="1:8" ht="15.75">
      <c r="A39" s="15" t="s">
        <v>20</v>
      </c>
      <c r="B39" s="30">
        <v>458037.9</v>
      </c>
      <c r="C39" s="30">
        <v>469343.6</v>
      </c>
      <c r="D39" s="30">
        <v>325269.3</v>
      </c>
      <c r="E39" s="30">
        <v>390366.7</v>
      </c>
      <c r="F39" s="30">
        <v>271371.4</v>
      </c>
      <c r="G39" s="31">
        <f t="shared" si="3"/>
        <v>69.30302234865884</v>
      </c>
      <c r="H39" s="31">
        <f t="shared" si="2"/>
        <v>119.86130447055214</v>
      </c>
    </row>
    <row r="40" spans="1:8" ht="15.75">
      <c r="A40" s="15" t="s">
        <v>26</v>
      </c>
      <c r="B40" s="30">
        <v>73453.1</v>
      </c>
      <c r="C40" s="30">
        <v>88682.8</v>
      </c>
      <c r="D40" s="30">
        <v>40699.9</v>
      </c>
      <c r="E40" s="30">
        <v>49945.9</v>
      </c>
      <c r="F40" s="30">
        <v>31116.1</v>
      </c>
      <c r="G40" s="31">
        <f t="shared" si="3"/>
        <v>45.893792257348665</v>
      </c>
      <c r="H40" s="31">
        <f t="shared" si="2"/>
        <v>130.800132407339</v>
      </c>
    </row>
    <row r="41" spans="1:8" ht="15.75">
      <c r="A41" s="15" t="s">
        <v>27</v>
      </c>
      <c r="B41" s="30">
        <v>1141.8</v>
      </c>
      <c r="C41" s="30">
        <v>1141.8</v>
      </c>
      <c r="D41" s="30">
        <v>845</v>
      </c>
      <c r="E41" s="30">
        <v>962.1</v>
      </c>
      <c r="F41" s="30">
        <v>562.5</v>
      </c>
      <c r="G41" s="31">
        <f t="shared" si="3"/>
        <v>74.00595550884569</v>
      </c>
      <c r="H41" s="31">
        <v>0</v>
      </c>
    </row>
    <row r="42" spans="1:8" ht="15.75">
      <c r="A42" s="15" t="s">
        <v>21</v>
      </c>
      <c r="B42" s="30">
        <v>17493.5</v>
      </c>
      <c r="C42" s="30">
        <v>16556.9</v>
      </c>
      <c r="D42" s="30">
        <v>11327.2</v>
      </c>
      <c r="E42" s="30">
        <v>9072</v>
      </c>
      <c r="F42" s="30">
        <v>6479.7</v>
      </c>
      <c r="G42" s="31">
        <f t="shared" si="3"/>
        <v>68.41377310970049</v>
      </c>
      <c r="H42" s="31">
        <f t="shared" si="2"/>
        <v>174.81056221738663</v>
      </c>
    </row>
    <row r="43" spans="1:8" ht="15.75">
      <c r="A43" s="15" t="s">
        <v>28</v>
      </c>
      <c r="B43" s="30">
        <v>83377.6</v>
      </c>
      <c r="C43" s="30">
        <v>93962.5</v>
      </c>
      <c r="D43" s="30">
        <v>81535.9</v>
      </c>
      <c r="E43" s="30">
        <v>143478.1</v>
      </c>
      <c r="F43" s="30">
        <v>75722.9</v>
      </c>
      <c r="G43" s="31">
        <f t="shared" si="3"/>
        <v>86.77493680989757</v>
      </c>
      <c r="H43" s="31">
        <f t="shared" si="2"/>
        <v>107.6766737671167</v>
      </c>
    </row>
    <row r="44" spans="1:8" ht="47.25">
      <c r="A44" s="15" t="s">
        <v>33</v>
      </c>
      <c r="B44" s="30">
        <v>34660.7</v>
      </c>
      <c r="C44" s="30">
        <v>52348.9</v>
      </c>
      <c r="D44" s="30">
        <v>39274.5</v>
      </c>
      <c r="E44" s="30">
        <v>33042</v>
      </c>
      <c r="F44" s="30">
        <v>23951.7</v>
      </c>
      <c r="G44" s="31">
        <f t="shared" si="3"/>
        <v>75.02449908212016</v>
      </c>
      <c r="H44" s="31">
        <f t="shared" si="2"/>
        <v>163.97374716617193</v>
      </c>
    </row>
    <row r="45" spans="1:8" ht="17.25" customHeight="1">
      <c r="A45" s="16" t="s">
        <v>22</v>
      </c>
      <c r="B45" s="31">
        <f>SUM(B34:B44)</f>
        <v>804403.1</v>
      </c>
      <c r="C45" s="42">
        <f>SUM(C34:C44)</f>
        <v>908634.7000000002</v>
      </c>
      <c r="D45" s="42">
        <f>SUM(D34:D44)</f>
        <v>609015.7000000001</v>
      </c>
      <c r="E45" s="42">
        <f>SUM(E34:E44)</f>
        <v>739851.1</v>
      </c>
      <c r="F45" s="42">
        <f>SUM(F34:F44)</f>
        <v>484583.60000000003</v>
      </c>
      <c r="G45" s="31">
        <f t="shared" si="3"/>
        <v>67.02536233758187</v>
      </c>
      <c r="H45" s="31">
        <f t="shared" si="2"/>
        <v>125.67814923988348</v>
      </c>
    </row>
    <row r="46" spans="1:8" ht="27.75" customHeight="1">
      <c r="A46" s="40" t="s">
        <v>30</v>
      </c>
      <c r="B46" s="40"/>
      <c r="C46" s="40"/>
      <c r="D46" s="40"/>
      <c r="E46" s="40"/>
      <c r="F46" s="40"/>
      <c r="G46" s="40"/>
      <c r="H46" s="40"/>
    </row>
    <row r="47" spans="1:8" ht="12.75">
      <c r="A47" s="5"/>
      <c r="B47" s="24"/>
      <c r="C47" s="5"/>
      <c r="D47" s="4"/>
      <c r="E47" s="4"/>
      <c r="F47" s="10" t="s">
        <v>41</v>
      </c>
      <c r="G47" s="10"/>
      <c r="H47" s="10"/>
    </row>
    <row r="48" spans="1:8" ht="78.75">
      <c r="A48" s="17" t="s">
        <v>5</v>
      </c>
      <c r="B48" s="12" t="s">
        <v>45</v>
      </c>
      <c r="C48" s="12" t="s">
        <v>46</v>
      </c>
      <c r="D48" s="12" t="s">
        <v>51</v>
      </c>
      <c r="E48" s="12" t="s">
        <v>44</v>
      </c>
      <c r="F48" s="12" t="s">
        <v>47</v>
      </c>
      <c r="G48" s="20" t="s">
        <v>48</v>
      </c>
      <c r="H48" s="12" t="s">
        <v>49</v>
      </c>
    </row>
    <row r="49" spans="1:8" ht="37.5" customHeight="1">
      <c r="A49" s="19" t="s">
        <v>31</v>
      </c>
      <c r="B49" s="35">
        <f>B30-B45</f>
        <v>0</v>
      </c>
      <c r="C49" s="35">
        <f>C30-C45</f>
        <v>-36243.90000000014</v>
      </c>
      <c r="D49" s="43">
        <f>D30-D45</f>
        <v>25381.94544000004</v>
      </c>
      <c r="E49" s="31">
        <f>E30-E45</f>
        <v>-3325.5999999999767</v>
      </c>
      <c r="F49" s="31">
        <f>F30-F45</f>
        <v>13827.553209999984</v>
      </c>
      <c r="G49" s="31" t="s">
        <v>42</v>
      </c>
      <c r="H49" s="31" t="s">
        <v>42</v>
      </c>
    </row>
    <row r="50" spans="1:8" ht="12.75">
      <c r="A50" s="6"/>
      <c r="B50" s="25"/>
      <c r="C50" s="6"/>
      <c r="D50" s="6"/>
      <c r="E50" s="6"/>
      <c r="F50" s="6"/>
      <c r="G50" s="6"/>
      <c r="H50" s="6"/>
    </row>
    <row r="51" spans="1:8" ht="12.75">
      <c r="A51" s="7"/>
      <c r="B51" s="26"/>
      <c r="C51" s="7"/>
      <c r="D51" s="6"/>
      <c r="E51" s="6"/>
      <c r="F51" s="6"/>
      <c r="G51" s="6"/>
      <c r="H51" s="6"/>
    </row>
  </sheetData>
  <sheetProtection/>
  <mergeCells count="4">
    <mergeCell ref="A2:H2"/>
    <mergeCell ref="A31:H31"/>
    <mergeCell ref="A46:H46"/>
    <mergeCell ref="A1:H1"/>
  </mergeCells>
  <printOptions/>
  <pageMargins left="0.5511811023622047" right="0.2755905511811024" top="0.3937007874015748" bottom="0.35433070866141736" header="0.15748031496062992" footer="0.9448818897637796"/>
  <pageSetup fitToHeight="0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kab29-1</dc:creator>
  <cp:keywords/>
  <dc:description/>
  <cp:lastModifiedBy>Zaika</cp:lastModifiedBy>
  <cp:lastPrinted>2020-07-28T12:07:54Z</cp:lastPrinted>
  <dcterms:created xsi:type="dcterms:W3CDTF">2001-02-13T05:32:43Z</dcterms:created>
  <dcterms:modified xsi:type="dcterms:W3CDTF">2020-07-28T12:07:58Z</dcterms:modified>
  <cp:category/>
  <cp:version/>
  <cp:contentType/>
  <cp:contentStatus/>
</cp:coreProperties>
</file>