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940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<sst xmlns="http://schemas.openxmlformats.org/spreadsheetml/2006/main" count="76" uniqueCount="30">
  <si>
    <t>из них  авансы</t>
  </si>
  <si>
    <t>в том числе за счет налоговых и неналоговых доходов</t>
  </si>
  <si>
    <t>в том числе за счет дотаций</t>
  </si>
  <si>
    <t>Бюджетная сфера, всего</t>
  </si>
  <si>
    <t>х</t>
  </si>
  <si>
    <t>Культура</t>
  </si>
  <si>
    <t>Физическая культура и спорт</t>
  </si>
  <si>
    <t>Аппарат управления</t>
  </si>
  <si>
    <t>ИТОГО</t>
  </si>
  <si>
    <t>Прочие (расшифровать после таблицы)</t>
  </si>
  <si>
    <t xml:space="preserve">из них авансы  </t>
  </si>
  <si>
    <t xml:space="preserve">из них авансы </t>
  </si>
  <si>
    <t>Планируемое направление на выплату заработной платы до конца текущего месяца</t>
  </si>
  <si>
    <r>
      <t xml:space="preserve">Примечание </t>
    </r>
    <r>
      <rPr>
        <b/>
        <sz val="12"/>
        <color indexed="8"/>
        <rFont val="Times New Roman"/>
        <family val="1"/>
      </rPr>
      <t>по столбцу N</t>
    </r>
    <r>
      <rPr>
        <sz val="12"/>
        <color indexed="8"/>
        <rFont val="Times New Roman"/>
        <family val="1"/>
      </rPr>
      <t>(с обязательным указанием срока (</t>
    </r>
    <r>
      <rPr>
        <b/>
        <i/>
        <sz val="12"/>
        <color indexed="8"/>
        <rFont val="Times New Roman"/>
        <family val="1"/>
      </rPr>
      <t>например 15.03)</t>
    </r>
    <r>
      <rPr>
        <sz val="12"/>
        <color indexed="8"/>
        <rFont val="Times New Roman"/>
        <family val="1"/>
      </rPr>
      <t xml:space="preserve"> и вида </t>
    </r>
    <r>
      <rPr>
        <b/>
        <i/>
        <sz val="12"/>
        <color indexed="8"/>
        <rFont val="Times New Roman"/>
        <family val="1"/>
      </rPr>
      <t>(аванс, начисления на ЗП или авансы)</t>
    </r>
    <r>
      <rPr>
        <sz val="12"/>
        <color indexed="8"/>
        <rFont val="Times New Roman"/>
        <family val="1"/>
      </rPr>
      <t xml:space="preserve"> просроченных выплат)</t>
    </r>
  </si>
  <si>
    <t>Образование</t>
  </si>
  <si>
    <r>
      <t xml:space="preserve">Дополнительно на листе Район в 10 строке указать были или нет нарушения сроков выплат в течение марта, </t>
    </r>
    <r>
      <rPr>
        <b/>
        <i/>
        <sz val="16"/>
        <color indexed="8"/>
        <rFont val="Calibri"/>
        <family val="2"/>
      </rPr>
      <t>например: срок выплаты ЗП- 3 марта в сумме 15 т.р., а заплатили 6 марта</t>
    </r>
    <r>
      <rPr>
        <b/>
        <sz val="14"/>
        <color indexed="8"/>
        <rFont val="Calibri"/>
        <family val="2"/>
      </rPr>
      <t>):</t>
    </r>
  </si>
  <si>
    <r>
      <t>Информацию представлять ежемесячно в последний день месяца</t>
    </r>
    <r>
      <rPr>
        <b/>
        <sz val="16"/>
        <color indexed="10"/>
        <rFont val="Calibri"/>
        <family val="2"/>
      </rPr>
      <t xml:space="preserve">  до 15 часов.</t>
    </r>
  </si>
  <si>
    <t>Ожидаемое  исполнение по доходам за текущий месяц</t>
  </si>
  <si>
    <r>
      <t xml:space="preserve">Направлено на выплату зарплаты на  текущую дату месяца (дата заполнения отчета), </t>
    </r>
    <r>
      <rPr>
        <b/>
        <sz val="12"/>
        <color indexed="8"/>
        <rFont val="Times New Roman"/>
        <family val="1"/>
      </rPr>
      <t>ВСЕГО</t>
    </r>
  </si>
  <si>
    <t>План по налоговым и неналоговым доходам на текущий месяц   2015 года</t>
  </si>
  <si>
    <t xml:space="preserve">Анализ закрытия собственными доходами ( дотация и налоговые и неналоговые доходы) потребности на заработную плату Вытегорского муниципального района  в  январе  2015 года </t>
  </si>
  <si>
    <t>Задолженность  по заработной плате на 01.01.2015 года</t>
  </si>
  <si>
    <r>
      <t xml:space="preserve">Потребность на заработную плату (с учетом задолженности  на 01.01.2015) в январе, </t>
    </r>
    <r>
      <rPr>
        <b/>
        <sz val="12"/>
        <color indexed="8"/>
        <rFont val="Times New Roman"/>
        <family val="1"/>
      </rPr>
      <t>ВСЕГО</t>
    </r>
  </si>
  <si>
    <r>
      <t xml:space="preserve">Ожидаемая задолженность по  заработной плате на 01.02.2015 </t>
    </r>
    <r>
      <rPr>
        <b/>
        <sz val="12"/>
        <color indexed="8"/>
        <rFont val="Times New Roman"/>
        <family val="1"/>
      </rPr>
      <t>ВСЕГО</t>
    </r>
  </si>
  <si>
    <t>Зам.начальника Управления                                                                                                              С.Е.Заика</t>
  </si>
  <si>
    <t xml:space="preserve">Анализ закрытия собственными доходами ( дотация и налоговые и неналоговые доходы) потребности на заработную плату Вытегорского муниципального района  в  феврале  2015 года </t>
  </si>
  <si>
    <t>Задолженность  по заработной плате на 01.02.2015 года</t>
  </si>
  <si>
    <r>
      <t xml:space="preserve">Потребность на заработную плату (с учетом задолженности  на 01.02.2015) в феврале, </t>
    </r>
    <r>
      <rPr>
        <b/>
        <sz val="12"/>
        <color indexed="8"/>
        <rFont val="Times New Roman"/>
        <family val="1"/>
      </rPr>
      <t>ВСЕГО</t>
    </r>
  </si>
  <si>
    <r>
      <t xml:space="preserve">Ожидаемая задолженность по  заработной плате на 01.03.2015 </t>
    </r>
    <r>
      <rPr>
        <b/>
        <sz val="12"/>
        <color indexed="8"/>
        <rFont val="Times New Roman"/>
        <family val="1"/>
      </rPr>
      <t>ВСЕГО</t>
    </r>
  </si>
  <si>
    <t>И.о.начальника Финансового управления                                                                                                            С.Е.Заика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</si>
</sst>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[$-FC19]d\ mmmm\ yyyy\ &quot;г.&quot;"/>
    <numFmt numFmtId="168" formatCode="#,##0.00_ ;\-#,##0.00\ "/>
    <numFmt numFmtId="169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50" fillId="33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view="pageBreakPreview" zoomScale="85" zoomScaleSheetLayoutView="85" zoomScalePageLayoutView="0" workbookViewId="0" topLeftCell="A1">
      <selection activeCell="A1" sqref="A1:IV16384"/>
    </sheetView>
  </sheetViews>
  <sheetFormatPr defaultColWidth="9.140625" defaultRowHeight="15"/>
  <cols>
    <col min="1" max="1" width="29.28125" style="0" customWidth="1"/>
    <col min="2" max="2" width="16.1406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11.75" customHeight="1">
      <c r="A2" s="1"/>
      <c r="B2" s="2" t="s">
        <v>21</v>
      </c>
      <c r="C2" s="8" t="s">
        <v>10</v>
      </c>
      <c r="D2" s="9" t="s">
        <v>22</v>
      </c>
      <c r="E2" s="8" t="s">
        <v>11</v>
      </c>
      <c r="F2" s="7" t="s">
        <v>19</v>
      </c>
      <c r="G2" s="10" t="s">
        <v>17</v>
      </c>
      <c r="H2" s="9" t="s">
        <v>18</v>
      </c>
      <c r="I2" s="10" t="s">
        <v>1</v>
      </c>
      <c r="J2" s="10" t="s">
        <v>2</v>
      </c>
      <c r="K2" s="11" t="s">
        <v>12</v>
      </c>
      <c r="L2" s="10" t="s">
        <v>1</v>
      </c>
      <c r="M2" s="10" t="s">
        <v>2</v>
      </c>
      <c r="N2" s="2" t="s">
        <v>23</v>
      </c>
      <c r="O2" s="8" t="s">
        <v>0</v>
      </c>
      <c r="P2" s="2" t="s">
        <v>13</v>
      </c>
    </row>
    <row r="3" spans="1:16" ht="22.5" customHeight="1">
      <c r="A3" s="3" t="s">
        <v>3</v>
      </c>
      <c r="B3" s="2">
        <v>0</v>
      </c>
      <c r="C3" s="2">
        <v>0</v>
      </c>
      <c r="D3" s="1">
        <f>D4+D5+D6+D7</f>
        <v>2377.9</v>
      </c>
      <c r="E3" s="16">
        <f>E4+E5+E6+E7</f>
        <v>1182.2</v>
      </c>
      <c r="F3" s="4" t="s">
        <v>4</v>
      </c>
      <c r="G3" s="4" t="s">
        <v>4</v>
      </c>
      <c r="H3" s="1">
        <f>H4+H5+H6+H7</f>
        <v>2377.9</v>
      </c>
      <c r="I3" s="1">
        <f>I4+I5+I6+I7</f>
        <v>2377.9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1"/>
    </row>
    <row r="4" spans="1:16" ht="18" customHeight="1">
      <c r="A4" s="5" t="s">
        <v>14</v>
      </c>
      <c r="B4" s="2">
        <v>0</v>
      </c>
      <c r="C4" s="2">
        <v>0</v>
      </c>
      <c r="D4" s="1">
        <v>1641.5</v>
      </c>
      <c r="E4" s="17">
        <v>475.6</v>
      </c>
      <c r="F4" s="4" t="s">
        <v>4</v>
      </c>
      <c r="G4" s="4" t="s">
        <v>4</v>
      </c>
      <c r="H4" s="1">
        <v>1641.5</v>
      </c>
      <c r="I4" s="1">
        <v>1641.5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1"/>
    </row>
    <row r="5" spans="1:16" ht="18" customHeight="1">
      <c r="A5" s="5" t="s">
        <v>5</v>
      </c>
      <c r="B5" s="2">
        <v>0</v>
      </c>
      <c r="C5" s="2">
        <v>0</v>
      </c>
      <c r="D5" s="1">
        <v>689.4</v>
      </c>
      <c r="E5" s="17">
        <v>689.4</v>
      </c>
      <c r="F5" s="4" t="s">
        <v>4</v>
      </c>
      <c r="G5" s="4" t="s">
        <v>4</v>
      </c>
      <c r="H5" s="1">
        <v>689.4</v>
      </c>
      <c r="I5" s="1">
        <v>689.4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1"/>
    </row>
    <row r="6" spans="1:16" ht="31.5" customHeight="1">
      <c r="A6" s="5" t="s">
        <v>6</v>
      </c>
      <c r="B6" s="2">
        <v>0</v>
      </c>
      <c r="C6" s="2"/>
      <c r="D6" s="1">
        <v>0</v>
      </c>
      <c r="E6" s="17">
        <v>0</v>
      </c>
      <c r="F6" s="4" t="s">
        <v>4</v>
      </c>
      <c r="G6" s="4" t="s">
        <v>4</v>
      </c>
      <c r="H6" s="1">
        <v>0</v>
      </c>
      <c r="I6" s="1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1"/>
    </row>
    <row r="7" spans="1:16" ht="33.75" customHeight="1">
      <c r="A7" s="5" t="s">
        <v>9</v>
      </c>
      <c r="B7" s="2">
        <v>0</v>
      </c>
      <c r="C7" s="2">
        <v>0</v>
      </c>
      <c r="D7" s="1">
        <v>47</v>
      </c>
      <c r="E7" s="17">
        <v>17.2</v>
      </c>
      <c r="F7" s="4" t="s">
        <v>4</v>
      </c>
      <c r="G7" s="4" t="s">
        <v>4</v>
      </c>
      <c r="H7" s="1">
        <v>47</v>
      </c>
      <c r="I7" s="1">
        <v>47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1"/>
    </row>
    <row r="8" spans="1:16" ht="25.5" customHeight="1">
      <c r="A8" s="3" t="s">
        <v>7</v>
      </c>
      <c r="B8" s="2">
        <v>0</v>
      </c>
      <c r="C8" s="2">
        <v>0</v>
      </c>
      <c r="D8" s="1">
        <f>2586.3+629.5</f>
        <v>3215.8</v>
      </c>
      <c r="E8" s="17">
        <f>668.5+221.8</f>
        <v>890.3</v>
      </c>
      <c r="F8" s="4" t="s">
        <v>4</v>
      </c>
      <c r="G8" s="4" t="s">
        <v>4</v>
      </c>
      <c r="H8" s="1">
        <f>2586.3+629.5</f>
        <v>3215.8</v>
      </c>
      <c r="I8" s="1">
        <f>2586.3+629.5</f>
        <v>3215.8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1"/>
    </row>
    <row r="9" spans="1:16" s="14" customFormat="1" ht="15.75">
      <c r="A9" s="3" t="s">
        <v>8</v>
      </c>
      <c r="B9" s="2">
        <f>B8+B3</f>
        <v>0</v>
      </c>
      <c r="C9" s="2">
        <f>C8+C3</f>
        <v>0</v>
      </c>
      <c r="D9" s="15">
        <f>D8+D3</f>
        <v>5593.700000000001</v>
      </c>
      <c r="E9" s="17">
        <f>E8+E3</f>
        <v>2072.5</v>
      </c>
      <c r="F9" s="12">
        <f>13059.7-550</f>
        <v>12509.7</v>
      </c>
      <c r="G9" s="12">
        <f>18844.1-526.9</f>
        <v>18317.199999999997</v>
      </c>
      <c r="H9" s="15">
        <f>H8+H3</f>
        <v>5593.700000000001</v>
      </c>
      <c r="I9" s="15">
        <f>I8+I3</f>
        <v>5593.700000000001</v>
      </c>
      <c r="J9" s="2">
        <f aca="true" t="shared" si="0" ref="J9:O9">J8+J3</f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13"/>
    </row>
    <row r="10" spans="4:15" ht="58.5" customHeight="1">
      <c r="D10" s="26" t="s">
        <v>15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4:15" ht="27" customHeight="1"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>
      <c r="A12" s="18" t="s">
        <v>24</v>
      </c>
      <c r="B12" s="19"/>
      <c r="C12" s="19"/>
      <c r="D12" s="2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">
      <c r="A13" s="14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22" customFormat="1" ht="26.25">
      <c r="A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4:15" ht="1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="85" zoomScaleSheetLayoutView="85" zoomScalePageLayoutView="0" workbookViewId="0" topLeftCell="A1">
      <selection activeCell="C2" sqref="C2"/>
    </sheetView>
  </sheetViews>
  <sheetFormatPr defaultColWidth="9.140625" defaultRowHeight="15"/>
  <cols>
    <col min="1" max="1" width="29.28125" style="0" customWidth="1"/>
    <col min="2" max="2" width="16.140625" style="0" customWidth="1"/>
    <col min="3" max="3" width="10.28125" style="0" customWidth="1"/>
    <col min="4" max="4" width="18.7109375" style="0" customWidth="1"/>
    <col min="5" max="5" width="11.00390625" style="0" customWidth="1"/>
    <col min="6" max="6" width="13.00390625" style="0" customWidth="1"/>
    <col min="7" max="7" width="16.8515625" style="0" customWidth="1"/>
    <col min="8" max="8" width="17.28125" style="0" customWidth="1"/>
    <col min="9" max="9" width="14.28125" style="0" customWidth="1"/>
    <col min="10" max="10" width="12.8515625" style="0" customWidth="1"/>
    <col min="11" max="11" width="15.00390625" style="0" customWidth="1"/>
    <col min="12" max="12" width="11.57421875" style="0" customWidth="1"/>
    <col min="13" max="13" width="10.57421875" style="0" customWidth="1"/>
    <col min="14" max="14" width="22.00390625" style="0" customWidth="1"/>
    <col min="15" max="15" width="7.7109375" style="0" customWidth="1"/>
    <col min="16" max="16" width="24.8515625" style="0" customWidth="1"/>
  </cols>
  <sheetData>
    <row r="1" spans="1:15" ht="39.7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11.75" customHeight="1">
      <c r="A2" s="1"/>
      <c r="B2" s="2" t="s">
        <v>26</v>
      </c>
      <c r="C2" s="8" t="s">
        <v>10</v>
      </c>
      <c r="D2" s="9" t="s">
        <v>27</v>
      </c>
      <c r="E2" s="8" t="s">
        <v>11</v>
      </c>
      <c r="F2" s="7" t="s">
        <v>19</v>
      </c>
      <c r="G2" s="10" t="s">
        <v>17</v>
      </c>
      <c r="H2" s="9" t="s">
        <v>18</v>
      </c>
      <c r="I2" s="10" t="s">
        <v>1</v>
      </c>
      <c r="J2" s="10" t="s">
        <v>2</v>
      </c>
      <c r="K2" s="11" t="s">
        <v>12</v>
      </c>
      <c r="L2" s="10" t="s">
        <v>1</v>
      </c>
      <c r="M2" s="10" t="s">
        <v>2</v>
      </c>
      <c r="N2" s="2" t="s">
        <v>28</v>
      </c>
      <c r="O2" s="8" t="s">
        <v>0</v>
      </c>
      <c r="P2" s="2" t="s">
        <v>13</v>
      </c>
    </row>
    <row r="3" spans="1:16" ht="22.5" customHeight="1">
      <c r="A3" s="3" t="s">
        <v>3</v>
      </c>
      <c r="B3" s="2">
        <v>0</v>
      </c>
      <c r="C3" s="2">
        <v>0</v>
      </c>
      <c r="D3" s="1">
        <f>D4+D5+D6+D7</f>
        <v>6324.200000000001</v>
      </c>
      <c r="E3" s="16">
        <f>E4+E5+E6+E7</f>
        <v>2677</v>
      </c>
      <c r="F3" s="4" t="s">
        <v>4</v>
      </c>
      <c r="G3" s="4" t="s">
        <v>4</v>
      </c>
      <c r="H3" s="1">
        <f>H4+H5+H6+H7</f>
        <v>6324.200000000001</v>
      </c>
      <c r="I3" s="1">
        <f>I4+I5+I6+I7</f>
        <v>6324.200000000001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1"/>
    </row>
    <row r="4" spans="1:16" ht="18" customHeight="1">
      <c r="A4" s="5" t="s">
        <v>14</v>
      </c>
      <c r="B4" s="2">
        <v>0</v>
      </c>
      <c r="C4" s="2">
        <v>0</v>
      </c>
      <c r="D4" s="1">
        <v>4350.1</v>
      </c>
      <c r="E4" s="17">
        <v>2005.1</v>
      </c>
      <c r="F4" s="4" t="s">
        <v>4</v>
      </c>
      <c r="G4" s="4" t="s">
        <v>4</v>
      </c>
      <c r="H4" s="1">
        <v>4350.1</v>
      </c>
      <c r="I4" s="1">
        <v>4350.1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1"/>
    </row>
    <row r="5" spans="1:16" ht="18" customHeight="1">
      <c r="A5" s="5" t="s">
        <v>5</v>
      </c>
      <c r="B5" s="2">
        <v>0</v>
      </c>
      <c r="C5" s="2">
        <v>0</v>
      </c>
      <c r="D5" s="1">
        <f>1759.8+126.2</f>
        <v>1886</v>
      </c>
      <c r="E5" s="17">
        <f>515.3+126.2</f>
        <v>641.5</v>
      </c>
      <c r="F5" s="4" t="s">
        <v>4</v>
      </c>
      <c r="G5" s="4" t="s">
        <v>4</v>
      </c>
      <c r="H5" s="1">
        <f>1759.8+126.2</f>
        <v>1886</v>
      </c>
      <c r="I5" s="1">
        <f>1759.8+126.2</f>
        <v>1886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1"/>
    </row>
    <row r="6" spans="1:16" ht="31.5" customHeight="1">
      <c r="A6" s="5" t="s">
        <v>6</v>
      </c>
      <c r="B6" s="2">
        <v>0</v>
      </c>
      <c r="C6" s="2"/>
      <c r="D6" s="1">
        <v>0</v>
      </c>
      <c r="E6" s="17">
        <v>0</v>
      </c>
      <c r="F6" s="4" t="s">
        <v>4</v>
      </c>
      <c r="G6" s="4" t="s">
        <v>4</v>
      </c>
      <c r="H6" s="1">
        <v>0</v>
      </c>
      <c r="I6" s="1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1"/>
    </row>
    <row r="7" spans="1:16" ht="33.75" customHeight="1">
      <c r="A7" s="5" t="s">
        <v>9</v>
      </c>
      <c r="B7" s="2">
        <v>0</v>
      </c>
      <c r="C7" s="2">
        <v>0</v>
      </c>
      <c r="D7" s="1">
        <v>88.1</v>
      </c>
      <c r="E7" s="17">
        <v>30.4</v>
      </c>
      <c r="F7" s="4" t="s">
        <v>4</v>
      </c>
      <c r="G7" s="4" t="s">
        <v>4</v>
      </c>
      <c r="H7" s="1">
        <v>88.1</v>
      </c>
      <c r="I7" s="1">
        <v>88.1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1"/>
    </row>
    <row r="8" spans="1:16" ht="25.5" customHeight="1">
      <c r="A8" s="3" t="s">
        <v>7</v>
      </c>
      <c r="B8" s="2">
        <v>0</v>
      </c>
      <c r="C8" s="2">
        <v>0</v>
      </c>
      <c r="D8" s="1">
        <f>2397.4+496.1</f>
        <v>2893.5</v>
      </c>
      <c r="E8" s="17">
        <f>571.3+152.3</f>
        <v>723.5999999999999</v>
      </c>
      <c r="F8" s="4" t="s">
        <v>4</v>
      </c>
      <c r="G8" s="4" t="s">
        <v>4</v>
      </c>
      <c r="H8" s="1">
        <f>2397.4+496.1</f>
        <v>2893.5</v>
      </c>
      <c r="I8" s="1">
        <f>2397.4+496.1</f>
        <v>2893.5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1"/>
    </row>
    <row r="9" spans="1:16" s="14" customFormat="1" ht="15.75">
      <c r="A9" s="3" t="s">
        <v>8</v>
      </c>
      <c r="B9" s="2">
        <f>B8+B3</f>
        <v>0</v>
      </c>
      <c r="C9" s="2">
        <f>C8+C3</f>
        <v>0</v>
      </c>
      <c r="D9" s="15">
        <f>D8+D3</f>
        <v>9217.7</v>
      </c>
      <c r="E9" s="17">
        <f>E8+E3</f>
        <v>3400.6</v>
      </c>
      <c r="F9" s="12">
        <v>21913.7</v>
      </c>
      <c r="G9" s="12">
        <v>19500.1</v>
      </c>
      <c r="H9" s="15">
        <f>H8+H3</f>
        <v>9217.7</v>
      </c>
      <c r="I9" s="15">
        <f>I8+I3</f>
        <v>9217.7</v>
      </c>
      <c r="J9" s="2">
        <f aca="true" t="shared" si="0" ref="J9:O9">J8+J3</f>
        <v>0</v>
      </c>
      <c r="K9" s="2">
        <f t="shared" si="0"/>
        <v>0</v>
      </c>
      <c r="L9" s="2">
        <f t="shared" si="0"/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13"/>
    </row>
    <row r="10" spans="4:15" ht="58.5" customHeight="1">
      <c r="D10" s="26" t="s">
        <v>15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4:15" ht="27" customHeight="1"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>
      <c r="A12" s="18" t="s">
        <v>29</v>
      </c>
      <c r="B12" s="19"/>
      <c r="C12" s="19"/>
      <c r="D12" s="2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">
      <c r="A13" s="14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22" customFormat="1" ht="26.25">
      <c r="A14" s="2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4:15" ht="1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</sheetData>
  <sheetProtection/>
  <mergeCells count="2">
    <mergeCell ref="A1:O1"/>
    <mergeCell ref="D10:O10"/>
  </mergeCells>
  <printOptions headings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Малкова</cp:lastModifiedBy>
  <cp:lastPrinted>2015-02-27T06:57:44Z</cp:lastPrinted>
  <dcterms:created xsi:type="dcterms:W3CDTF">2012-01-30T07:41:06Z</dcterms:created>
  <dcterms:modified xsi:type="dcterms:W3CDTF">2015-02-27T07:03:32Z</dcterms:modified>
  <cp:category/>
  <cp:version/>
  <cp:contentType/>
  <cp:contentStatus/>
</cp:coreProperties>
</file>